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fmpra-my.sharepoint.com/personal/kate_hobbs_fastmarkets_com/Documents/A - PROD OPS/CSM - Excel Add-in template/LATEST TEMPLATES/"/>
    </mc:Choice>
  </mc:AlternateContent>
  <xr:revisionPtr revIDLastSave="111" documentId="8_{FD37D348-7F3F-4B8F-AA05-5ED9E3DF0FBB}" xr6:coauthVersionLast="47" xr6:coauthVersionMax="47" xr10:uidLastSave="{4CB66BE6-D575-4212-9432-E6EF2403F4B7}"/>
  <bookViews>
    <workbookView xWindow="28680" yWindow="-120" windowWidth="29040" windowHeight="15720" activeTab="1" xr2:uid="{DA5899E4-7273-4529-B717-A183553CB8AE}"/>
  </bookViews>
  <sheets>
    <sheet name="Instructions" sheetId="2" r:id="rId1"/>
    <sheet name="Price History + Forecast" sheetId="1" r:id="rId2"/>
    <sheet name="Find a price" sheetId="6" r:id="rId3"/>
    <sheet name="Data Sheet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" l="1" a="1"/>
  <c r="B10" i="1" s="1"/>
  <c r="B11" i="1" a="1"/>
  <c r="C12" i="1" a="1"/>
  <c r="B12" i="1" a="1"/>
  <c r="C12" i="1" l="1"/>
  <c r="B12" i="1"/>
  <c r="B11" i="1"/>
  <c r="DO10" i="1" a="1"/>
  <c r="DO10" i="1" s="1"/>
  <c r="DL10" i="1" a="1"/>
  <c r="DL10" i="1" s="1"/>
  <c r="DI10" i="1" a="1"/>
  <c r="DI10" i="1" s="1"/>
  <c r="DF10" i="1" a="1"/>
  <c r="DF10" i="1" s="1"/>
  <c r="DC10" i="1" a="1"/>
  <c r="DC10" i="1" s="1"/>
  <c r="CZ10" i="1" a="1"/>
  <c r="CZ10" i="1" s="1"/>
  <c r="CW10" i="1" a="1"/>
  <c r="CW10" i="1" s="1"/>
  <c r="CT10" i="1" a="1"/>
  <c r="CT10" i="1" s="1"/>
  <c r="CQ10" i="1" a="1"/>
  <c r="CQ10" i="1" s="1"/>
  <c r="CN10" i="1" a="1"/>
  <c r="CN10" i="1" s="1"/>
  <c r="CK10" i="1" a="1"/>
  <c r="CK10" i="1" s="1"/>
  <c r="CH10" i="1" a="1"/>
  <c r="CH10" i="1" s="1"/>
  <c r="CE10" i="1" a="1"/>
  <c r="CE10" i="1" s="1"/>
  <c r="CB10" i="1" a="1"/>
  <c r="CB10" i="1" s="1"/>
  <c r="BY10" i="1" a="1"/>
  <c r="BY10" i="1" s="1"/>
  <c r="BV10" i="1" a="1"/>
  <c r="BV10" i="1" s="1"/>
  <c r="A1" i="6" a="1"/>
  <c r="CU12" i="1" a="1"/>
  <c r="CT12" i="1" a="1"/>
  <c r="CW11" i="1" a="1"/>
  <c r="BV11" i="1" a="1"/>
  <c r="BW12" i="1" a="1"/>
  <c r="DO11" i="1" a="1"/>
  <c r="DO12" i="1" a="1"/>
  <c r="CH12" i="1" a="1"/>
  <c r="CK11" i="1" a="1"/>
  <c r="DF12" i="1" a="1"/>
  <c r="CT11" i="1" a="1"/>
  <c r="DD12" i="1" a="1"/>
  <c r="CN11" i="1" a="1"/>
  <c r="CZ12" i="1" a="1"/>
  <c r="DG12" i="1" a="1"/>
  <c r="DJ12" i="1" a="1"/>
  <c r="CR12" i="1" a="1"/>
  <c r="DC11" i="1" a="1"/>
  <c r="CQ11" i="1" a="1"/>
  <c r="DA12" i="1" a="1"/>
  <c r="DI11" i="1" a="1"/>
  <c r="CE12" i="1" a="1"/>
  <c r="CE11" i="1" a="1"/>
  <c r="CW12" i="1" a="1"/>
  <c r="DL11" i="1" a="1"/>
  <c r="CH11" i="1" a="1"/>
  <c r="CX12" i="1" a="1"/>
  <c r="CK12" i="1" a="1"/>
  <c r="CQ12" i="1" a="1"/>
  <c r="DC12" i="1" a="1"/>
  <c r="CI12" i="1" a="1"/>
  <c r="CB11" i="1" a="1"/>
  <c r="BV12" i="1" a="1"/>
  <c r="CB12" i="1" a="1"/>
  <c r="DP12" i="1" a="1"/>
  <c r="CC12" i="1" a="1"/>
  <c r="CL12" i="1" a="1"/>
  <c r="CF12" i="1" a="1"/>
  <c r="DL12" i="1" a="1"/>
  <c r="DF11" i="1" a="1"/>
  <c r="DM12" i="1" a="1"/>
  <c r="CZ11" i="1" a="1"/>
  <c r="DI12" i="1" a="1"/>
  <c r="CN12" i="1" a="1"/>
  <c r="CO12" i="1" a="1"/>
  <c r="A1" i="6" l="1"/>
  <c r="DO11" i="1"/>
  <c r="DO12" i="1"/>
  <c r="DP12" i="1"/>
  <c r="DL11" i="1"/>
  <c r="DM12" i="1"/>
  <c r="DL12" i="1"/>
  <c r="DI11" i="1"/>
  <c r="DI12" i="1"/>
  <c r="DJ12" i="1"/>
  <c r="DF12" i="1"/>
  <c r="DF11" i="1"/>
  <c r="DG12" i="1"/>
  <c r="DC11" i="1"/>
  <c r="DC12" i="1"/>
  <c r="DD12" i="1"/>
  <c r="CZ11" i="1"/>
  <c r="CZ12" i="1"/>
  <c r="DA12" i="1"/>
  <c r="CW11" i="1"/>
  <c r="CW12" i="1"/>
  <c r="CX12" i="1"/>
  <c r="CT11" i="1"/>
  <c r="CT12" i="1"/>
  <c r="CU12" i="1"/>
  <c r="CQ11" i="1"/>
  <c r="CQ12" i="1"/>
  <c r="CR12" i="1"/>
  <c r="CO12" i="1"/>
  <c r="CN11" i="1"/>
  <c r="CN12" i="1"/>
  <c r="CK11" i="1"/>
  <c r="CK12" i="1"/>
  <c r="CL12" i="1"/>
  <c r="CH11" i="1"/>
  <c r="CH12" i="1"/>
  <c r="CI12" i="1"/>
  <c r="CE11" i="1"/>
  <c r="CF12" i="1"/>
  <c r="CE12" i="1"/>
  <c r="CB11" i="1"/>
  <c r="CB12" i="1"/>
  <c r="CC12" i="1"/>
  <c r="BV11" i="1"/>
  <c r="BV12" i="1"/>
  <c r="BW12" i="1"/>
  <c r="BS10" i="1" a="1"/>
  <c r="BS10" i="1" s="1"/>
  <c r="BP10" i="1" a="1"/>
  <c r="BP10" i="1" s="1"/>
  <c r="BM10" i="1" a="1"/>
  <c r="BM10" i="1" s="1"/>
  <c r="BJ10" i="1" a="1"/>
  <c r="BJ10" i="1" s="1"/>
  <c r="BG10" i="1" a="1"/>
  <c r="BG10" i="1" s="1"/>
  <c r="BD10" i="1" a="1"/>
  <c r="BD10" i="1" s="1"/>
  <c r="BA10" i="1" a="1"/>
  <c r="BA10" i="1" s="1"/>
  <c r="AX10" i="1" a="1"/>
  <c r="AX10" i="1" s="1"/>
  <c r="AU10" i="1" a="1"/>
  <c r="AU10" i="1" s="1"/>
  <c r="AR10" i="1" a="1"/>
  <c r="AR10" i="1" s="1"/>
  <c r="AO10" i="1" a="1"/>
  <c r="AO10" i="1" s="1"/>
  <c r="AL10" i="1" a="1"/>
  <c r="AL10" i="1" s="1"/>
  <c r="AI10" i="1" a="1"/>
  <c r="AI10" i="1" s="1"/>
  <c r="AF10" i="1" a="1"/>
  <c r="AF10" i="1" s="1"/>
  <c r="AC10" i="1" a="1"/>
  <c r="AC10" i="1" s="1"/>
  <c r="Z10" i="1" a="1"/>
  <c r="Z10" i="1" s="1"/>
  <c r="W10" i="1" a="1"/>
  <c r="W10" i="1" s="1"/>
  <c r="T10" i="1" a="1"/>
  <c r="T10" i="1" s="1"/>
  <c r="Q10" i="1" a="1"/>
  <c r="Q10" i="1" s="1"/>
  <c r="N10" i="1" a="1"/>
  <c r="N10" i="1" s="1"/>
  <c r="K10" i="1" a="1"/>
  <c r="K10" i="1" s="1"/>
  <c r="H10" i="1" a="1"/>
  <c r="H10" i="1" s="1"/>
  <c r="E10" i="1" a="1"/>
  <c r="E10" i="1" s="1"/>
  <c r="D10" i="4"/>
  <c r="D3" i="4"/>
  <c r="C19" i="4" a="1"/>
  <c r="BJ11" i="1" a="1"/>
  <c r="AM12" i="1" a="1"/>
  <c r="BY11" i="1" a="1"/>
  <c r="X12" i="1" a="1"/>
  <c r="AO11" i="1" a="1"/>
  <c r="AR12" i="1" a="1"/>
  <c r="W11" i="1" a="1"/>
  <c r="H12" i="1" a="1"/>
  <c r="U12" i="1" a="1"/>
  <c r="AP12" i="1" a="1"/>
  <c r="Q12" i="1" a="1"/>
  <c r="E11" i="1" a="1"/>
  <c r="T11" i="1" a="1"/>
  <c r="AC12" i="1" a="1"/>
  <c r="BQ12" i="1" a="1"/>
  <c r="BK12" i="1" a="1"/>
  <c r="AJ12" i="1" a="1"/>
  <c r="AC11" i="1" a="1"/>
  <c r="BZ12" i="1" a="1"/>
  <c r="AV12" i="1" a="1"/>
  <c r="I12" i="1" a="1"/>
  <c r="AY12" i="1" a="1"/>
  <c r="F12" i="1" a="1"/>
  <c r="BG11" i="1" a="1"/>
  <c r="AX11" i="1" a="1"/>
  <c r="Z12" i="1" a="1"/>
  <c r="AR11" i="1" a="1"/>
  <c r="AF12" i="1" a="1"/>
  <c r="K11" i="1" a="1"/>
  <c r="BA11" i="1" a="1"/>
  <c r="Z11" i="1" a="1"/>
  <c r="H11" i="1" a="1"/>
  <c r="AO12" i="1" a="1"/>
  <c r="L12" i="1" a="1"/>
  <c r="R12" i="1" a="1"/>
  <c r="BT12" i="1" a="1"/>
  <c r="BG12" i="1" a="1"/>
  <c r="AF11" i="1" a="1"/>
  <c r="K12" i="1" a="1"/>
  <c r="AX12" i="1" a="1"/>
  <c r="T12" i="1" a="1"/>
  <c r="AL12" i="1" a="1"/>
  <c r="BA12" i="1" a="1"/>
  <c r="E12" i="1" a="1"/>
  <c r="BN12" i="1" a="1"/>
  <c r="BY12" i="1" a="1"/>
  <c r="N12" i="1" a="1"/>
  <c r="AG12" i="1" a="1"/>
  <c r="AA12" i="1" a="1"/>
  <c r="AU11" i="1" a="1"/>
  <c r="BM12" i="1" a="1"/>
  <c r="N11" i="1" a="1"/>
  <c r="W12" i="1" a="1"/>
  <c r="BJ12" i="1" a="1"/>
  <c r="BD12" i="1" a="1"/>
  <c r="AU12" i="1" a="1"/>
  <c r="BH12" i="1" a="1"/>
  <c r="AD12" i="1" a="1"/>
  <c r="BD11" i="1" a="1"/>
  <c r="AI11" i="1" a="1"/>
  <c r="BP11" i="1" a="1"/>
  <c r="BP12" i="1" a="1"/>
  <c r="BE12" i="1" a="1"/>
  <c r="BS11" i="1" a="1"/>
  <c r="BS12" i="1" a="1"/>
  <c r="Q11" i="1" a="1"/>
  <c r="AS12" i="1" a="1"/>
  <c r="AI12" i="1" a="1"/>
  <c r="AL11" i="1" a="1"/>
  <c r="BB12" i="1" a="1"/>
  <c r="BM11" i="1" a="1"/>
  <c r="O12" i="1" a="1"/>
  <c r="I12" i="1" l="1"/>
  <c r="H11" i="1"/>
  <c r="H12" i="1"/>
  <c r="F12" i="1"/>
  <c r="E12" i="1"/>
  <c r="E11" i="1"/>
  <c r="K12" i="1"/>
  <c r="K11" i="1"/>
  <c r="B7" i="4"/>
  <c r="C19" i="4"/>
  <c r="BJ11" i="1"/>
  <c r="AL11" i="1"/>
  <c r="AO12" i="1"/>
  <c r="AD12" i="1"/>
  <c r="AR12" i="1"/>
  <c r="BN12" i="1"/>
  <c r="BM12" i="1"/>
  <c r="AC11" i="1"/>
  <c r="BA11" i="1"/>
  <c r="BE12" i="1"/>
  <c r="AY12" i="1"/>
  <c r="AF12" i="1"/>
  <c r="BY12" i="1"/>
  <c r="Z11" i="1"/>
  <c r="BG11" i="1"/>
  <c r="AJ12" i="1"/>
  <c r="AU12" i="1"/>
  <c r="AS12" i="1"/>
  <c r="BS12" i="1"/>
  <c r="W12" i="1"/>
  <c r="AP12" i="1"/>
  <c r="BD12" i="1"/>
  <c r="BY11" i="1"/>
  <c r="AU11" i="1"/>
  <c r="AX12" i="1"/>
  <c r="BK12" i="1"/>
  <c r="AI12" i="1"/>
  <c r="AF11" i="1"/>
  <c r="AV12" i="1"/>
  <c r="X12" i="1"/>
  <c r="BG12" i="1"/>
  <c r="BD11" i="1"/>
  <c r="N11" i="1"/>
  <c r="R12" i="1"/>
  <c r="U12" i="1"/>
  <c r="BJ12" i="1"/>
  <c r="BP11" i="1"/>
  <c r="T11" i="1"/>
  <c r="AI11" i="1"/>
  <c r="BA12" i="1"/>
  <c r="AM12" i="1"/>
  <c r="N12" i="1"/>
  <c r="BM11" i="1"/>
  <c r="BQ12" i="1"/>
  <c r="AX11" i="1"/>
  <c r="AL12" i="1"/>
  <c r="Q12" i="1"/>
  <c r="Z12" i="1"/>
  <c r="BP12" i="1"/>
  <c r="AR11" i="1"/>
  <c r="AA12" i="1"/>
  <c r="L12" i="1"/>
  <c r="T12" i="1"/>
  <c r="BZ12" i="1"/>
  <c r="AO11" i="1"/>
  <c r="BH12" i="1"/>
  <c r="AC12" i="1"/>
  <c r="BB12" i="1"/>
  <c r="BT12" i="1"/>
  <c r="Q11" i="1"/>
  <c r="W11" i="1"/>
  <c r="O12" i="1"/>
  <c r="AG12" i="1"/>
  <c r="BS11" i="1"/>
  <c r="B50" i="4"/>
  <c r="A13" i="1" a="1"/>
  <c r="A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<sst xmlns="http://schemas.openxmlformats.org/spreadsheetml/2006/main" count="73902" uniqueCount="14591">
  <si>
    <t>A</t>
  </si>
  <si>
    <t>Concat for symbols in C7</t>
  </si>
  <si>
    <t>;</t>
  </si>
  <si>
    <t>FP-CTB-0028</t>
  </si>
  <si>
    <t>FP-CTB-0034</t>
  </si>
  <si>
    <t>FP-CTB-0025</t>
  </si>
  <si>
    <t>FP-CTB-0026</t>
  </si>
  <si>
    <t>FP-CTB-0017</t>
  </si>
  <si>
    <t>FP-CTB-0020</t>
  </si>
  <si>
    <t>FP-CTB-0032</t>
  </si>
  <si>
    <t>FP-CTB-0019</t>
  </si>
  <si>
    <t>FP-CTB-0041</t>
  </si>
  <si>
    <t>FP-CTB-0043</t>
  </si>
  <si>
    <t>FP-CTB-0007</t>
  </si>
  <si>
    <t>FP-CTB-0029</t>
  </si>
  <si>
    <t>FP-CTB-0039</t>
  </si>
  <si>
    <t>FP-CTB-0037</t>
  </si>
  <si>
    <t>FP-CTB-0035</t>
  </si>
  <si>
    <t>FP-CTB-0009</t>
  </si>
  <si>
    <t>FP-CTB-0010</t>
  </si>
  <si>
    <t>FP-CTB-0012</t>
  </si>
  <si>
    <t>FP-CTB-0049</t>
  </si>
  <si>
    <t>Low</t>
  </si>
  <si>
    <t>Mid</t>
  </si>
  <si>
    <t>High</t>
  </si>
  <si>
    <t/>
  </si>
  <si>
    <t>How the template works</t>
  </si>
  <si>
    <t>IMPORTANT NOTICE</t>
  </si>
  <si>
    <t>Access to Fastmarkets content and data is on a named user basis basis and is subject to the terms of your existing data licence agreement with us. No sharing of our content is permitted. A separate data licence agreement will be required if you need to copy, extract or share pricing data internally in its direct or derived format.</t>
  </si>
  <si>
    <t>The template includes the following sheets:</t>
  </si>
  <si>
    <t>Unauthorised redistribution of the information including the printing, scanning or forwarding of this file constitutes a violation of copyright law.</t>
  </si>
  <si>
    <t>Your easy solutions?</t>
  </si>
  <si>
    <t>1. Redistribution licenses</t>
  </si>
  <si>
    <t>We'll discuss how we can assist you in optimising Fastmarkets content and data internally.</t>
  </si>
  <si>
    <t>Version Number:</t>
  </si>
  <si>
    <t>Click below to access Fastmarkets Pricing Methodologies:</t>
  </si>
  <si>
    <t>2. A Fastmarkets corporate account</t>
  </si>
  <si>
    <t>Date:</t>
  </si>
  <si>
    <t>When a number your colleagues need access to Fastmarkets we offer flexible, tailored access to Fastmarkets for everyone who needs it.</t>
  </si>
  <si>
    <t>GET FURTHER HELP</t>
  </si>
  <si>
    <t>Click here for Fastmarkets Excel Add-In Support website:</t>
  </si>
  <si>
    <t>A company account, may be the most cost effective solution for multiple usage across your organisation.</t>
  </si>
  <si>
    <t>3. Fastmarkets price feeds</t>
  </si>
  <si>
    <t>Get Fastmarkets pricing data integrated within your internal ETRM/Workflow or alternatively get delivered directly to your spreadsheet for enterprise-wide consumption.</t>
  </si>
  <si>
    <t>Asia Pacific</t>
  </si>
  <si>
    <t>Contact us today to discuss a hassle-free, customised programme that addresses your individual needs and fully complies with copyright guidelines:</t>
  </si>
  <si>
    <t>Sales Team:</t>
  </si>
  <si>
    <t>hello@fastmarkets.com</t>
  </si>
  <si>
    <t>Corporate Accounts Team</t>
  </si>
  <si>
    <t>Direct line: +44 (0) 20 7779 8260</t>
  </si>
  <si>
    <t>Price Calculation Type</t>
  </si>
  <si>
    <t xml:space="preserve">Fastmarkets Multiple Price History +STF Template v1.0 </t>
  </si>
  <si>
    <t>https://www.fastmarkets.com/methodology/</t>
  </si>
  <si>
    <t>Description</t>
  </si>
  <si>
    <t>AUD</t>
  </si>
  <si>
    <t>Price</t>
  </si>
  <si>
    <t>NZD</t>
  </si>
  <si>
    <t>ShortTon</t>
  </si>
  <si>
    <t>EUR</t>
  </si>
  <si>
    <t>USd</t>
  </si>
  <si>
    <t>Pound</t>
  </si>
  <si>
    <t>Kilogram</t>
  </si>
  <si>
    <t>MYR</t>
  </si>
  <si>
    <t>IDR</t>
  </si>
  <si>
    <t>Picul</t>
  </si>
  <si>
    <t>UAH</t>
  </si>
  <si>
    <t>AG-SYB-0001</t>
  </si>
  <si>
    <t>Bushelwheatsoy</t>
  </si>
  <si>
    <t>BRL</t>
  </si>
  <si>
    <t>CNY</t>
  </si>
  <si>
    <t>ARS</t>
  </si>
  <si>
    <t>GBp</t>
  </si>
  <si>
    <t>GBP</t>
  </si>
  <si>
    <t>MXN</t>
  </si>
  <si>
    <t>CAD</t>
  </si>
  <si>
    <t>RUB</t>
  </si>
  <si>
    <t>SEK</t>
  </si>
  <si>
    <t>MB-AL-0004</t>
  </si>
  <si>
    <t>CAd</t>
  </si>
  <si>
    <t>ZAR</t>
  </si>
  <si>
    <t>LongTon</t>
  </si>
  <si>
    <t>INR</t>
  </si>
  <si>
    <t>Hundredweight</t>
  </si>
  <si>
    <t>PLN</t>
  </si>
  <si>
    <t>TRY</t>
  </si>
  <si>
    <t>EGP</t>
  </si>
  <si>
    <t>GrossTon</t>
  </si>
  <si>
    <t>NetTon</t>
  </si>
  <si>
    <t>JPY</t>
  </si>
  <si>
    <t>SAR</t>
  </si>
  <si>
    <t>Historical Data Order</t>
  </si>
  <si>
    <t>DO NOT REMOVE THIS SHEET - DRIVES DROP DOWN MENUS</t>
  </si>
  <si>
    <t>D</t>
  </si>
  <si>
    <t>Asc</t>
  </si>
  <si>
    <t>Desc</t>
  </si>
  <si>
    <t>Ascending/Descending Order</t>
  </si>
  <si>
    <t>Currency/Unit of Measure</t>
  </si>
  <si>
    <t>Enter End Date ----&gt;</t>
  </si>
  <si>
    <t>Enter Start Date ---&gt;</t>
  </si>
  <si>
    <t>Cell colour key:</t>
  </si>
  <si>
    <t>Input entry cell/drop down</t>
  </si>
  <si>
    <t>Select Prices or Averages</t>
  </si>
  <si>
    <t>Actuals</t>
  </si>
  <si>
    <t>Weekly Average</t>
  </si>
  <si>
    <t>Yearly Average</t>
  </si>
  <si>
    <t>Monthly Average</t>
  </si>
  <si>
    <t>Quarterly Average</t>
  </si>
  <si>
    <t>Convert Currency (blank=base currency)</t>
  </si>
  <si>
    <t>Convert Unit of Measure (blank=base UOM)</t>
  </si>
  <si>
    <t>Currency Conversions</t>
  </si>
  <si>
    <t>CHF</t>
  </si>
  <si>
    <t>EUr</t>
  </si>
  <si>
    <t>IRR</t>
  </si>
  <si>
    <t>KRW</t>
  </si>
  <si>
    <t>PEN</t>
  </si>
  <si>
    <t>Unit of Measure Conversions</t>
  </si>
  <si>
    <t>Flask</t>
  </si>
  <si>
    <t>Gram</t>
  </si>
  <si>
    <t>TroyOunce</t>
  </si>
  <si>
    <r>
      <t>Price History + Forecast -</t>
    </r>
    <r>
      <rPr>
        <sz val="10"/>
        <rFont val="Arial"/>
        <family val="2"/>
      </rPr>
      <t xml:space="preserve"> this tab retrieves price &amp; forecast history for up to 25 symbols with the above input parameters to adjust the data displayed</t>
    </r>
  </si>
  <si>
    <t>BDT</t>
  </si>
  <si>
    <t>CLP</t>
  </si>
  <si>
    <t>CZK</t>
  </si>
  <si>
    <t>DZD</t>
  </si>
  <si>
    <t>HKD</t>
  </si>
  <si>
    <t>NOK</t>
  </si>
  <si>
    <t>PKR</t>
  </si>
  <si>
    <t>SGD</t>
  </si>
  <si>
    <t>TWD</t>
  </si>
  <si>
    <t>VND</t>
  </si>
  <si>
    <t>LegacyCode</t>
  </si>
  <si>
    <t>Currency</t>
  </si>
  <si>
    <t>UnitOfMeasure</t>
  </si>
  <si>
    <t>Product</t>
  </si>
  <si>
    <t>Location</t>
  </si>
  <si>
    <t>Incoterm</t>
  </si>
  <si>
    <t>Commodity</t>
  </si>
  <si>
    <t>PriceType</t>
  </si>
  <si>
    <t>Frequency</t>
  </si>
  <si>
    <t>Source</t>
  </si>
  <si>
    <t>Status</t>
  </si>
  <si>
    <t>Tonne</t>
  </si>
  <si>
    <t>Australia</t>
  </si>
  <si>
    <t>Delivered at terminal</t>
  </si>
  <si>
    <t>Weekly</t>
  </si>
  <si>
    <t>Jacobsen</t>
  </si>
  <si>
    <t>Active</t>
  </si>
  <si>
    <t>Delivered</t>
  </si>
  <si>
    <t>New Zealand</t>
  </si>
  <si>
    <t>Free carrier</t>
  </si>
  <si>
    <t>USD</t>
  </si>
  <si>
    <t>Free on board</t>
  </si>
  <si>
    <t>Daily</t>
  </si>
  <si>
    <t>Indiana</t>
  </si>
  <si>
    <t>Missouri River</t>
  </si>
  <si>
    <t>AG-BRY-0001</t>
  </si>
  <si>
    <t>Feedbarley</t>
  </si>
  <si>
    <t>Barley</t>
  </si>
  <si>
    <t>AgriCensus</t>
  </si>
  <si>
    <t>Barley Feed barley FOB Australia $/mt</t>
  </si>
  <si>
    <t>AG-BRY-0002</t>
  </si>
  <si>
    <t>Russia</t>
  </si>
  <si>
    <t>Barley Feed barley FOB Russia $/mt</t>
  </si>
  <si>
    <t>AG-BRY-0003</t>
  </si>
  <si>
    <t>Ukraine</t>
  </si>
  <si>
    <t>Barley Feed barley FOB Ukraine $/mt</t>
  </si>
  <si>
    <t>AG-BRY-0004</t>
  </si>
  <si>
    <t>Argentina</t>
  </si>
  <si>
    <t>Barley Feed barley FOB Argentina $/mt</t>
  </si>
  <si>
    <t>AG-BRY-0005</t>
  </si>
  <si>
    <t>Germany</t>
  </si>
  <si>
    <t>Premium/Discount</t>
  </si>
  <si>
    <t>Barley Feed barley FOB Germany Premium €/mt</t>
  </si>
  <si>
    <t>AG-BRY-0006</t>
  </si>
  <si>
    <t>France</t>
  </si>
  <si>
    <t>Barley Feed barley FOB France Premium €/mt</t>
  </si>
  <si>
    <t>AG-BRY-0007</t>
  </si>
  <si>
    <t>Barley Feed barley FOB Germany $/mt</t>
  </si>
  <si>
    <t>AG-BRY-0008</t>
  </si>
  <si>
    <t>Barley Feed barley FOB France $/mt</t>
  </si>
  <si>
    <t>AG-CCN-0001</t>
  </si>
  <si>
    <t>Coconut Oil</t>
  </si>
  <si>
    <t>US Gulf</t>
  </si>
  <si>
    <t>Coconut</t>
  </si>
  <si>
    <t>Coconut oil, crude, fob US Gulf, US cents/lb</t>
  </si>
  <si>
    <t>AG-CCN-0002</t>
  </si>
  <si>
    <t>Philippines</t>
  </si>
  <si>
    <t>Coconut oil, crude, fob Philippines, US cents/lb</t>
  </si>
  <si>
    <t>AG-CCN-0003</t>
  </si>
  <si>
    <t>Fastmarkets Agriculture</t>
  </si>
  <si>
    <t>Crude coconut oil, fob Philippines, $/tonne</t>
  </si>
  <si>
    <t>AG-CCN-0004</t>
  </si>
  <si>
    <t>Rotterdam</t>
  </si>
  <si>
    <t>Cost, insurance and freight</t>
  </si>
  <si>
    <t>Crude coconut oil, cif Rotterdam, $/tonne</t>
  </si>
  <si>
    <t>Ex works</t>
  </si>
  <si>
    <t>United Kingdom</t>
  </si>
  <si>
    <t>Brazil</t>
  </si>
  <si>
    <t>Cost and freight</t>
  </si>
  <si>
    <t>United States and Canada</t>
  </si>
  <si>
    <t>Index</t>
  </si>
  <si>
    <t>US Southwest</t>
  </si>
  <si>
    <t>United States</t>
  </si>
  <si>
    <t>AG-CRN-0001</t>
  </si>
  <si>
    <t>Distiller's Corn Oil</t>
  </si>
  <si>
    <t>Manly</t>
  </si>
  <si>
    <t>Corn</t>
  </si>
  <si>
    <t>Distiller's Corn Oil, delivered Manly, IA, cts/lb</t>
  </si>
  <si>
    <t>AG-CRN-0002</t>
  </si>
  <si>
    <t>Distiller's Corn Oil, delivered Manly, IA, cts/lb, 1 month forward</t>
  </si>
  <si>
    <t>AG-CRN-0003</t>
  </si>
  <si>
    <t>Distiller's Corn Oil, delivered Manly, IA, cts/lb, 2 month forward</t>
  </si>
  <si>
    <t>AG-CRN-0004</t>
  </si>
  <si>
    <t>Illinois/Wisconsin</t>
  </si>
  <si>
    <t>Distiller's Corn Oil, fob IL/WI, cts/lb</t>
  </si>
  <si>
    <t>AG-CRN-0005</t>
  </si>
  <si>
    <t>Distiller's Corn Oil, fob IL/WI, cts/lb, 1 month forward</t>
  </si>
  <si>
    <t>AG-CRN-0006</t>
  </si>
  <si>
    <t>Distiller's Corn Oil, fob IL/WI, cts/lb, 2 month forward</t>
  </si>
  <si>
    <t>AG-CRN-0007</t>
  </si>
  <si>
    <t>Distiller's Corn Oil, fob Mo. River, cts/lb</t>
  </si>
  <si>
    <t>AG-CRN-0008</t>
  </si>
  <si>
    <t>Distiller's Corn Oil, fob Mo. River, cts/lb, 1 month forward</t>
  </si>
  <si>
    <t>AG-CRN-0009</t>
  </si>
  <si>
    <t>Distiller's Corn Oil, fob Mo. River, cts/lb, 2 month forward</t>
  </si>
  <si>
    <t>AG-CRN-0010</t>
  </si>
  <si>
    <t>Indiana/Ohio</t>
  </si>
  <si>
    <t>Distiller's Corn Oil, fob Indiana/Ohio, cts/lb</t>
  </si>
  <si>
    <t>AG-CRN-0011</t>
  </si>
  <si>
    <t>Distiller's Corn Oil, fob Indiana/Ohio, cts/lb, 1 month forward</t>
  </si>
  <si>
    <t>AG-CRN-0012</t>
  </si>
  <si>
    <t>Distiller's Corn Oil, fob Indiana/Ohio, cts/lb, 2 month forward</t>
  </si>
  <si>
    <t>AG-CRN-0013</t>
  </si>
  <si>
    <t>Nebraska/Kansas</t>
  </si>
  <si>
    <t>Distiller's Corn Oil, fob NE/KS, cts/lb</t>
  </si>
  <si>
    <t>AG-CRN-0014</t>
  </si>
  <si>
    <t>Distiller's Corn Oil, fob NE/KS, cts/lb, 1 month forward</t>
  </si>
  <si>
    <t>AG-CRN-0015</t>
  </si>
  <si>
    <t>Distiller's Corn Oil, fob NE/KS, cts/lb, 2 month forward</t>
  </si>
  <si>
    <t>AG-CRN-0016</t>
  </si>
  <si>
    <t>Corn Oil</t>
  </si>
  <si>
    <t>Midwest United States</t>
  </si>
  <si>
    <t>Corn oil, crude, fob Midwest, US cents/lb</t>
  </si>
  <si>
    <t>AG-CRN-0017</t>
  </si>
  <si>
    <t>Corn oil, refined, fob Midwest, US cents/lb</t>
  </si>
  <si>
    <t>AG-CRN-0018</t>
  </si>
  <si>
    <t>Japan</t>
  </si>
  <si>
    <t>Corn CIF Japan $/mt</t>
  </si>
  <si>
    <t>AG-CRN-0019</t>
  </si>
  <si>
    <t>Bushelcorn</t>
  </si>
  <si>
    <t>Corn CIF Japan Premium c$/bu</t>
  </si>
  <si>
    <t>AG-CRN-0025</t>
  </si>
  <si>
    <t>Discontinued</t>
  </si>
  <si>
    <t>Corn CIF Japan (UKR) Elevation Charge</t>
  </si>
  <si>
    <t>AG-CRN-0027</t>
  </si>
  <si>
    <t>Corn CIF Japan (BRA) Elevation Charge</t>
  </si>
  <si>
    <t>AG-CRN-0028</t>
  </si>
  <si>
    <t>Corn CIF Japan (USG) Elevation Charge</t>
  </si>
  <si>
    <t>AG-CRN-0029</t>
  </si>
  <si>
    <t>Pacific Northwest United States</t>
  </si>
  <si>
    <t>Corn CIF Japan (PNW) Elevation Charge</t>
  </si>
  <si>
    <t>AG-CRN-0030</t>
  </si>
  <si>
    <t>South Korea</t>
  </si>
  <si>
    <t>Corn CIF Korea $/mt</t>
  </si>
  <si>
    <t>AG-CRN-0031</t>
  </si>
  <si>
    <t>Corn CIF Korea Premium c$/bu</t>
  </si>
  <si>
    <t>AG-CRN-0037</t>
  </si>
  <si>
    <t>Corn CIF Korea (UKR) Elevation Charge</t>
  </si>
  <si>
    <t>AG-CRN-0038</t>
  </si>
  <si>
    <t>Corn CIF Korea (ARG) Elevation Charge</t>
  </si>
  <si>
    <t>AG-CRN-0039</t>
  </si>
  <si>
    <t>Corn CIF Korea (BRA) Elevation Charge</t>
  </si>
  <si>
    <t>AG-CRN-0040</t>
  </si>
  <si>
    <t>Corn CIF Korea (USG) Elevation Charge</t>
  </si>
  <si>
    <t>AG-CRN-0041</t>
  </si>
  <si>
    <t>Corn CIF Korea (PNW) Elevation Charge</t>
  </si>
  <si>
    <t>AG-CRN-0042</t>
  </si>
  <si>
    <t>China</t>
  </si>
  <si>
    <t>Corn CIF China $/mt</t>
  </si>
  <si>
    <t>AG-CRN-0043</t>
  </si>
  <si>
    <t>Corn CIF China Premium c$/bu</t>
  </si>
  <si>
    <t>AG-CRN-0047</t>
  </si>
  <si>
    <t>Corn CIF China (UKR) Elevation Charge</t>
  </si>
  <si>
    <t>AG-CRN-0048</t>
  </si>
  <si>
    <t>Corn CIF China (USG) Elevation Charge</t>
  </si>
  <si>
    <t>AG-CRN-0049</t>
  </si>
  <si>
    <t>Corn CIF China (PNW) Elevation Charge</t>
  </si>
  <si>
    <t>AG-CRN-0050</t>
  </si>
  <si>
    <t>Vietnam</t>
  </si>
  <si>
    <t>Corn CIF Vietnam $/mt</t>
  </si>
  <si>
    <t>AG-CRN-0051</t>
  </si>
  <si>
    <t>Corn CIF Vietnam Premium c$/bu</t>
  </si>
  <si>
    <t>AG-CRN-0057</t>
  </si>
  <si>
    <t>Corn CIF Vietnam (UKR) Elevation Charge</t>
  </si>
  <si>
    <t>AG-CRN-0058</t>
  </si>
  <si>
    <t>Corn CIF Vietnam (ARG) Elevation Charge</t>
  </si>
  <si>
    <t>AG-CRN-0059</t>
  </si>
  <si>
    <t>Corn CIF Vietnam (BRA) Elevation Charge</t>
  </si>
  <si>
    <t>AG-CRN-0060</t>
  </si>
  <si>
    <t>Corn CIF Vietnam (USG) Elevation Charge</t>
  </si>
  <si>
    <t>AG-CRN-0061</t>
  </si>
  <si>
    <t>Corn CIF Vietnam (PNW) Elevation Charge</t>
  </si>
  <si>
    <t>AG-CRN-0062</t>
  </si>
  <si>
    <t>Corn FOB Ukraine HIPP $/mt</t>
  </si>
  <si>
    <t>AG-CRN-0063</t>
  </si>
  <si>
    <t>Corn FOB Ukraine HIPP Premium c$/bu</t>
  </si>
  <si>
    <t>AG-CRN-0064</t>
  </si>
  <si>
    <t>Corn FOB Ukraine Handy $/mt</t>
  </si>
  <si>
    <t>AG-CRN-0065</t>
  </si>
  <si>
    <t>Corn FOB Ukraine Handy Premium c$/bu</t>
  </si>
  <si>
    <t>AG-CRN-0066</t>
  </si>
  <si>
    <t>Carriage paid</t>
  </si>
  <si>
    <t>Corn CPT Ukraine $/mt</t>
  </si>
  <si>
    <t>AG-CRN-0067</t>
  </si>
  <si>
    <t>Constanta Varna Burgas</t>
  </si>
  <si>
    <t>Corn FOB CVB €/mt</t>
  </si>
  <si>
    <t>AG-CRN-0068</t>
  </si>
  <si>
    <t>Northwest Europe</t>
  </si>
  <si>
    <t>Corn CIF NW Europe $/mt</t>
  </si>
  <si>
    <t>AG-CRN-0069</t>
  </si>
  <si>
    <t>Corn FOB Argentina $/mt</t>
  </si>
  <si>
    <t>AG-CRN-0070</t>
  </si>
  <si>
    <t>Corn FOB Argentina Premium c$/bu</t>
  </si>
  <si>
    <t>AG-CRN-0071</t>
  </si>
  <si>
    <t>Corn FOB Brazil $/mt</t>
  </si>
  <si>
    <t>AG-CRN-0072</t>
  </si>
  <si>
    <t>Corn FOB Brazil Premium c$/bu</t>
  </si>
  <si>
    <t>AG-CRN-0073</t>
  </si>
  <si>
    <t>Corn CIF US Gulf Barge $/mt</t>
  </si>
  <si>
    <t>AG-CRN-0074</t>
  </si>
  <si>
    <t>Corn CIF US Gulf Barge Premium c$/bu</t>
  </si>
  <si>
    <t>AG-CRN-0075</t>
  </si>
  <si>
    <t>Corn FOB US Gulf $/mt</t>
  </si>
  <si>
    <t>AG-CRN-0076</t>
  </si>
  <si>
    <t>Corn FOB US Gulf Premium c$/bu</t>
  </si>
  <si>
    <t>AG-CRN-0077</t>
  </si>
  <si>
    <t>Corn FOB US PNW $/mt</t>
  </si>
  <si>
    <t>AG-CRN-0078</t>
  </si>
  <si>
    <t>Corn FOB US PNW Premium c$/bu</t>
  </si>
  <si>
    <t>AG-CRN-0079</t>
  </si>
  <si>
    <t>DDGS CIF US Gulf Barge $/mt</t>
  </si>
  <si>
    <t>AG-CRN-0080</t>
  </si>
  <si>
    <t>DDGS FOB US Gulf $/mt</t>
  </si>
  <si>
    <t>AG-CRN-0081</t>
  </si>
  <si>
    <t>Organic Feed Corn</t>
  </si>
  <si>
    <t>Corn, organic feed, fob Midwest, $/bushel</t>
  </si>
  <si>
    <t>AG-CRN-0082</t>
  </si>
  <si>
    <t>Baltimore</t>
  </si>
  <si>
    <t>Corn, organic feed, import, fob Baltimore, $/short ton</t>
  </si>
  <si>
    <t>AG-CRN-0083</t>
  </si>
  <si>
    <t>Corn, organic feed, fob Rotterdam, €/tonne</t>
  </si>
  <si>
    <t>AG-CRN-0084</t>
  </si>
  <si>
    <t>Pennsylvania</t>
  </si>
  <si>
    <t>Corn, organic feed, fob Pennsylvania, $/short ton</t>
  </si>
  <si>
    <t>AG-CRN-0085</t>
  </si>
  <si>
    <t>Constanta</t>
  </si>
  <si>
    <t>Corn, organic feed, fob Constanta, €/tonne</t>
  </si>
  <si>
    <t>AG-CRN-0086</t>
  </si>
  <si>
    <t>Non-GMO Corn</t>
  </si>
  <si>
    <t>Corn, non-GMO feed, premium, fob Midwest, $/bushel</t>
  </si>
  <si>
    <t>AG-CRN-0089</t>
  </si>
  <si>
    <t>Decatur</t>
  </si>
  <si>
    <t>Corn, fob Decatur, IL, $/bushel</t>
  </si>
  <si>
    <t>AG-CRN-0090</t>
  </si>
  <si>
    <t>Corn, basis (premium or discount to CME), fob Decatur, IL, $/bushel</t>
  </si>
  <si>
    <t>AG-CRN-0091</t>
  </si>
  <si>
    <t>Minneapolis</t>
  </si>
  <si>
    <t>Corn, fob Minneapolis, $/bushel</t>
  </si>
  <si>
    <t>AG-CRN-0092</t>
  </si>
  <si>
    <t>Corn, basis (premium or discount to CME), fob Minneapolis, $/bushel</t>
  </si>
  <si>
    <t>AG-CRN-0093</t>
  </si>
  <si>
    <t>Kansas City</t>
  </si>
  <si>
    <t>Corn, fob Kansas City, KS, $/bushel</t>
  </si>
  <si>
    <t>AG-CRN-0094</t>
  </si>
  <si>
    <t>Corn, basis (premium or discount to CME), fob Kansas City, KS, $/bushel</t>
  </si>
  <si>
    <t>AG-CRN-0095</t>
  </si>
  <si>
    <t>Toledo,USA</t>
  </si>
  <si>
    <t>Corn, fob Toledo, $/bushel</t>
  </si>
  <si>
    <t>AG-CRN-0096</t>
  </si>
  <si>
    <t>Corn, basis (premium or discount to CME), fob Toledo, $/bushel</t>
  </si>
  <si>
    <t>AG-CRN-0097</t>
  </si>
  <si>
    <t>Corn Gluten Meal</t>
  </si>
  <si>
    <t>Illinois</t>
  </si>
  <si>
    <t>Corn gluten meal, 60%, unrestricted, fob Illinois, $/short ton</t>
  </si>
  <si>
    <t>AG-CRN-0098</t>
  </si>
  <si>
    <t>Iowa</t>
  </si>
  <si>
    <t>Corn gluten meal, 60%, unrestricted, fob Iowa, $/short ton</t>
  </si>
  <si>
    <t>AG-CRN-0099</t>
  </si>
  <si>
    <t>Chicago</t>
  </si>
  <si>
    <t>Corn gluten meal, 60%, unrestricted, fob Chicago rail, $/short ton</t>
  </si>
  <si>
    <t>AG-CRN-0100</t>
  </si>
  <si>
    <t>Corn gluten meal, 60%, unrestricted, fob Midwest truck, $/short ton</t>
  </si>
  <si>
    <t>AG-CRN-0101</t>
  </si>
  <si>
    <t>Corn gluten meal, 60%, unrestricted, fob Midwest barge, $/short ton</t>
  </si>
  <si>
    <t>AG-CRN-0102</t>
  </si>
  <si>
    <t>Corn gluten meal, 60% unrestricted, fob Midwest rail, $/short ton</t>
  </si>
  <si>
    <t>AG-CRN-0103</t>
  </si>
  <si>
    <t>New Orleans</t>
  </si>
  <si>
    <t>Corn gluten meal, 60% unrestricted, cif New Orleans barge, $/short ton</t>
  </si>
  <si>
    <t>AG-CRN-0104</t>
  </si>
  <si>
    <t>Corn Gluten Feed</t>
  </si>
  <si>
    <t>Corn gluten feed, unrestricted, fob Illinois, $/short ton</t>
  </si>
  <si>
    <t>AG-CRN-0105</t>
  </si>
  <si>
    <t>Corn gluten feed, unrestricted, fob Iowa, $/short ton</t>
  </si>
  <si>
    <t>AG-CRN-0106</t>
  </si>
  <si>
    <t>Corn gluten feed, unrestricted, fob Chicago rail, $/short ton</t>
  </si>
  <si>
    <t>AG-CRN-0107</t>
  </si>
  <si>
    <t>Corn gluten feed, unrestricted, fob Midwest truck, $/short ton</t>
  </si>
  <si>
    <t>AG-CRN-0108</t>
  </si>
  <si>
    <t>Corn gluten feed, unrestricted, fob Midwest barge, $/short ton</t>
  </si>
  <si>
    <t>AG-CRN-0109</t>
  </si>
  <si>
    <t>Corn gluten feed, unrestricted, fob Midwest rail, $/short ton</t>
  </si>
  <si>
    <t>AG-CRN-0110</t>
  </si>
  <si>
    <t>Distiller Dried Grains</t>
  </si>
  <si>
    <t>Minnesota/Dakotas</t>
  </si>
  <si>
    <t>Distiller dried grains, ethanol, fob Minnesota/Dakotas, $/short ton</t>
  </si>
  <si>
    <t>AG-CRN-0111</t>
  </si>
  <si>
    <t>Channoahon</t>
  </si>
  <si>
    <t>Distiller dried grains, ethanol, fob Channoahon, IL, $/short ton</t>
  </si>
  <si>
    <t>AG-CRN-0112</t>
  </si>
  <si>
    <t>Distiller dried grains, ethanol, fob Illinois, $/short ton</t>
  </si>
  <si>
    <t>AG-CRN-0113</t>
  </si>
  <si>
    <t>Distiller dried grains, ethanol, fob Indiana, $/short ton</t>
  </si>
  <si>
    <t>AG-CRN-0114</t>
  </si>
  <si>
    <t>Distiller dried grains, ethanol, fob Iowa, $/short ton</t>
  </si>
  <si>
    <t>AG-CRN-0115</t>
  </si>
  <si>
    <t>Michigan</t>
  </si>
  <si>
    <t>Distiller dried grain, ethanol, fob Michigan, $/short ton</t>
  </si>
  <si>
    <t>AG-CRN-0116</t>
  </si>
  <si>
    <t>Ohio</t>
  </si>
  <si>
    <t>Distiller dried grain, ethanol, fob Ohio, $/short ton</t>
  </si>
  <si>
    <t>AG-CRN-0117</t>
  </si>
  <si>
    <t>Kentucky/Tennessee</t>
  </si>
  <si>
    <t>Distiller dried grains, beverage, fob Kentucky/Tennessee, $/short ton</t>
  </si>
  <si>
    <t>AG-CRN-0118</t>
  </si>
  <si>
    <t>Ontario</t>
  </si>
  <si>
    <t>Distiller dried grains, beverage, fob Ontario, $/short ton</t>
  </si>
  <si>
    <t>AG-CRN-0119</t>
  </si>
  <si>
    <t>Corn FOB Danube Ukraine $/mt</t>
  </si>
  <si>
    <t>AG-CRN-0123</t>
  </si>
  <si>
    <t>Distiller's corn oil, delivered US Gulf, cts/lb</t>
  </si>
  <si>
    <t>AG-CTS-0001</t>
  </si>
  <si>
    <t>Cottonseed Oil</t>
  </si>
  <si>
    <t>Mississippi Valley</t>
  </si>
  <si>
    <t>Cottonseed</t>
  </si>
  <si>
    <t>Cottonseed oil, PBSY, fob Mississippi Valley, US cents/lb</t>
  </si>
  <si>
    <t>South East Asia</t>
  </si>
  <si>
    <t>California</t>
  </si>
  <si>
    <t>Minnesota</t>
  </si>
  <si>
    <t>US Carolinas</t>
  </si>
  <si>
    <t>Alabama/Georgia</t>
  </si>
  <si>
    <t>US Delmarva Peninsula</t>
  </si>
  <si>
    <t>US Mid-South</t>
  </si>
  <si>
    <t>AG-FO-0001</t>
  </si>
  <si>
    <t>Fish Oil Feed Grade</t>
  </si>
  <si>
    <t>Fish Oil</t>
  </si>
  <si>
    <t>Menhaden fish oil feed grade, fob Argentina, cts/lb</t>
  </si>
  <si>
    <t>AG-FT-0001</t>
  </si>
  <si>
    <t>Fat</t>
  </si>
  <si>
    <t>Fat index, fob US, US Cents/lb</t>
  </si>
  <si>
    <t>AG-GRS-0001</t>
  </si>
  <si>
    <t>Choice White Grease</t>
  </si>
  <si>
    <t>Grease</t>
  </si>
  <si>
    <t>Choice white grease, fob Missouri River, cts/lb</t>
  </si>
  <si>
    <t>AG-GRS-0002</t>
  </si>
  <si>
    <t>Choice white grease, fob Carolinas, cts/lb</t>
  </si>
  <si>
    <t>AG-GRS-0003</t>
  </si>
  <si>
    <t>Choice white grease, fob Indiana, cts/lb</t>
  </si>
  <si>
    <t>AG-GRS-0004</t>
  </si>
  <si>
    <t>Choice white grease, delivered Chicago, cts/lb</t>
  </si>
  <si>
    <t>AG-GRS-0005</t>
  </si>
  <si>
    <t>Lard</t>
  </si>
  <si>
    <t>Lard, fob Chicago, cts/lb</t>
  </si>
  <si>
    <t>AG-GRS-0006</t>
  </si>
  <si>
    <t>No2 Brown Grease</t>
  </si>
  <si>
    <t>No2/Brown, 50% ffa, no color, fob Chicago, cts/lb</t>
  </si>
  <si>
    <t>AG-GRS-0007</t>
  </si>
  <si>
    <t>Yellow Grease</t>
  </si>
  <si>
    <t>Yellow grease, fob Illinois, cts/lb</t>
  </si>
  <si>
    <t>AG-GRS-0008</t>
  </si>
  <si>
    <t>Yellow grease, fob Missouri River, cts/lb</t>
  </si>
  <si>
    <t>AG-GRS-0009</t>
  </si>
  <si>
    <t>Yellow grease, delivered US Gulf, cts/lb</t>
  </si>
  <si>
    <t>AG-GRS-0010</t>
  </si>
  <si>
    <t>New York</t>
  </si>
  <si>
    <t>Yellow grease, fob New York, cts/lb</t>
  </si>
  <si>
    <t>AG-GRS-0011</t>
  </si>
  <si>
    <t>San Joaquin Valley</t>
  </si>
  <si>
    <t>Yellow grease, delivered San Joaquin Valley, cts/lb</t>
  </si>
  <si>
    <t>AG-GRS-0012</t>
  </si>
  <si>
    <t>US Pacific Northwest</t>
  </si>
  <si>
    <t>Yellow grease, fob US Pacific Northwest, cts/lb</t>
  </si>
  <si>
    <t>AG-GRS-0013</t>
  </si>
  <si>
    <t>Yellow grease, fob Carolinas, cts/lb</t>
  </si>
  <si>
    <t>AG-GRS-0014</t>
  </si>
  <si>
    <t>Kansas/Texas</t>
  </si>
  <si>
    <t>Yellow grease, delivered Kansas/Texas, cts/lb</t>
  </si>
  <si>
    <t>AG-GRS-0015</t>
  </si>
  <si>
    <t>Los Angeles</t>
  </si>
  <si>
    <t>Yellow grease, fob Los Angeles, cts/lb</t>
  </si>
  <si>
    <t>AG-GRS-0016</t>
  </si>
  <si>
    <t>San Francisco</t>
  </si>
  <si>
    <t>Yellow grease, fob San Francisco, cts/lb</t>
  </si>
  <si>
    <t>AG-GRS-0017</t>
  </si>
  <si>
    <t>Yellow grease, 6-15% ffa, export, fob Australia, $/tonne</t>
  </si>
  <si>
    <t>AG-GRS-0018</t>
  </si>
  <si>
    <t>Yellow grease, 6-15% ffa, delivered Australia, AU$/tonne</t>
  </si>
  <si>
    <t>AG-GRS-0019</t>
  </si>
  <si>
    <t>Yellow grease, export, fob US West Coast, $/tonne</t>
  </si>
  <si>
    <t>AG-GRS-0020</t>
  </si>
  <si>
    <t>Yellow grease, export, fob US East Coast, $/tonne</t>
  </si>
  <si>
    <t>AG-GRS-0021</t>
  </si>
  <si>
    <t>Yellow grease, export, fob US Gulf, $/tonne</t>
  </si>
  <si>
    <t>Oregon</t>
  </si>
  <si>
    <t>US Southeast</t>
  </si>
  <si>
    <t>Indonesia</t>
  </si>
  <si>
    <t>US East</t>
  </si>
  <si>
    <t>Thailand</t>
  </si>
  <si>
    <t>AG-PF-0001</t>
  </si>
  <si>
    <t>Chicken Fat</t>
  </si>
  <si>
    <t>Poultry Fat</t>
  </si>
  <si>
    <t>Chicken fat, less than 4% ffa, fob US Mid-South, cts/lb</t>
  </si>
  <si>
    <t>AG-PF-0002</t>
  </si>
  <si>
    <t>Poultry fat, less than 4% ffa, fob US Southeast, cts/lb</t>
  </si>
  <si>
    <t>AG-PF-0003</t>
  </si>
  <si>
    <t>Stabilized/Poultry Fat</t>
  </si>
  <si>
    <t>US Georgia</t>
  </si>
  <si>
    <t>Stabilized/poultry fat, fob Alabama/Georgia, cts/lb</t>
  </si>
  <si>
    <t>AG-PF-0004</t>
  </si>
  <si>
    <t>Stabilized/poultry fat, delivered Carolinas, cts/lb</t>
  </si>
  <si>
    <t>AG-PF-0005</t>
  </si>
  <si>
    <t>Stabilized/poultry fat, delivered US Delmarva Peninsula, cts/lb</t>
  </si>
  <si>
    <t>AG-PF-0006</t>
  </si>
  <si>
    <t>Stabilized/poultry fat, fob US Mid-South, cts/lb</t>
  </si>
  <si>
    <t>AG-PF-0007</t>
  </si>
  <si>
    <t>Poultry fat, 4% ffa, exw Australia, AU$/tonne</t>
  </si>
  <si>
    <t>AG-PF-0008</t>
  </si>
  <si>
    <t>Delivered duty paid</t>
  </si>
  <si>
    <t>Poultry fat, 8% ffa, ddp North-West Europe, €/tonne</t>
  </si>
  <si>
    <t>AG-PF-0009</t>
  </si>
  <si>
    <t>Northern Europe</t>
  </si>
  <si>
    <t>Poultry fat, 2% ffa, ddp Northwest Europe, €/tonne</t>
  </si>
  <si>
    <t>AG-PLM-0001</t>
  </si>
  <si>
    <t>Palm Fatty Acid Distillate</t>
  </si>
  <si>
    <t>Malaysia</t>
  </si>
  <si>
    <t>Palm</t>
  </si>
  <si>
    <t>Palm fatty acid distillate, fob Malaysia, $/tonne</t>
  </si>
  <si>
    <t>AG-PLM-0002</t>
  </si>
  <si>
    <t>Palm Kernel Oil</t>
  </si>
  <si>
    <t>New York/New Orleans</t>
  </si>
  <si>
    <t>Palm kernel oil, RBD, fob New York/New Orleans, US cents/lb</t>
  </si>
  <si>
    <t>AG-PLM-0003</t>
  </si>
  <si>
    <t>Palm Oil</t>
  </si>
  <si>
    <t>West Coast United States</t>
  </si>
  <si>
    <t>Palm oil, RBD, fob US West Coast, US cents/lb</t>
  </si>
  <si>
    <t>AG-PLM-0004</t>
  </si>
  <si>
    <t>Palm oil, RBD, fob US Gulf Coast, US cents/lb</t>
  </si>
  <si>
    <t>AG-PLM-0005</t>
  </si>
  <si>
    <t>Palm olein</t>
  </si>
  <si>
    <t>Palm olein, RBD, fob US Gulf, US cents/lb</t>
  </si>
  <si>
    <t>AG-PLM-0006</t>
  </si>
  <si>
    <t>Palm stearin</t>
  </si>
  <si>
    <t>Palm stearin, RBD, fob Malaysia, $/tonne</t>
  </si>
  <si>
    <t>AG-PLM-0007</t>
  </si>
  <si>
    <t>Palm stearin, RBD, fob US Gulf, $/tonne</t>
  </si>
  <si>
    <t>AG-PLM-0008</t>
  </si>
  <si>
    <t>Crude palm oil, domestic Malaysia, ringgit/tonne</t>
  </si>
  <si>
    <t>AG-PLM-0009</t>
  </si>
  <si>
    <t>Crude Palm Oil FOB Malaysia $/mt</t>
  </si>
  <si>
    <t>AG-PLM-0010</t>
  </si>
  <si>
    <t>Refined bleached deodorised (RBD) palm olein, fob Malaysia, $/tonne</t>
  </si>
  <si>
    <t>AG-PLM-0011</t>
  </si>
  <si>
    <t>Crude palm oil, fob Indonesia, $/tonne</t>
  </si>
  <si>
    <t>AG-PLM-0012</t>
  </si>
  <si>
    <t>Refined bleached deodorised (RBD) palm olein, fob Indonesia, $/tonne</t>
  </si>
  <si>
    <t>AG-PLM-0013</t>
  </si>
  <si>
    <t>India</t>
  </si>
  <si>
    <t>Crude palm oil, cfr west coast India, $/tonne</t>
  </si>
  <si>
    <t>AG-PLM-0014</t>
  </si>
  <si>
    <t>Crude palm oil, cfr east coast India, $/tonne</t>
  </si>
  <si>
    <t>AG-PLM-0018</t>
  </si>
  <si>
    <t>Crude palm oil, cif Rotterdam, $/tonne</t>
  </si>
  <si>
    <t>AG-PLM-0019</t>
  </si>
  <si>
    <t>Southern China</t>
  </si>
  <si>
    <t>Refined bleached deodorised (RBD) palm olein, cfr South China, $/tonne</t>
  </si>
  <si>
    <t>AG-PLM-0020</t>
  </si>
  <si>
    <t>Refined bleached deodorised (RBD) palm oil, fob Malaysia, $/tonne</t>
  </si>
  <si>
    <t>AG-PLM-0021</t>
  </si>
  <si>
    <t>Refined bleached deodorised (RBD) palm stearin, fob Malaysia $/tonne</t>
  </si>
  <si>
    <t>AG-PLM-0022</t>
  </si>
  <si>
    <t>Refined bleached deodorised (RBD) palm stearin, fob Indonesia, $/tonne</t>
  </si>
  <si>
    <t>AG-PLM-0023</t>
  </si>
  <si>
    <t>Palm fatty acid distillate (PFAD), fob Malaysia, $/tonne</t>
  </si>
  <si>
    <t>AG-PLM-0024</t>
  </si>
  <si>
    <t>Palm fatty acid distillate (PFAD), fob Indonesia, $/tonne</t>
  </si>
  <si>
    <t>AG-PLM-0025</t>
  </si>
  <si>
    <t>Crude palm kernel oil, domestic Central Malaysia, ringgit/picul</t>
  </si>
  <si>
    <t>AG-PLM-0026</t>
  </si>
  <si>
    <t>Crude palm kernel oil, domestic South Malaysia, ringgit/picul</t>
  </si>
  <si>
    <t>AG-PLM-0027</t>
  </si>
  <si>
    <t>Crude palm kernel oil, fob Indonesia, $/tonne</t>
  </si>
  <si>
    <t>AG-PLM-0028</t>
  </si>
  <si>
    <t>Palm kernel olein</t>
  </si>
  <si>
    <t>Refined bleached deodorised (RBD) palm kernel olein, fob Malaysia, $/tonne</t>
  </si>
  <si>
    <t>AG-PLM-0029</t>
  </si>
  <si>
    <t>Refined bleached deodorised (RBD) palm kernel olein, fob Indonesia, $/tonne</t>
  </si>
  <si>
    <t>AG-PLM-0030</t>
  </si>
  <si>
    <t>Refined bleached deodorised (RBD) palm kernel oil, fob Malaysia, $/tonne</t>
  </si>
  <si>
    <t>AG-PLM-0031</t>
  </si>
  <si>
    <t>Refined bleached deodorised (RBD) palm kernel oil, fob Indonesia, $/tonne</t>
  </si>
  <si>
    <t>AG-PLM-0032</t>
  </si>
  <si>
    <t>Palm kernel stearin</t>
  </si>
  <si>
    <t>Refined bleached deodorised (RBD) palm kernel stearin, fob Malaysia, $/tonne</t>
  </si>
  <si>
    <t>AG-PLM-0033</t>
  </si>
  <si>
    <t>Refined bleached deodorised (RBD) palm kernel stearin, fob Indonesia, $/tonne</t>
  </si>
  <si>
    <t>AG-PLM-0034</t>
  </si>
  <si>
    <t>Crude palm kernel oil, cif Rotterdam, $/tonne</t>
  </si>
  <si>
    <t>AG-PNT-0001</t>
  </si>
  <si>
    <t>Peanut Oil</t>
  </si>
  <si>
    <t>Peanut</t>
  </si>
  <si>
    <t>Peanut oil, crude, fob Southeast, US cents/lb</t>
  </si>
  <si>
    <t>AG-PNT-0002</t>
  </si>
  <si>
    <t>Peanut oil, refined, fob Southeast, US cents/lb</t>
  </si>
  <si>
    <t>AG-RPS-0001</t>
  </si>
  <si>
    <t>Canola Oil</t>
  </si>
  <si>
    <t>Rapeseed/Canola</t>
  </si>
  <si>
    <t>Canola oil, RBD, fob Los Angeles, US cents/lb</t>
  </si>
  <si>
    <t>AG-RPS-0002</t>
  </si>
  <si>
    <t>Canola oil, basis, RBD, fob Los Angeles, US cents/lb</t>
  </si>
  <si>
    <t>AG-RPS-0003</t>
  </si>
  <si>
    <t>Canola Meal</t>
  </si>
  <si>
    <t>Velva</t>
  </si>
  <si>
    <t>Canola meal, fob Velva, ND, $/short ton</t>
  </si>
  <si>
    <t>AG-RPS-0004</t>
  </si>
  <si>
    <t>Canola meal, basis (premium or discount to CME), fob Velva, ND, $/short ton</t>
  </si>
  <si>
    <t>AG-RSD-0001</t>
  </si>
  <si>
    <t>Rapeoil</t>
  </si>
  <si>
    <t>Rapeseed</t>
  </si>
  <si>
    <t>Rapeoil FOB DM Rotterdam Euro/mt</t>
  </si>
  <si>
    <t>AG-RSD-0002</t>
  </si>
  <si>
    <t>Rapemeal</t>
  </si>
  <si>
    <t>Europe North West</t>
  </si>
  <si>
    <t>Rapemeal FOB ARAG RMP €/mt</t>
  </si>
  <si>
    <t>AG-RSD-0004</t>
  </si>
  <si>
    <t>Rapeseed FOB CVB $/mt</t>
  </si>
  <si>
    <t>AG-RSD-0005</t>
  </si>
  <si>
    <t>Rapeseed, cpt Crush Plant, hryvnia/tonne</t>
  </si>
  <si>
    <t>AG-RSD-0006</t>
  </si>
  <si>
    <t>Rapeseed, cpt POC, $/tonne</t>
  </si>
  <si>
    <t>AG-SAF-0001</t>
  </si>
  <si>
    <t>Gallon</t>
  </si>
  <si>
    <t>Sustainable aviation fuel</t>
  </si>
  <si>
    <t>Houston</t>
  </si>
  <si>
    <t>Sustainable aviation fuel, base cost, exw Houston, $/gal</t>
  </si>
  <si>
    <t>AG-SAF-0002</t>
  </si>
  <si>
    <t>Sustainable aviation fuel, base cost, delivered Los Angeles, $/gal</t>
  </si>
  <si>
    <t>AG-SAF-0003</t>
  </si>
  <si>
    <t>Sustainable aviation fuel, base cost, delivered Chicago, $/gal</t>
  </si>
  <si>
    <t>AG-SAO-0001</t>
  </si>
  <si>
    <t>Soap stock acid oil</t>
  </si>
  <si>
    <t>Europe</t>
  </si>
  <si>
    <t>Soap stock acid oil, cif Amsterdam, Rotterdam, Antwerp, $/tonne</t>
  </si>
  <si>
    <t>North America</t>
  </si>
  <si>
    <t>AG-SNF-0001</t>
  </si>
  <si>
    <t>Sunflower oil</t>
  </si>
  <si>
    <t>Minnesota/North Dakota</t>
  </si>
  <si>
    <t>Sunflower</t>
  </si>
  <si>
    <t>Sunflower oil, RBD, fob Minnesota/North Dakota, US cents/lb</t>
  </si>
  <si>
    <t>AG-SSD-0001</t>
  </si>
  <si>
    <t>Sunoil</t>
  </si>
  <si>
    <t>Sunseed</t>
  </si>
  <si>
    <t>Sunoil CIF India $/mt</t>
  </si>
  <si>
    <t>AG-SSD-0002</t>
  </si>
  <si>
    <t>Sunoil FOB Ukraine $/mt</t>
  </si>
  <si>
    <t>AG-SSD-0003</t>
  </si>
  <si>
    <t>Sunoil FOB Six Ports $/mt</t>
  </si>
  <si>
    <t>AG-SSD-0004</t>
  </si>
  <si>
    <t>Sunoil FOB Argentina $/mt</t>
  </si>
  <si>
    <t>AG-SSD-0005</t>
  </si>
  <si>
    <t>Sunseed CPT Ukraine Hryvna/mt</t>
  </si>
  <si>
    <t>AG-SSD-0006</t>
  </si>
  <si>
    <t>Sunmeal</t>
  </si>
  <si>
    <t>Sunmeal FOB Ukraine $/mt</t>
  </si>
  <si>
    <t>AG-SSD-0007</t>
  </si>
  <si>
    <t>Sunmeal CPT Ukraine $/mt</t>
  </si>
  <si>
    <t>AG-SSD-0008</t>
  </si>
  <si>
    <t>Sunseed FOB CVB $/mt</t>
  </si>
  <si>
    <t>AG-SSD-0009</t>
  </si>
  <si>
    <t>Sunoil FOB Russia $/mt</t>
  </si>
  <si>
    <t>AG-SSD-0010</t>
  </si>
  <si>
    <t>Sunmeal FOB Argentina $/mt</t>
  </si>
  <si>
    <t>AG-SSD-0011</t>
  </si>
  <si>
    <t>Mersin</t>
  </si>
  <si>
    <t>Sunoil CIF Turkey $/mt</t>
  </si>
  <si>
    <t>AG-SSD-0014</t>
  </si>
  <si>
    <t>Sunoil, cpt POC, $/tonne</t>
  </si>
  <si>
    <t>AG-SSD-0015</t>
  </si>
  <si>
    <t>Sunmeal, cpt POC, $/tonne</t>
  </si>
  <si>
    <t>Soybean</t>
  </si>
  <si>
    <t>Soybean CFR China $/mt</t>
  </si>
  <si>
    <t>AG-SYB-0002</t>
  </si>
  <si>
    <t>Soybean CFR China Premium c$/bu</t>
  </si>
  <si>
    <t>AG-SYB-0003</t>
  </si>
  <si>
    <t>Soybean CFR China (Brazil) $/mt</t>
  </si>
  <si>
    <t>AG-SYB-0004</t>
  </si>
  <si>
    <t>Soybean CFR China (Brazil) Premium c$/bu</t>
  </si>
  <si>
    <t>AG-SYB-0005</t>
  </si>
  <si>
    <t>Soybean CFR China (US Gulf) $/mt</t>
  </si>
  <si>
    <t>AG-SYB-0006</t>
  </si>
  <si>
    <t>Soybean CFR China (US Gulf) Premium c$/bu</t>
  </si>
  <si>
    <t>AG-SYB-0007</t>
  </si>
  <si>
    <t>Netherlands</t>
  </si>
  <si>
    <t>Soybean CIF Netherlands $/mt</t>
  </si>
  <si>
    <t>AG-SYB-0008</t>
  </si>
  <si>
    <t>Cascavel</t>
  </si>
  <si>
    <t>Soybean FOB Cascavel R$/60kg</t>
  </si>
  <si>
    <t>AG-SYB-0009</t>
  </si>
  <si>
    <t>SixtyKilogram</t>
  </si>
  <si>
    <t>Rondonopolis</t>
  </si>
  <si>
    <t>Soybean FOB Rondonopolis R$/60kg</t>
  </si>
  <si>
    <t>AG-SYB-0010</t>
  </si>
  <si>
    <t>Ponta Grossa</t>
  </si>
  <si>
    <t>Soybean FOB Ponta Grossa R$/60kg</t>
  </si>
  <si>
    <t>AG-SYB-0011</t>
  </si>
  <si>
    <t>Paranagua</t>
  </si>
  <si>
    <t>Free alongside ship</t>
  </si>
  <si>
    <t>Soybean FAS Paranagua R$/60kg</t>
  </si>
  <si>
    <t>AG-SYB-0012</t>
  </si>
  <si>
    <t>Soybean FOB Brazil Paranagua Paper $/mt</t>
  </si>
  <si>
    <t>AG-SYB-0013</t>
  </si>
  <si>
    <t>Soybean FOB Brazil Paranagua Paper Premium c$/bu</t>
  </si>
  <si>
    <t>AG-SYB-0014</t>
  </si>
  <si>
    <t>Soybean FOB Brazil Santos $/mt</t>
  </si>
  <si>
    <t>AG-SYB-0015</t>
  </si>
  <si>
    <t>Soybean FOB Brazil Santos Premium c$/bu</t>
  </si>
  <si>
    <t>AG-SYB-0016</t>
  </si>
  <si>
    <t>Soybean FOB Argentina $/mt</t>
  </si>
  <si>
    <t>AG-SYB-0017</t>
  </si>
  <si>
    <t>Soybean FOB Argentina Premium c$/bu</t>
  </si>
  <si>
    <t>AG-SYB-0018</t>
  </si>
  <si>
    <t>Soybean CIF US Gulf Barge $/mt</t>
  </si>
  <si>
    <t>AG-SYB-0019</t>
  </si>
  <si>
    <t>Soybean CIF US Gulf Barge Premium c$/bu</t>
  </si>
  <si>
    <t>AG-SYB-0020</t>
  </si>
  <si>
    <t>Soybean FOB US Gulf $/mt</t>
  </si>
  <si>
    <t>AG-SYB-0021</t>
  </si>
  <si>
    <t>Soybean FOB US Gulf Premium c$/bu</t>
  </si>
  <si>
    <t>AG-SYB-0022</t>
  </si>
  <si>
    <t>Soybean FOB US PNW $/mt</t>
  </si>
  <si>
    <t>AG-SYB-0023</t>
  </si>
  <si>
    <t>Soybean FOB US PNW Premium c$/bu</t>
  </si>
  <si>
    <t>AG-SYB-0026</t>
  </si>
  <si>
    <t>Soybean oil</t>
  </si>
  <si>
    <t>Soyoil FOB Argentina $/mt</t>
  </si>
  <si>
    <t>AG-SYB-0027</t>
  </si>
  <si>
    <t>Soyoil FOB Argentina Premium c$/lb</t>
  </si>
  <si>
    <t>AG-SYB-0028</t>
  </si>
  <si>
    <t>Soyoil FOB Brazil $/mt</t>
  </si>
  <si>
    <t>AG-SYB-0029</t>
  </si>
  <si>
    <t>Soyoil FOB Brazil Premium c$/lb</t>
  </si>
  <si>
    <t>AG-SYB-0030</t>
  </si>
  <si>
    <t>Hamburg</t>
  </si>
  <si>
    <t>Soyoil FCA Hamburg €/mt</t>
  </si>
  <si>
    <t>AG-SYB-0031</t>
  </si>
  <si>
    <t>Soyoil FCA Rotterdam €/mt</t>
  </si>
  <si>
    <t>AG-SYB-0032</t>
  </si>
  <si>
    <t>Soyoil CFR India $/mt</t>
  </si>
  <si>
    <t>AG-SYB-0033</t>
  </si>
  <si>
    <t>Soymeal</t>
  </si>
  <si>
    <t>Soymeal fob Brazil SMP $/mt</t>
  </si>
  <si>
    <t>AG-SYB-0034</t>
  </si>
  <si>
    <t>Soymeal fob Brazil SMP Premium $/st</t>
  </si>
  <si>
    <t>AG-SYB-0035</t>
  </si>
  <si>
    <t>Soymeal FOB Argentina $/mt</t>
  </si>
  <si>
    <t>AG-SYB-0036</t>
  </si>
  <si>
    <t>Soymeal FOB Argentina Premium $/st</t>
  </si>
  <si>
    <t>AG-SYB-0037</t>
  </si>
  <si>
    <t>Soymeal CIF US Gulf Barge Hipro $/mt</t>
  </si>
  <si>
    <t>AG-SYB-0038</t>
  </si>
  <si>
    <t>Soymeal CIF US Gulf Barge Hipro Premium $/st</t>
  </si>
  <si>
    <t>AG-SYB-0039</t>
  </si>
  <si>
    <t>Soymeal FOB US Gulf Hipro $/mt</t>
  </si>
  <si>
    <t>AG-SYB-0040</t>
  </si>
  <si>
    <t>Soymeal FOB US Gulf Hipro Premium $/st</t>
  </si>
  <si>
    <t>AG-SYB-0041</t>
  </si>
  <si>
    <t>Amsterdam Rotterdam</t>
  </si>
  <si>
    <t>Soymeal cif AR SMP (Brazil) $/mt</t>
  </si>
  <si>
    <t>AG-SYB-0042</t>
  </si>
  <si>
    <t>Soymeal cif AR Hipro (Brazil) $/mt</t>
  </si>
  <si>
    <t>AG-SYB-0043</t>
  </si>
  <si>
    <t>Soymeal cif AR Hipro (Argentina) $/mt</t>
  </si>
  <si>
    <t>AG-SYB-0044</t>
  </si>
  <si>
    <t>Soymeal CIF Korea $/mt</t>
  </si>
  <si>
    <t>AG-SYB-0045</t>
  </si>
  <si>
    <t>Central Illinois</t>
  </si>
  <si>
    <t>Soybean oil, crude/de-gummed, fob Central Illinois, US cents/lb</t>
  </si>
  <si>
    <t>AG-SYB-0046</t>
  </si>
  <si>
    <t>Soybean oil, basis, crude/de-gummed, fob Central Illinois, US cents/lb</t>
  </si>
  <si>
    <t>AG-SYB-0047</t>
  </si>
  <si>
    <t>Soybean oil, crude/de-gummed, fob US Gulf, US cents/lb</t>
  </si>
  <si>
    <t>AG-SYB-0048</t>
  </si>
  <si>
    <t>Soybean oil, RBD, fob Central Illinois, US cents/lb</t>
  </si>
  <si>
    <t>AG-SYB-0049</t>
  </si>
  <si>
    <t>Soybean oil, basis, RBD, fob Central Illinois, US cents/lb</t>
  </si>
  <si>
    <t>AG-SYB-0050</t>
  </si>
  <si>
    <t>Organic Feed Soybean</t>
  </si>
  <si>
    <t>Soybean, organic feed, premium, fob Midwest, $/bushel</t>
  </si>
  <si>
    <t>AG-SYB-0051</t>
  </si>
  <si>
    <t>Non-GMO Feed Soybean</t>
  </si>
  <si>
    <t>Soybean, non-GMO feed, premium, fob Midwest, $/bushel</t>
  </si>
  <si>
    <t>AG-SYB-0052</t>
  </si>
  <si>
    <t>Organic Feed Soymeal</t>
  </si>
  <si>
    <t>Soybean meal, organic feed, fob Midwest, $/short ton</t>
  </si>
  <si>
    <t>AG-SYB-0053</t>
  </si>
  <si>
    <t>Soybean meal, organic feed, import, fob Baltimore, $/short ton</t>
  </si>
  <si>
    <t>AG-SYB-0054</t>
  </si>
  <si>
    <t>Soybean meal, organic feed, fob India, $/tonne</t>
  </si>
  <si>
    <t>AG-SYB-0055</t>
  </si>
  <si>
    <t>South Central Pennsylvania</t>
  </si>
  <si>
    <t>Soybean meal, organic feed, fob South Central Pennsylvania, $/short ton</t>
  </si>
  <si>
    <t>AG-SYB-0056</t>
  </si>
  <si>
    <t>Organic Soybean Oil Feed</t>
  </si>
  <si>
    <t>Soybean oil, organic feed, fob Midwest, $/lb</t>
  </si>
  <si>
    <t>AG-SYB-0057</t>
  </si>
  <si>
    <t>Soybean oil, basis, crude/de-gummed, fob US Gulf, US cents/lb</t>
  </si>
  <si>
    <t>AG-SYB-0058</t>
  </si>
  <si>
    <t>Soybean, fob Decatur, IL, $/bushel</t>
  </si>
  <si>
    <t>AG-SYB-0059</t>
  </si>
  <si>
    <t>Soybean, basis (premium or discount to CME), fob Decatur, IL, $/bushel</t>
  </si>
  <si>
    <t>AG-SYB-0060</t>
  </si>
  <si>
    <t>Sheldon</t>
  </si>
  <si>
    <t>Soybean, fob Sheldon, IA, $/bushel</t>
  </si>
  <si>
    <t>AG-SYB-0061</t>
  </si>
  <si>
    <t>Soybean, basis (premium or discount to CME), fob Sheldon, IA, $/bushel</t>
  </si>
  <si>
    <t>AG-SYB-0062</t>
  </si>
  <si>
    <t>Soybean, fob Minneapolis, $/bushel</t>
  </si>
  <si>
    <t>AG-SYB-0063</t>
  </si>
  <si>
    <t>Soybean, basis (premium or discount to CME), fob Minneapolis, $/bushel</t>
  </si>
  <si>
    <t>AG-SYB-0064</t>
  </si>
  <si>
    <t>Soybean, fob Toledo, $/bushel</t>
  </si>
  <si>
    <t>AG-SYB-0065</t>
  </si>
  <si>
    <t>Soybean, basis (premium or discount to CME), fob Toledo, $/bushel</t>
  </si>
  <si>
    <t>AG-SYB-0066</t>
  </si>
  <si>
    <t>Soymeal, Hi Pro, fob Central Illinois, $/tonne</t>
  </si>
  <si>
    <t>AG-SYB-0067</t>
  </si>
  <si>
    <t>Soymeal, basis (premium or discount to CME), Hi Pro, fob Central Illinois, $/tonne</t>
  </si>
  <si>
    <t>AG-SYB-0068</t>
  </si>
  <si>
    <t>Soymeal, Hi Pro, fob Alabama/Georgia, $/tonne</t>
  </si>
  <si>
    <t>AG-SYB-0069</t>
  </si>
  <si>
    <t>Soymeal, basis (premium or discount to CME), Hi Pro, fob Alabama/Georgia, $/tonne</t>
  </si>
  <si>
    <t>AG-SYB-0070</t>
  </si>
  <si>
    <t>Soymeal, Hi Pro, fob Carolinas, $/tonne</t>
  </si>
  <si>
    <t>AG-SYB-0071</t>
  </si>
  <si>
    <t>Soymeal, basis (premium or discount to CME), Hi Pro, fob Carolinas, $/tonne</t>
  </si>
  <si>
    <t>AG-SYB-0072</t>
  </si>
  <si>
    <t>Soymeal, Hi Pro, fob Iowa, $/tonne</t>
  </si>
  <si>
    <t>AG-SYB-0073</t>
  </si>
  <si>
    <t>Soymeal, basis (premium or discount to CME), Hi Pro, fob Iowa, $/tonne</t>
  </si>
  <si>
    <t>AG-SYB-0074</t>
  </si>
  <si>
    <t>Brazil-Rotterdam</t>
  </si>
  <si>
    <t>Soymeal, Hi Pro, 48%, cif Brazil/Rotterdam, $/tonne</t>
  </si>
  <si>
    <t>AG-SYB-0075</t>
  </si>
  <si>
    <t>Soymeal, Hi Pro, fob Kansas City, $/tonne</t>
  </si>
  <si>
    <t>AG-SYB-0076</t>
  </si>
  <si>
    <t>Soymeal, basis (premium or discount to CME), Hi Pro, fob Kansas City, $/tonne</t>
  </si>
  <si>
    <t>AG-SYB-0077</t>
  </si>
  <si>
    <t>Argentina-Rotterdam</t>
  </si>
  <si>
    <t>Soymeal, Hi Pro, 49%, cif Argentina/Rotterdam, $/tonne</t>
  </si>
  <si>
    <t>AG-SYB-0078</t>
  </si>
  <si>
    <t>Soy Crush Margin</t>
  </si>
  <si>
    <t>Other</t>
  </si>
  <si>
    <t>Crush Margin China Soy (Brazil) M1 Yuan/mt</t>
  </si>
  <si>
    <t>AG-SYB-0079</t>
  </si>
  <si>
    <t>Crush Margin China Soy (US Gulf) M1 Yuan/mt</t>
  </si>
  <si>
    <t>AG-SYB-0080</t>
  </si>
  <si>
    <t>Crush Margin Brazil Soy M1 $/mt</t>
  </si>
  <si>
    <t>AG-SYB-0081</t>
  </si>
  <si>
    <t>Crush Margin Argentina Soy M1 $/mt</t>
  </si>
  <si>
    <t>AG-SYB-0082</t>
  </si>
  <si>
    <t>Crush Margin US Soy M1 c$/bu</t>
  </si>
  <si>
    <t>AG-TLW-0001</t>
  </si>
  <si>
    <t>Bleachable Fancy Tallow</t>
  </si>
  <si>
    <t>Tallow</t>
  </si>
  <si>
    <t>Bleachable Fancy Tallow - Packer Chicago (cts/lb)</t>
  </si>
  <si>
    <t>AG-TLW-0002</t>
  </si>
  <si>
    <t>Bleachable Fancy Tallow - FOB Missouri River (cts/lb)</t>
  </si>
  <si>
    <t>AG-TLW-0003</t>
  </si>
  <si>
    <t>Bleachable Fancy Tallow - Renderer Chicago (cts/lb)</t>
  </si>
  <si>
    <t>AG-TLW-0004</t>
  </si>
  <si>
    <t>Bleachable Fancy Tallow Renderer - FOB Missouri River (cts/lb)</t>
  </si>
  <si>
    <t>AG-TLW-0005</t>
  </si>
  <si>
    <t>Edible Tallow</t>
  </si>
  <si>
    <t>Edible tallow, fob Chicago, cts/lb</t>
  </si>
  <si>
    <t>AG-TLW-0006</t>
  </si>
  <si>
    <t>Technical Tallow</t>
  </si>
  <si>
    <t>Technical tallow, fob Chicago, cts/lb</t>
  </si>
  <si>
    <t>AG-TLW-0007</t>
  </si>
  <si>
    <t>Common Tallow</t>
  </si>
  <si>
    <t>Common tallow, max 3 ffa, exw Argentina, AR peso/tonne</t>
  </si>
  <si>
    <t>AG-TLW-0008</t>
  </si>
  <si>
    <t>Prime Tallow</t>
  </si>
  <si>
    <t>Prime tallow, max 2 ffa, exw Argentina, AR peso/tonne</t>
  </si>
  <si>
    <t>AG-TLW-0009</t>
  </si>
  <si>
    <t>Top White Tallow</t>
  </si>
  <si>
    <t>Top white tallow, 1% ffa, export, fob Australia, $/tonne</t>
  </si>
  <si>
    <t>AG-TLW-0010</t>
  </si>
  <si>
    <t>Top white tallow, 1% ffa, delivered Australia, AU$/tonne</t>
  </si>
  <si>
    <t>AG-TLW-0011</t>
  </si>
  <si>
    <t>Pure Beef Tallow</t>
  </si>
  <si>
    <t>Pure beef tallow, 1% ffa, export, fob Australia, $/tonne</t>
  </si>
  <si>
    <t>AG-TLW-0012</t>
  </si>
  <si>
    <t>Pure beef tallow, 1% ffa, delivered Australia, AU$/tonne</t>
  </si>
  <si>
    <t>AG-TLW-0013</t>
  </si>
  <si>
    <t>Bleachable fancy tallow, 2% ffa, export, fob Australia, $/tonne</t>
  </si>
  <si>
    <t>AG-TLW-0014</t>
  </si>
  <si>
    <t>Bleachable fancy tallow, 2% ffa, delivered Australia, AU$/tonne</t>
  </si>
  <si>
    <t>AG-TLW-0015</t>
  </si>
  <si>
    <t>Bleachable fancy tallow, 4% ffa, export, fob Australia, $/tonne</t>
  </si>
  <si>
    <t>AG-TLW-0016</t>
  </si>
  <si>
    <t>Bleachable fancy tallow, 4% ffa, delivered Australia, AU$/tonne</t>
  </si>
  <si>
    <t>AG-TLW-0017</t>
  </si>
  <si>
    <t>Medium Gut Tallow</t>
  </si>
  <si>
    <t>Medium gut tallow, 10-15% ffa, export, fob Australia, $/tonne</t>
  </si>
  <si>
    <t>AG-TLW-0018</t>
  </si>
  <si>
    <t>Medium gut tallow, 10-15% ffa, delivered Australia, AU$/tonne</t>
  </si>
  <si>
    <t>AG-TLW-0019</t>
  </si>
  <si>
    <t>Bleachable fancy tallow, export, fob US West Coast, $/tonne</t>
  </si>
  <si>
    <t>AG-TLW-0020</t>
  </si>
  <si>
    <t>Bleachable fancy tallow, export, fob US Gulf, $/tonne</t>
  </si>
  <si>
    <t>AG-TLW-0021</t>
  </si>
  <si>
    <t>Extra Fancy Tallow</t>
  </si>
  <si>
    <t>Extra fancy tallow, export, fob US West Coast, $/tonne</t>
  </si>
  <si>
    <t>AG-TLW-0022</t>
  </si>
  <si>
    <t>Extra fancy tallow, export, fob US Gulf, $/tonne</t>
  </si>
  <si>
    <t>AG-TLW-0023</t>
  </si>
  <si>
    <t>Technical tallow, export, fob US Gulf, $/tonne</t>
  </si>
  <si>
    <t>AG-TLW-0024</t>
  </si>
  <si>
    <t>Edible Beef Tallow</t>
  </si>
  <si>
    <t>Edible beef tallow, 2% ffa, 99%, ddp Northwest Europe, €/tonne</t>
  </si>
  <si>
    <t>AG-TLW-0025</t>
  </si>
  <si>
    <t>Edible Lard</t>
  </si>
  <si>
    <t>Edible lard, 1.5% ffa, 99%, ddp Northwest Europe, €/tonne</t>
  </si>
  <si>
    <t>AG-TLW-0026</t>
  </si>
  <si>
    <t>Cat 3 Mixed Animal Fat</t>
  </si>
  <si>
    <t>Category 3 mixed animal fat, 15% ffa, 97%, ddp Northwest Europe, €/tonne</t>
  </si>
  <si>
    <t>AG-TLW-0027</t>
  </si>
  <si>
    <t>Cat 3 Bone Fat</t>
  </si>
  <si>
    <t>Category 3 bone fat, low grade, 5% ffa, 98%, ddp Northwest Europe, €/tonne</t>
  </si>
  <si>
    <t>AG-TLW-0028</t>
  </si>
  <si>
    <t>Category 3 bone fat, high grade, 5% ffa, 98%, max 200 ppm polyethylene, ddp Northwest Europe, €/tonne</t>
  </si>
  <si>
    <t>AG-TLW-0029</t>
  </si>
  <si>
    <t>Cat 3 Pure Beef Tallow</t>
  </si>
  <si>
    <t>Category 3 pure beef tallow, 10% ffa, 99%, ddp Northwest Europe, €/tonne</t>
  </si>
  <si>
    <t>AG-TLW-0030</t>
  </si>
  <si>
    <t>Edible tallow, 1% ffa, 0.3 red, export, fca New Zealand, NZ$/tonne</t>
  </si>
  <si>
    <t>AG-TLW-0031</t>
  </si>
  <si>
    <t>Pure beef tallow, 2% ffa, 0.5 red, export, fca New Zealand, NZ$/tonne</t>
  </si>
  <si>
    <t>AG-TLW-0032</t>
  </si>
  <si>
    <t>Bleachable fancy tallow, 4% ffa, 1.5 red, export, fca New Zealand, NZ$/tonne</t>
  </si>
  <si>
    <t>AG-TLW-0033</t>
  </si>
  <si>
    <t>Low Grade Tallow</t>
  </si>
  <si>
    <t>Low grade tallow, 10% ffa, export, fca New Zealand, NZ$/tonne</t>
  </si>
  <si>
    <t>AG-TLW-0034</t>
  </si>
  <si>
    <t>K Grade Tallow</t>
  </si>
  <si>
    <t>K grade tallow, 21% ffa, export, fca New Zealand, NZ$/tonne</t>
  </si>
  <si>
    <t>AG-TLW-0035</t>
  </si>
  <si>
    <t>Tallow, max 20% ffa, del US Gulf, cts/lb</t>
  </si>
  <si>
    <t>Cat 1 and 2 Mixed Animal Fat</t>
  </si>
  <si>
    <t>Category 1 and 2 mixed animal fat, max 30% ffa, ddp Northwest Europe, €/tonne</t>
  </si>
  <si>
    <t>AG-UCO-0001</t>
  </si>
  <si>
    <t>Used Cooking Oil</t>
  </si>
  <si>
    <t>Northern California</t>
  </si>
  <si>
    <t>Used cooking oil, fob NorCal, cts/lb</t>
  </si>
  <si>
    <t>AG-UCO-0002</t>
  </si>
  <si>
    <t>Southern California</t>
  </si>
  <si>
    <t>Used cooking oil, fob SoCal, cts/lb</t>
  </si>
  <si>
    <t>AG-UCO-0003</t>
  </si>
  <si>
    <t>Used Cooking Oil, fob Illinois, cts/lb</t>
  </si>
  <si>
    <t>AG-UCO-0004</t>
  </si>
  <si>
    <t>Atlantic Seaboard</t>
  </si>
  <si>
    <t>Used cooking oil, delivered Atlantic Seaboard, cts/lb</t>
  </si>
  <si>
    <t>AG-UCO-0005</t>
  </si>
  <si>
    <t>Northeast United States</t>
  </si>
  <si>
    <t>Used cooking oil, delivered Northeast US, cts/lb</t>
  </si>
  <si>
    <t>AG-UCO-0006</t>
  </si>
  <si>
    <t>Southeast United States</t>
  </si>
  <si>
    <t>Used cooking oil, delivered Southeast US, cts/lb</t>
  </si>
  <si>
    <t>AG-UCO-0007</t>
  </si>
  <si>
    <t>Used cooking oil, delivered US Gulf, cts/lb</t>
  </si>
  <si>
    <t>AG-UCO-0008</t>
  </si>
  <si>
    <t>Used cooking oil, delivered US Gulf, cts/lb, 1 month forward</t>
  </si>
  <si>
    <t>AG-UCO-0009</t>
  </si>
  <si>
    <t>Used cooking oil, delivered US Gulf, cts/lb, 2 month forward</t>
  </si>
  <si>
    <t>AG-UCO-0010</t>
  </si>
  <si>
    <t>Used cooking oil, cif Amsterdam, Rotterdam, Antwerp, $/tonne</t>
  </si>
  <si>
    <t>AG-UCO-0011</t>
  </si>
  <si>
    <t>Western Europe</t>
  </si>
  <si>
    <t>Used cooking oil, ISCC, ddp Northwest Europe, €/tonne</t>
  </si>
  <si>
    <t>AG-UCO-0012</t>
  </si>
  <si>
    <t>Used cooking oil, Chinese bulk, delivered Antwerp, Rotterdam, Amsterdam, $/tonne</t>
  </si>
  <si>
    <t>AG-UCO-0013</t>
  </si>
  <si>
    <t>Amsterdam Rotterdam Antwerp</t>
  </si>
  <si>
    <t>Used cooking oil, Chinese flexi, delivered Antwerp, Rotterdam, Amsterdam, $/tonne</t>
  </si>
  <si>
    <t>AG-UCO-0014</t>
  </si>
  <si>
    <t>Used cooking oil, bulk, fob China, $/tonne</t>
  </si>
  <si>
    <t>AG-UCO-0015</t>
  </si>
  <si>
    <t>Used cooking oil, flexi-tank, fob China, $/tonne</t>
  </si>
  <si>
    <t>AG-WHE-0001</t>
  </si>
  <si>
    <t>Wheat 12.5%</t>
  </si>
  <si>
    <t>Wheat</t>
  </si>
  <si>
    <t>Wheat 12.5% FOB Germany Premium €/mt</t>
  </si>
  <si>
    <t>AG-WHE-0002</t>
  </si>
  <si>
    <t>Wheat 12.5% FOB Germany $/mt</t>
  </si>
  <si>
    <t>AG-WHE-0003</t>
  </si>
  <si>
    <t>Wheat 11.5%</t>
  </si>
  <si>
    <t>Wheat 11.5% FOB Argentina $/mt</t>
  </si>
  <si>
    <t>AG-WHE-0004</t>
  </si>
  <si>
    <t>Wheat 10.5%</t>
  </si>
  <si>
    <t>Wheat 10.5% FOB Australia W APW $/mt</t>
  </si>
  <si>
    <t>AG-WHE-0005</t>
  </si>
  <si>
    <t>Wheat 9.5%</t>
  </si>
  <si>
    <t>Wheat 9.5% FOB Australia W ASW $/mt</t>
  </si>
  <si>
    <t>AG-WHE-0006</t>
  </si>
  <si>
    <t>Azov</t>
  </si>
  <si>
    <t>Wheat 10.5% FOB Azov $/mt</t>
  </si>
  <si>
    <t>AG-WHE-0007</t>
  </si>
  <si>
    <t>Wheat 11.5% FOB Azov $/mt</t>
  </si>
  <si>
    <t>AG-WHE-0008</t>
  </si>
  <si>
    <t>Wheat 12.5% FOB Azov $/mt</t>
  </si>
  <si>
    <t>AG-WHE-0009</t>
  </si>
  <si>
    <t>Wheat 13.5%</t>
  </si>
  <si>
    <t>Wheat 13.5% FOB Azov $/mt</t>
  </si>
  <si>
    <t>AG-WHE-0010</t>
  </si>
  <si>
    <t>Wheat 14.5%</t>
  </si>
  <si>
    <t>Wheat 14.5% FOB Azov $/mt</t>
  </si>
  <si>
    <t>AG-WHE-0011</t>
  </si>
  <si>
    <t>Marmara</t>
  </si>
  <si>
    <t>Wheat 10.5% CIF Marmara $/mt</t>
  </si>
  <si>
    <t>AG-WHE-0012</t>
  </si>
  <si>
    <t>Wheat 11.5% CIF Marmara $/mt</t>
  </si>
  <si>
    <t>AG-WHE-0013</t>
  </si>
  <si>
    <t>Wheat 12.5% CIF Marmara $/mt</t>
  </si>
  <si>
    <t>AG-WHE-0014</t>
  </si>
  <si>
    <t>Wheat 13.5% CIF Marmara $/mt</t>
  </si>
  <si>
    <t>AG-WHE-0015</t>
  </si>
  <si>
    <t>Wheat 14.5% CIF Marmara $/mt</t>
  </si>
  <si>
    <t>AG-WHE-0016</t>
  </si>
  <si>
    <t>Wheat 12.5% FOB Russia $/mt</t>
  </si>
  <si>
    <t>AG-WHE-0017</t>
  </si>
  <si>
    <t>Wheat 11.5% FOB Russia $/mt</t>
  </si>
  <si>
    <t>AG-WHE-0018</t>
  </si>
  <si>
    <t>Wheat 11.5% FOB Ukraine $/mt</t>
  </si>
  <si>
    <t>AG-WHE-0019</t>
  </si>
  <si>
    <t>Feedwheat</t>
  </si>
  <si>
    <t>Wheat Feed wheat FOB Ukraine $/mt</t>
  </si>
  <si>
    <t>AG-WHE-0020</t>
  </si>
  <si>
    <t>Black Sea Constanta/Varna/Burgas</t>
  </si>
  <si>
    <t>Wheat 12.5% FOB Constanta/Varna/Burgas $/mt</t>
  </si>
  <si>
    <t>AG-WHE-0021</t>
  </si>
  <si>
    <t>Wheat 12.5% FOB Constanta/Varna/Burgas Premium €/mt</t>
  </si>
  <si>
    <t>AG-WHE-0022</t>
  </si>
  <si>
    <t>Wheat Feed wheat FOB Constanta/Varna/Burgas $/mt</t>
  </si>
  <si>
    <t>AG-WHE-0023</t>
  </si>
  <si>
    <t>Wheat Feed wheat FOB Constanta/Varna/Burgas Premium €/mt</t>
  </si>
  <si>
    <t>AG-WHE-0024</t>
  </si>
  <si>
    <t>Wheat 11%</t>
  </si>
  <si>
    <t>Wheat 11% FOB US Gulf HRW Premium c$/bu</t>
  </si>
  <si>
    <t>AG-WHE-0025</t>
  </si>
  <si>
    <t>Wheat 10%</t>
  </si>
  <si>
    <t>Wheat 10% FOB US Pacific Northwest SW Premium c$/bu</t>
  </si>
  <si>
    <t>AG-WHE-0026</t>
  </si>
  <si>
    <t>Wheat 11% FOB US Gulf HRW $/mt</t>
  </si>
  <si>
    <t>AG-WHE-0027</t>
  </si>
  <si>
    <t>Wheat 10% FOB US Pacific Northwest SW $/mt</t>
  </si>
  <si>
    <t>AG-WHE-0028</t>
  </si>
  <si>
    <t>Canada</t>
  </si>
  <si>
    <t>Wheat 13.5% FOB Canada CWRS $/mt</t>
  </si>
  <si>
    <t>AG-WHE-0029</t>
  </si>
  <si>
    <t>Wheat 13.5% FOB Canada CWRS Premium c$/bu</t>
  </si>
  <si>
    <t>AG-WHE-0030</t>
  </si>
  <si>
    <t>Wheat 11% FOB France Premium €/mt</t>
  </si>
  <si>
    <t>AG-WHE-0031</t>
  </si>
  <si>
    <t>Baltic Liepaja / Klaipeda</t>
  </si>
  <si>
    <t>Wheat 12.5% FOB Baltic Premium €/mt</t>
  </si>
  <si>
    <t>AG-WHE-0032</t>
  </si>
  <si>
    <t>Poland</t>
  </si>
  <si>
    <t>Wheat 12.5% FOB Poland Premium €/mt</t>
  </si>
  <si>
    <t>AG-WHE-0033</t>
  </si>
  <si>
    <t>Wheat 12.5% FOB Poland $/mt</t>
  </si>
  <si>
    <t>AG-WHE-0034</t>
  </si>
  <si>
    <t>Wheat 12.5% FOB Baltic $/mt</t>
  </si>
  <si>
    <t>AG-WHE-0035</t>
  </si>
  <si>
    <t>Wheat 11% FOB France $/mt</t>
  </si>
  <si>
    <t>AG-WHE-0036</t>
  </si>
  <si>
    <t>Spain</t>
  </si>
  <si>
    <t>Wheat Feed wheat CIF Spain $/mt</t>
  </si>
  <si>
    <t>AG-WHE-0037</t>
  </si>
  <si>
    <t>St Lawrence</t>
  </si>
  <si>
    <t>Wheat 14.5% FOB St Lawrence 2CWAD $/mt</t>
  </si>
  <si>
    <t>AG-WHE-0038</t>
  </si>
  <si>
    <t>Vancouver</t>
  </si>
  <si>
    <t>Wheat 14.5% FOB Vancouver 2CWAD $/mt</t>
  </si>
  <si>
    <t>AG-WHE-0043</t>
  </si>
  <si>
    <t>Black Sea West Med Panamax</t>
  </si>
  <si>
    <t>Black Sea - West Med</t>
  </si>
  <si>
    <t>Freight</t>
  </si>
  <si>
    <t>Freight rates</t>
  </si>
  <si>
    <t>Freight Ukraine - West Med $/mt</t>
  </si>
  <si>
    <t>AG-WHE-0044</t>
  </si>
  <si>
    <t>Organic Wheat</t>
  </si>
  <si>
    <t>Wheat, organic feed, fob Midwest, $/bushel</t>
  </si>
  <si>
    <t>AG-WHE-0045</t>
  </si>
  <si>
    <t>Wheat Midds</t>
  </si>
  <si>
    <t>Wheat midds, fob Minneapolis, MN, $/short ton</t>
  </si>
  <si>
    <t>AG-WHE-0046</t>
  </si>
  <si>
    <t>Wheat midds, fob Kansas City, KS, $/short ton</t>
  </si>
  <si>
    <t>AG-WHE-0047</t>
  </si>
  <si>
    <t>Buffalo</t>
  </si>
  <si>
    <t>Wheat midds, fob Buffalo, NY, $/short ton</t>
  </si>
  <si>
    <t>AG-WHE-0048</t>
  </si>
  <si>
    <t>Wheat FOB Danube Ukraine 11.5% $/mt</t>
  </si>
  <si>
    <t>AG-WHE-0049</t>
  </si>
  <si>
    <t>Wheat FOB Danube Ukraine Feed wheat $/mt</t>
  </si>
  <si>
    <t>AG-WHE-0050</t>
  </si>
  <si>
    <t>North Africa</t>
  </si>
  <si>
    <t>Wheat CFR North Africa $/mt</t>
  </si>
  <si>
    <t>AG-WHE-0053</t>
  </si>
  <si>
    <t>Wheat 11.5% FOB CVB Premium €/mt</t>
  </si>
  <si>
    <t>AG-WHE-0054</t>
  </si>
  <si>
    <t>Wheat 11.5% FOB CVB $/mt</t>
  </si>
  <si>
    <t>Wheat 10.5%, fob US Gulf SRW premium, c/bu</t>
  </si>
  <si>
    <t>Wheat 10.5%, fob US Gulf SRW $/tonne</t>
  </si>
  <si>
    <t>AG-YP-0001</t>
  </si>
  <si>
    <t>Organic Yellow Peas</t>
  </si>
  <si>
    <t>North Dakota</t>
  </si>
  <si>
    <t>Yellow Peas</t>
  </si>
  <si>
    <t>Yellow Peas, No2, organic, fob North Dakota, $/bushel</t>
  </si>
  <si>
    <t>Latin America</t>
  </si>
  <si>
    <t>Global</t>
  </si>
  <si>
    <t>EN-BD-0001</t>
  </si>
  <si>
    <t>UCOME</t>
  </si>
  <si>
    <t>Biodiesel</t>
  </si>
  <si>
    <t>Energy Census</t>
  </si>
  <si>
    <t>Biodiesel, UCOME premium, fob ARA, $/tonne</t>
  </si>
  <si>
    <t>EN-BD-0002</t>
  </si>
  <si>
    <t>FAME</t>
  </si>
  <si>
    <t>Biodiesel, FAME 0 premium, fob ARA, $/tonne</t>
  </si>
  <si>
    <t>EN-BD-0003</t>
  </si>
  <si>
    <t>RME</t>
  </si>
  <si>
    <t>Biodiesel, RME premium, fob ARA, $/tonne</t>
  </si>
  <si>
    <t>EN-BD-0004</t>
  </si>
  <si>
    <t>Biodiesel, UCOME Outright, fob ARA, $/tonne</t>
  </si>
  <si>
    <t>EN-BD-0005</t>
  </si>
  <si>
    <t>Biodiesel, FAME 0 Outright, fob ARA, $/tonne</t>
  </si>
  <si>
    <t>EN-BD-0006</t>
  </si>
  <si>
    <t>Biodiesel, RME Outright, fob ARA, $/tonne</t>
  </si>
  <si>
    <t>EN-BD-0007</t>
  </si>
  <si>
    <t>Litre</t>
  </si>
  <si>
    <t>Biodiesel, UCOME premium, fob ARA, p/l</t>
  </si>
  <si>
    <t>EN-BD-0008</t>
  </si>
  <si>
    <t>Biodiesel, FAME 0 premium, fob ARA, p/l</t>
  </si>
  <si>
    <t>EN-BD-0009</t>
  </si>
  <si>
    <t>Biodiesel, RME premium, fob ARA, p/l</t>
  </si>
  <si>
    <t>EN-BD-0010</t>
  </si>
  <si>
    <t>OR CFP Credits</t>
  </si>
  <si>
    <t>Biodiesel, CFP, Oregon, $/tonne</t>
  </si>
  <si>
    <t>EN-BD-0011</t>
  </si>
  <si>
    <t>CA LCFS Credits</t>
  </si>
  <si>
    <t>Biodiesel, LCFS, California, $/tonne</t>
  </si>
  <si>
    <t>EN-BD-0012</t>
  </si>
  <si>
    <t>Biodiesel, LCFS, used cooking oil, California, US cents/gal</t>
  </si>
  <si>
    <t>EN-BD-0013</t>
  </si>
  <si>
    <t>Biodiesel, LCFS, soybean oil, California, US cents/gal</t>
  </si>
  <si>
    <t>EN-BD-0014</t>
  </si>
  <si>
    <t>Biodiesel, LCFS, distiller's corn oil, California, US cents/gal</t>
  </si>
  <si>
    <t>EN-BD-0015</t>
  </si>
  <si>
    <t>Biodiesel, LCFS, tallow, California, US cents/gal</t>
  </si>
  <si>
    <t>EN-BD-0016</t>
  </si>
  <si>
    <t>SME</t>
  </si>
  <si>
    <t>Biodiesel, SME, B100, flat price, fob US Gulf, $/tonne</t>
  </si>
  <si>
    <t>EN-BD-0017</t>
  </si>
  <si>
    <t>Biodiesel, SME, B100, flat price, fob US Gulf, $/gal</t>
  </si>
  <si>
    <t>EN-BD-0018</t>
  </si>
  <si>
    <t>Biodiesel, SME, B100, difference to heating oil, with RINs, fob US Gulf, US cents/gal</t>
  </si>
  <si>
    <t>EN-BD-0019</t>
  </si>
  <si>
    <t>Biodiesel, SME, B99, difference to heating oil, no RINs, fob US Gulf, US cents/gal</t>
  </si>
  <si>
    <t>EN-BD-0020</t>
  </si>
  <si>
    <t>Biodiesel, SME, B100, flat price, fob New York Harbor, $/tonne</t>
  </si>
  <si>
    <t>EN-BD-0021</t>
  </si>
  <si>
    <t>Biodiesel, SME, B100, flat price, fob New York Harbor, $/gal</t>
  </si>
  <si>
    <t>EN-BD-0022</t>
  </si>
  <si>
    <t>Biodiesel, SME, B100, difference to heating oil, with RINs, fob New York Harbor, US cents/gal</t>
  </si>
  <si>
    <t>EN-BD-0023</t>
  </si>
  <si>
    <t>Biodiesel, SME, B99, difference to heating oil, no RINs, fob New York Harbor, US cents/gal</t>
  </si>
  <si>
    <t>EN-BD-0024</t>
  </si>
  <si>
    <t>Biodiesel, FAME, B100, 0 deg C CFPP/5 deg C Cloud Point, flat price, fob US Gulf, $/tonne</t>
  </si>
  <si>
    <t>EN-BD-0025</t>
  </si>
  <si>
    <t>Biodiesel, FAME, B100, 0 deg C CFPP/5 deg C Cloud Point, flat price, fob US Gulf, $/gal</t>
  </si>
  <si>
    <t>EN-BD-0026</t>
  </si>
  <si>
    <t>Biodiesel, FAME, B100, 0 deg C CFPP/5 deg C Cloud Point, difference to heating oil, with RINs, fob US Gulf, US cents/gal</t>
  </si>
  <si>
    <t>EN-BD-0027</t>
  </si>
  <si>
    <t>Biodiesel, FAME, B99, 0 deg C CFPP/5 deg C Cloud Point, difference to heating oil, no RINs, fob US Gulf, US cents/gal</t>
  </si>
  <si>
    <t>EN-BD-0028</t>
  </si>
  <si>
    <t>Biodiesel, FAME, B100, 0 deg C CFPP/5 deg C Cloud Point, flat price, fob New York Harbor, $/tonne</t>
  </si>
  <si>
    <t>EN-BD-0029</t>
  </si>
  <si>
    <t>Biodiesel, FAME, B100, 0 deg C CFPP/5 deg C Cloud Point, flat price, fob New York Harbor, $/gal</t>
  </si>
  <si>
    <t>EN-BD-0030</t>
  </si>
  <si>
    <t>Biodiesel, FAME, B100, 0 deg C CFPP/5 deg C Cloud Point, difference to heating oil, with RINs, fob New York Harbor, US cents/gal</t>
  </si>
  <si>
    <t>EN-BD-0031</t>
  </si>
  <si>
    <t>Biodiesel, FAME, B99, 0 deg C CFPP/5 deg C Cloud Point, difference to heating oil, no RINs, fob New York Harbor, US cents/gal</t>
  </si>
  <si>
    <t>EN-BD-0032</t>
  </si>
  <si>
    <t>Renewable Diesel</t>
  </si>
  <si>
    <t>Renewable Diesel, del Los Angeles, $/gal</t>
  </si>
  <si>
    <t>EN-BD-0033</t>
  </si>
  <si>
    <t>D4 Biomass Based Diesel RINs</t>
  </si>
  <si>
    <t>Biodiesel, D4 biomass based diesel RINs, B20, US cents/gallon</t>
  </si>
  <si>
    <t>EN-BD-0034</t>
  </si>
  <si>
    <t>Biodiesel, D4 biomass based diesel RINs, B21, US cents/gal</t>
  </si>
  <si>
    <t>EN-BD-0035</t>
  </si>
  <si>
    <t>Biodiesel, D4 biomass based diesel RINs, B22, US cents/gal</t>
  </si>
  <si>
    <t>EN-BD-0036</t>
  </si>
  <si>
    <t>RIN</t>
  </si>
  <si>
    <t>Biodiesel, D4 biomass based diesel RINs, B23, US cents/RIN</t>
  </si>
  <si>
    <t>EN-BD-0037</t>
  </si>
  <si>
    <t>D6 Renewable Fuel RINs</t>
  </si>
  <si>
    <t>Biodiesel, D6 renewable fuel RINs, E20, US cents/gallon</t>
  </si>
  <si>
    <t>EN-BD-0038</t>
  </si>
  <si>
    <t>Biodiesel, D6 renewable fuel RINs, E21, US cents/gal</t>
  </si>
  <si>
    <t>EN-BD-0039</t>
  </si>
  <si>
    <t>Biodiesel, D6 renewable fuel RINs, E22, US cents/gal</t>
  </si>
  <si>
    <t>EN-BD-0040</t>
  </si>
  <si>
    <t>Biodiesel, D6 renewable fuel RINs, E23, US cents/RIN</t>
  </si>
  <si>
    <t>EN-BD-0041</t>
  </si>
  <si>
    <t>D5 Advance Biofuel RINs</t>
  </si>
  <si>
    <t>Biodiesel, D5 advance biofuel RINs, 2020, US cents/gallon</t>
  </si>
  <si>
    <t>EN-BD-0042</t>
  </si>
  <si>
    <t>Biodiesel, D5 advance biofuel RINs, A21, US cents/gal</t>
  </si>
  <si>
    <t>EN-BD-0043</t>
  </si>
  <si>
    <t>Biodiesel, D5 advance biofuel RINs, A22, US cents/gal</t>
  </si>
  <si>
    <t>EN-BD-0044</t>
  </si>
  <si>
    <t>Biodiesel, D5 advance biofuel RINs, A23, US cents/RIN</t>
  </si>
  <si>
    <t>EN-BD-0045</t>
  </si>
  <si>
    <t>Biodiesel, TME, B100, fob Rotterdam, $/tonne</t>
  </si>
  <si>
    <t>EN-BD-0046</t>
  </si>
  <si>
    <t>Biodiesel, SME, B100, fob Argentina, $/tonne</t>
  </si>
  <si>
    <t>EN-BD-0047</t>
  </si>
  <si>
    <t>Malaysia/Indonesia</t>
  </si>
  <si>
    <t>Biodiesel, PME, B100, fob Malaysia/Indonesia, $/tonne</t>
  </si>
  <si>
    <t>EN-BD-0048</t>
  </si>
  <si>
    <t>US Northeast</t>
  </si>
  <si>
    <t>Biodiesel, B100, fob Northeast, US cents/gal</t>
  </si>
  <si>
    <t>EN-BD-0049</t>
  </si>
  <si>
    <t>US Lower Midwest</t>
  </si>
  <si>
    <t>Biodiesel, B100, fob Lower Midwest, US cents/gal</t>
  </si>
  <si>
    <t>EN-BD-0050</t>
  </si>
  <si>
    <t>Biodiesel, B100, fob Southeast, US cents/gal</t>
  </si>
  <si>
    <t>EN-BD-0051</t>
  </si>
  <si>
    <t>US South Central</t>
  </si>
  <si>
    <t>Biodiesel, B100, fob South Central, US cents/gal</t>
  </si>
  <si>
    <t>EN-BD-0052</t>
  </si>
  <si>
    <t>US Upper Midwest</t>
  </si>
  <si>
    <t>Biodiesel, B100, fob Upper Midwest, US cents/gal</t>
  </si>
  <si>
    <t>EN-BD-0053</t>
  </si>
  <si>
    <t>US Rocky Mountains</t>
  </si>
  <si>
    <t>Biodiesel, B100, fob Rocky Mountain, US cents/gal</t>
  </si>
  <si>
    <t>EN-BD-0054</t>
  </si>
  <si>
    <t>Biodiesel, B100, fob West Coast, US cents/gal</t>
  </si>
  <si>
    <t>EN-BD-0055</t>
  </si>
  <si>
    <t>D3 Cellulosic Biofuel RINs</t>
  </si>
  <si>
    <t>Biodiesel, D3 cellulosic biofuel RINs, 2023, US cents/RIN</t>
  </si>
  <si>
    <t>EN-BD-0056</t>
  </si>
  <si>
    <t>Biodiesel, D3 cellulosic biofuel RINs, 2024, US cents/RIN</t>
  </si>
  <si>
    <t>EN-BD-0057</t>
  </si>
  <si>
    <t>Biodiesel, D4 biomass based diesel RINs, B24, US cents/RIN</t>
  </si>
  <si>
    <t>EN-BD-0058</t>
  </si>
  <si>
    <t>Biodiesel, D6 renewable fuel RINs, E24, US cents/RIN</t>
  </si>
  <si>
    <t>EN-BD-0059</t>
  </si>
  <si>
    <t>Biodiesel, D5 advance biofuel RINs, A24, US cents/RIN</t>
  </si>
  <si>
    <t>EN-BD-0068</t>
  </si>
  <si>
    <t>Biodiesel, B100, del Los Angeles, $/tonne</t>
  </si>
  <si>
    <t>EN-BD-0069</t>
  </si>
  <si>
    <t>Biodiesel, B100, del San Francisco, $/tonne</t>
  </si>
  <si>
    <t>EN-BD-0070</t>
  </si>
  <si>
    <t>Renewable Diesel, del San Francisco, $/gal</t>
  </si>
  <si>
    <t>EN-BD-0071</t>
  </si>
  <si>
    <t>Biodiesel B100 index, fob US, $/gal</t>
  </si>
  <si>
    <t>EN-BD-0072</t>
  </si>
  <si>
    <t>Biodiesel, D3 cellulosic biofuel RINs, 2025, US cents/RIN</t>
  </si>
  <si>
    <t>EN-GLY-0001</t>
  </si>
  <si>
    <t>Refined Glycerine</t>
  </si>
  <si>
    <t>Glycerine, refined 99.7% USP, fob US Plant, US cents/lb</t>
  </si>
  <si>
    <t>EN-GLY-0002</t>
  </si>
  <si>
    <t>Glycerine, refined 99.7% tallow, fob US Plant, US cents/lb</t>
  </si>
  <si>
    <t>EN-GLY-0003</t>
  </si>
  <si>
    <t>Crude Glycerine</t>
  </si>
  <si>
    <t>Glycerine, crude 80% basis, fob US plant, US cents/lb</t>
  </si>
  <si>
    <t>EN-GLY-0004</t>
  </si>
  <si>
    <t>Glycerine, kosher crude, 80% basis, fob US plant, US cents/lb</t>
  </si>
  <si>
    <t>EN-PO-0001</t>
  </si>
  <si>
    <t>ULSD</t>
  </si>
  <si>
    <t>Petroleum Oil</t>
  </si>
  <si>
    <t>Oil, ultra low sulfur diesel, fob ARA, $/tonne</t>
  </si>
  <si>
    <t>EN-RTF-0001</t>
  </si>
  <si>
    <t>Certificate</t>
  </si>
  <si>
    <t>RTFC Crop</t>
  </si>
  <si>
    <t>RTFC</t>
  </si>
  <si>
    <t>RTFC 2021 Crop, UK, p/cert</t>
  </si>
  <si>
    <t>EN-RTF-0002</t>
  </si>
  <si>
    <t>RTFC Waste</t>
  </si>
  <si>
    <t>RTFC 2021 Waste, UK, p/cert</t>
  </si>
  <si>
    <t>EN-RTF-0003</t>
  </si>
  <si>
    <t>RTFC 2022 Crop, UK p/cert</t>
  </si>
  <si>
    <t>EN-RTF-0004</t>
  </si>
  <si>
    <t>RTFC 2022 Waste, UK, p/cert</t>
  </si>
  <si>
    <t>EN-RTF-0005</t>
  </si>
  <si>
    <t>RTFC Index, UK, p/cert</t>
  </si>
  <si>
    <t>EN-RTF-0006</t>
  </si>
  <si>
    <t>Kilowatthour</t>
  </si>
  <si>
    <t>RTFC-RHI Spread</t>
  </si>
  <si>
    <t>RTFC-RHI 2021 spread p/kWh</t>
  </si>
  <si>
    <t>EN-RTF-0007</t>
  </si>
  <si>
    <t>RTFC-RHI 2021 spread p/l</t>
  </si>
  <si>
    <t>EN-RTF-0008</t>
  </si>
  <si>
    <t>RTFC-RHI 2022 spread p/kWh</t>
  </si>
  <si>
    <t>EN-RTF-0009</t>
  </si>
  <si>
    <t>RTFC-RHI 2022 spread p/l</t>
  </si>
  <si>
    <t>EN-RTF-0010</t>
  </si>
  <si>
    <t>RTFC 2023 Crop, UK p/cert</t>
  </si>
  <si>
    <t>EN-RTF-0011</t>
  </si>
  <si>
    <t>RTFC 2023 Waste, UK, p/cert</t>
  </si>
  <si>
    <t>EN-RTF-0012</t>
  </si>
  <si>
    <t>RTFC-RHI 2023 spread p/kWh</t>
  </si>
  <si>
    <t>EN-RTF-0013</t>
  </si>
  <si>
    <t>RTFC-RHI 2023 spread p/l</t>
  </si>
  <si>
    <t>EN-RTF-0014</t>
  </si>
  <si>
    <t>RTFC 2024 Crop, UK, p/cert</t>
  </si>
  <si>
    <t>EN-RTF-0015</t>
  </si>
  <si>
    <t>RTFC 2024 Waste, UK, p/cert</t>
  </si>
  <si>
    <t>EN-RTF-0018</t>
  </si>
  <si>
    <t>RTFC 2025 Crop, UK, p/cert</t>
  </si>
  <si>
    <t>EN-RTF-0019</t>
  </si>
  <si>
    <t>RTFC 2025 Waste, UK, p/cert</t>
  </si>
  <si>
    <t>EN-RTF-0020</t>
  </si>
  <si>
    <t>RTFC-RHI 2025 spread p/kWh</t>
  </si>
  <si>
    <t>EN-RTF-0021</t>
  </si>
  <si>
    <t>RTFC-RHI 2025 spread p/l</t>
  </si>
  <si>
    <t>FM-FRT-0001</t>
  </si>
  <si>
    <t>Brazil Northeast Asia Panamax</t>
  </si>
  <si>
    <t>Brazil - Northeast Asia</t>
  </si>
  <si>
    <t>Freight Brazil - Northeast Asia $/mt</t>
  </si>
  <si>
    <t>FM-FRT-0002</t>
  </si>
  <si>
    <t>Pacific Northwest Northeast Asia Panamax</t>
  </si>
  <si>
    <t>Pacific Northwest - Northeast Asia</t>
  </si>
  <si>
    <t>Freight Pacific Northwest - Northeast Asia $/mt</t>
  </si>
  <si>
    <t>FM-FRT-0003</t>
  </si>
  <si>
    <t>US Gulf Northeast Panamax Bulk Grains</t>
  </si>
  <si>
    <t>US Gulf - Northeast Asia</t>
  </si>
  <si>
    <t>Freight US Gulf - Northeast Asia $/mt</t>
  </si>
  <si>
    <t>FM-FRT-0004</t>
  </si>
  <si>
    <t>Argentina Northeast Asia Panamax</t>
  </si>
  <si>
    <t>Argentina - Northeast Asia</t>
  </si>
  <si>
    <t>Freight Argentina - Northeast Asia $/mt</t>
  </si>
  <si>
    <t>FM-FRT-0005</t>
  </si>
  <si>
    <t>Argentina Northeast Asia (SBM) Panamax</t>
  </si>
  <si>
    <t>Freight Soybean meal Argentina - Northeast Asia $/mt</t>
  </si>
  <si>
    <t>FM-FRT-0006</t>
  </si>
  <si>
    <t>Brazil West Med Panamax</t>
  </si>
  <si>
    <t>Brazil - West Med</t>
  </si>
  <si>
    <t>Freight Brazil - West Med $/mt</t>
  </si>
  <si>
    <t>FM-FRT-0007</t>
  </si>
  <si>
    <t>US Gulf West Med Panamax</t>
  </si>
  <si>
    <t>US Gulf- West Med</t>
  </si>
  <si>
    <t>Freight US Gulf - West Med $/mt</t>
  </si>
  <si>
    <t>FM-FRT-0008</t>
  </si>
  <si>
    <t>Brazil Northwest Europe Panamax</t>
  </si>
  <si>
    <t>Brazil - Northwest Europe</t>
  </si>
  <si>
    <t>Freight Brazil - Northwest Europe $/mt</t>
  </si>
  <si>
    <t>FM-FRT-0009</t>
  </si>
  <si>
    <t>US Gulf Northwest Europe Panamax</t>
  </si>
  <si>
    <t>US Gulf - Northwest Europe</t>
  </si>
  <si>
    <t>Freight US Gulf - Northwest Europe $/mt</t>
  </si>
  <si>
    <t>FM-FRT-0010</t>
  </si>
  <si>
    <t>Brazil Vietnam Panamax</t>
  </si>
  <si>
    <t>Brazil - Vietnam</t>
  </si>
  <si>
    <t>Freight Brazil - Vietnam $/mt</t>
  </si>
  <si>
    <t>FM-FRT-0011</t>
  </si>
  <si>
    <t>West Canada Northeast Asia Panamax</t>
  </si>
  <si>
    <t>West Canada - Northeast Asia</t>
  </si>
  <si>
    <t>Freight West Canada - Northeast Asia $/mt</t>
  </si>
  <si>
    <t>FM-FRT-0012</t>
  </si>
  <si>
    <t>Australia Northeast Asia Panamax</t>
  </si>
  <si>
    <t>Australia - Northeast Asia</t>
  </si>
  <si>
    <t>Freight Australia - Northeast Asia $/mt</t>
  </si>
  <si>
    <t>FM-FRT-0013</t>
  </si>
  <si>
    <t>South Africa North Asia Panamax</t>
  </si>
  <si>
    <t>South Africa - North Asia</t>
  </si>
  <si>
    <t>Freight South Africa - North Asia $/mt</t>
  </si>
  <si>
    <t>FM-FRT-0014</t>
  </si>
  <si>
    <t>Black Sea Northeast Asia Panamax</t>
  </si>
  <si>
    <t>Black Sea - Northeast Asia</t>
  </si>
  <si>
    <t>Freight Black Sea - Northeast Asia $/mt</t>
  </si>
  <si>
    <t>FM-FRT-0015</t>
  </si>
  <si>
    <t>Black Sea Southeast Asia Panamax</t>
  </si>
  <si>
    <t>Black Sea - Southeast Asia</t>
  </si>
  <si>
    <t>Freight Ukraine - Southeast Asia $/mt</t>
  </si>
  <si>
    <t>FM-FRT-0016</t>
  </si>
  <si>
    <t>Black Sea Persian Gulf Panamax</t>
  </si>
  <si>
    <t>Black Sea - Persian Gulf</t>
  </si>
  <si>
    <t>Freight Black Sea - Persian Gulf $/mt</t>
  </si>
  <si>
    <t>FM-FRT-0017</t>
  </si>
  <si>
    <t>Black Sea North Africa Handymax</t>
  </si>
  <si>
    <t>Black Sea - North Africa</t>
  </si>
  <si>
    <t>Freight Black Sea - North Africa $/mt</t>
  </si>
  <si>
    <t>FM-FRT-0018</t>
  </si>
  <si>
    <t>Azov Marmara Coaster</t>
  </si>
  <si>
    <t>Azov - Marmara</t>
  </si>
  <si>
    <t>Freight Azov - Marmara $/mt</t>
  </si>
  <si>
    <t>FM-FRT-0019</t>
  </si>
  <si>
    <t>Azov Izmir Coaster</t>
  </si>
  <si>
    <t>Azov - Izmir</t>
  </si>
  <si>
    <t>Freight Azov - Izmir $/mt</t>
  </si>
  <si>
    <t>FM-FRT-0020</t>
  </si>
  <si>
    <t>Azov Samsun Coaster</t>
  </si>
  <si>
    <t>Azov - Samsun</t>
  </si>
  <si>
    <t>Freight Azov - Samsun $/mt</t>
  </si>
  <si>
    <t>FM-FRT-0021</t>
  </si>
  <si>
    <t>Azov Mersin Coaster</t>
  </si>
  <si>
    <t>Azov - Mersin</t>
  </si>
  <si>
    <t>Freight Azov - Mersin $/mt</t>
  </si>
  <si>
    <t>FM-FRT-0022</t>
  </si>
  <si>
    <t>Azov East Med Coaster</t>
  </si>
  <si>
    <t>Azov - East Med</t>
  </si>
  <si>
    <t>Freight Azov - East Med $/mt</t>
  </si>
  <si>
    <t>FM-FRT-0023</t>
  </si>
  <si>
    <t>Azov East Greece Coaster</t>
  </si>
  <si>
    <t>Azov - East Greece</t>
  </si>
  <si>
    <t>Freight Azov - East Greece $/mt</t>
  </si>
  <si>
    <t>FM-FRT-0024</t>
  </si>
  <si>
    <t>Azov East Italy Coaster</t>
  </si>
  <si>
    <t>Azov - East Italy</t>
  </si>
  <si>
    <t>Freight Azov - East Italy $/mt</t>
  </si>
  <si>
    <t>FM-FRT-0025</t>
  </si>
  <si>
    <t>Azov West Italy Coaster</t>
  </si>
  <si>
    <t>Azov - West Italy</t>
  </si>
  <si>
    <t>Freight Azov - West Italy $/mt</t>
  </si>
  <si>
    <t>FM-FRT-0026</t>
  </si>
  <si>
    <t>Med Northwest Europe</t>
  </si>
  <si>
    <t>Freight X Med $/mt</t>
  </si>
  <si>
    <t>FM-FRT-0035</t>
  </si>
  <si>
    <t>Straits - East Coast India 10-12,000 MT</t>
  </si>
  <si>
    <t>Straits - East Coast India</t>
  </si>
  <si>
    <t>Freight Straits - East Coast India 10-12,000MT</t>
  </si>
  <si>
    <t>FM-FRT-0036</t>
  </si>
  <si>
    <t>Straits - West Coast India 18-20,000 MT</t>
  </si>
  <si>
    <t>Straits - West Coast India</t>
  </si>
  <si>
    <t>Freight Straits - West Coast India 18-20,000MT</t>
  </si>
  <si>
    <t>FM-FRT-0037</t>
  </si>
  <si>
    <t>Straits - Pakistan 18-20,000 MT</t>
  </si>
  <si>
    <t>Straits - Pakistan</t>
  </si>
  <si>
    <t>Freight Straits - Pakistan 18-20,000MT</t>
  </si>
  <si>
    <t>FM-FRT-0038</t>
  </si>
  <si>
    <t>Straits - Chittagong 10-12,000 MT</t>
  </si>
  <si>
    <t>Straits - Chittagong</t>
  </si>
  <si>
    <t>Freight Straits - Chittagong 10-12,000MT</t>
  </si>
  <si>
    <t>FM-FRT-0039</t>
  </si>
  <si>
    <t>Straits - South China 12-15,000 MT</t>
  </si>
  <si>
    <t>Straits - South China</t>
  </si>
  <si>
    <t>Freight Straits - South China 12-15,000MT</t>
  </si>
  <si>
    <t>FM-FRT-0040</t>
  </si>
  <si>
    <t>Straits - Mid China 12-15,000 MT</t>
  </si>
  <si>
    <t>Straits - Mid China</t>
  </si>
  <si>
    <t>Freight Straits - Mid China 12-15,000MT</t>
  </si>
  <si>
    <t>FM-FRT-0041</t>
  </si>
  <si>
    <t>Straits - North China 12-15,000 MT</t>
  </si>
  <si>
    <t>Straits - North China</t>
  </si>
  <si>
    <t>Freight Straits - North China 12-15,000MT</t>
  </si>
  <si>
    <t>FM-FRT-0042</t>
  </si>
  <si>
    <t>Straits - Rotterdam (IMO3) 40,000 MT</t>
  </si>
  <si>
    <t>Straits - Rotterdam</t>
  </si>
  <si>
    <t>Freight Straits - Rotterdam (IMO3) 40,000MT</t>
  </si>
  <si>
    <t>FM-FRT-0044</t>
  </si>
  <si>
    <t>Freight CVB - W Med $/mt</t>
  </si>
  <si>
    <t>FM-FRT-0045</t>
  </si>
  <si>
    <t>Freight CVB - Southeast Asia $/mt</t>
  </si>
  <si>
    <t>FP-CBB-0001</t>
  </si>
  <si>
    <t>Duplex Board</t>
  </si>
  <si>
    <t>Cartonboard/Boxboard</t>
  </si>
  <si>
    <t>Every two months</t>
  </si>
  <si>
    <t>Fastmarkets Forest Products</t>
  </si>
  <si>
    <t>Brazil 100% Recycled Duplex 190-375 g/m2</t>
  </si>
  <si>
    <t>FP-CBB-0002</t>
  </si>
  <si>
    <t>Brazil Recycled Duplex 190-375 g/m2</t>
  </si>
  <si>
    <t>FP-CBB-0003</t>
  </si>
  <si>
    <t>Brazil Virgin based Duplex 190-375 g/m2</t>
  </si>
  <si>
    <t>FP-CBB-0004</t>
  </si>
  <si>
    <t>Triplex Board</t>
  </si>
  <si>
    <t>Brazil Triplex 210-370 g/m²</t>
  </si>
  <si>
    <t>FP-CBB-0005</t>
  </si>
  <si>
    <t>Solid Board</t>
  </si>
  <si>
    <t>Brazil Solid kraft board 210-370 g/m²</t>
  </si>
  <si>
    <t>FP-CBB-0006</t>
  </si>
  <si>
    <t>Coated Duplex</t>
  </si>
  <si>
    <t>Free Delivered</t>
  </si>
  <si>
    <t>Monthly</t>
  </si>
  <si>
    <t>Coated duplex (GC2), 270-g+, Germany</t>
  </si>
  <si>
    <t>FP-CBB-0007</t>
  </si>
  <si>
    <t>Coated duplex (GC2), 270-g+, France</t>
  </si>
  <si>
    <t>FP-CBB-0008</t>
  </si>
  <si>
    <t>Coated duplex (GC2), 270-g+, UK</t>
  </si>
  <si>
    <t>FP-CBB-0009</t>
  </si>
  <si>
    <t>Italy</t>
  </si>
  <si>
    <t>Coated duplex (GC2), 270-g+, Italy</t>
  </si>
  <si>
    <t>FP-CBB-0010</t>
  </si>
  <si>
    <t>White-lined Chipboard</t>
  </si>
  <si>
    <t>White-lined chipboard (GD2), 300-g+, Germany</t>
  </si>
  <si>
    <t>FP-CBB-0011</t>
  </si>
  <si>
    <t>White-lined chipboard (GD2), 300-g+, France</t>
  </si>
  <si>
    <t>FP-CBB-0012</t>
  </si>
  <si>
    <t>White-lined chipboard (GD2), 300-g+, UK</t>
  </si>
  <si>
    <t>FP-CBB-0013</t>
  </si>
  <si>
    <t>White-lined chipboard (GD2), 300-g+, Italy</t>
  </si>
  <si>
    <t>FP-CBB-0014</t>
  </si>
  <si>
    <t>Coated duplex (GC2), 270-g+, Spain</t>
  </si>
  <si>
    <t>FP-CBB-0015</t>
  </si>
  <si>
    <t>White-lined chipboard (GD2), 300-g+, Spain</t>
  </si>
  <si>
    <t>FP-CBB-0016</t>
  </si>
  <si>
    <t>White-lined chipboard (GD3), 320-g+, Italy</t>
  </si>
  <si>
    <t>FP-CBB-0017</t>
  </si>
  <si>
    <t>Coated duplex (GC2), 270-g+, UK, EUR</t>
  </si>
  <si>
    <t>FP-CBB-0018</t>
  </si>
  <si>
    <t>White-lined chipboard (GD2), 300-g+, UK, EUR</t>
  </si>
  <si>
    <t>FP-CBB-0019</t>
  </si>
  <si>
    <t>Solid Bleached Sulfate Board</t>
  </si>
  <si>
    <t>East Coast United States</t>
  </si>
  <si>
    <t>Solid Bleached Sulfate Board, 16-pt folding carton, C1S - Series B</t>
  </si>
  <si>
    <t>FP-CBB-0020</t>
  </si>
  <si>
    <t>Solid Bleached Sulfate Board, 14-pt cup stock, PE2S - Series B</t>
  </si>
  <si>
    <t>FP-CBB-0021</t>
  </si>
  <si>
    <t>Unbleached Kraft Board</t>
  </si>
  <si>
    <t>Coated Unbleached Kraft Board, 20-pt folding carton, C1S - Series B</t>
  </si>
  <si>
    <t>FP-CBB-0022</t>
  </si>
  <si>
    <t>Recycled Folding Boxboard</t>
  </si>
  <si>
    <t>Coated Recycled Folding Boxboard 20-pt clay coated news - Series B</t>
  </si>
  <si>
    <t>FP-CBB-0023</t>
  </si>
  <si>
    <t>Uncoated Recycled Folding Boxboard 20-pt bending chip - Series B</t>
  </si>
  <si>
    <t>FP-CBB-0024</t>
  </si>
  <si>
    <t>Grayback Coated Duplex Board, 350 g</t>
  </si>
  <si>
    <t>FP-CBB-0025</t>
  </si>
  <si>
    <t>Whiteback Coated Duplex Board, 350 g</t>
  </si>
  <si>
    <t>FP-CBB-0026</t>
  </si>
  <si>
    <t>Ivory Board</t>
  </si>
  <si>
    <t>Coated Ivory Board (premium), 250g</t>
  </si>
  <si>
    <t>FP-CBB-0027</t>
  </si>
  <si>
    <t>Grayback coated duplex board (premium), 250g</t>
  </si>
  <si>
    <t>FP-CBB-0028</t>
  </si>
  <si>
    <t>Coated ivory board (commodity), 250 g</t>
  </si>
  <si>
    <t>FP-CBB-0029</t>
  </si>
  <si>
    <t>Grayback coated duplex board (commodity), 250 g</t>
  </si>
  <si>
    <t>FP-CBB-0030</t>
  </si>
  <si>
    <t>Guangdong</t>
  </si>
  <si>
    <t>Delivered at place</t>
  </si>
  <si>
    <t>UM Paper</t>
  </si>
  <si>
    <t>Greyback Duplex Board, Nine Dragons, 250g, Guangdong (tax included), RMB/tonne</t>
  </si>
  <si>
    <t>FP-CBB-0031</t>
  </si>
  <si>
    <t>Greyback Duplex Board, Sea Dragon, 250g, Guangdong (tax included), RMB/tonne</t>
  </si>
  <si>
    <t>FP-CBB-0032</t>
  </si>
  <si>
    <t>Greyback Duplex Board, Land Dragon, 250g, Guangdong (tax included), RMB/tonne</t>
  </si>
  <si>
    <t>FP-CBB-0033</t>
  </si>
  <si>
    <t>Greyback Duplex Board, River Dragon, 240g, Guangdong (tax included), RMB/tonne</t>
  </si>
  <si>
    <t>FP-CBB-0034</t>
  </si>
  <si>
    <t>Greyback Duplex Board, Lee &amp; Man AA, 250g, Guangdong (tax included), RMB/tonne</t>
  </si>
  <si>
    <t>FP-CBB-0035</t>
  </si>
  <si>
    <t>Greyback Duplex Board, Lanbiao, 250g, Guangdong (tax included), RMB/tonne</t>
  </si>
  <si>
    <t>FP-CBB-0036</t>
  </si>
  <si>
    <t>Greyback Duplex Board, Hongbiao, 250g, Guangdong (tax included), RMB/tonne</t>
  </si>
  <si>
    <t>FP-CBB-0037</t>
  </si>
  <si>
    <t>Greyback Duplex Board, Lvbiao, 250g, Guangdong (tax included), RMB/tonne</t>
  </si>
  <si>
    <t>FP-CBB-0038</t>
  </si>
  <si>
    <t>Jiangsu, Zhejiang &amp; Shanghai</t>
  </si>
  <si>
    <t>Greyback Duplex Board, Land Dragon, 250g, Jiangsu, Zhejiang &amp; Shanghai (tax included), RMB/tonne</t>
  </si>
  <si>
    <t>FP-CBB-0039</t>
  </si>
  <si>
    <t>Greyback Duplex Board, Jiangying, 250g, Jiangsu, Zhejiang &amp; Shanghai (tax included), RMB/tonne</t>
  </si>
  <si>
    <t>FP-CBB-0040</t>
  </si>
  <si>
    <t>Greyback Duplex Board, Fuyang premium, 250g, Jiangsu, Zhejiang &amp; Shanghai (tax included), RMB/tonne</t>
  </si>
  <si>
    <t>FP-CBB-0041</t>
  </si>
  <si>
    <t>Greyback Duplex Board, Fuyang commodity, 250g, Jiangsu, Zhejiang &amp; Shanghai (tax included), RMB/tonne</t>
  </si>
  <si>
    <t>FP-CBB-0042</t>
  </si>
  <si>
    <t>Tianjin</t>
  </si>
  <si>
    <t>Greyback Duplex Board, Land Dragon, 250g, Tianjin (tax included), RMB/tonne</t>
  </si>
  <si>
    <t>FP-CBB-0043</t>
  </si>
  <si>
    <t>Ivory Board, StarSpark, 250g, Jiangsu, Zhejiang &amp; Shanghai (tax included), RMB/tonne</t>
  </si>
  <si>
    <t>FP-CBB-0044</t>
  </si>
  <si>
    <t>Ivory Board, StarBlanc, 250g, Jiangsu, Zhejiang &amp; Shanghai (tax included), RMB/tonne</t>
  </si>
  <si>
    <t>FP-CBB-0045</t>
  </si>
  <si>
    <t>Ivory Board, Nongbo Fold, 250g, Jiangsu, Zhejiang &amp; Shanghai (tax included), RMB/tonne</t>
  </si>
  <si>
    <t>FP-CBB-0046</t>
  </si>
  <si>
    <t>Ivory Board, Bohui, 250g, Jiangsu, Zhejiang &amp; Shanghai (tax included), RMB/tonne</t>
  </si>
  <si>
    <t>FP-CBB-0047</t>
  </si>
  <si>
    <t>Ivory Board, AllyKing, 250g, Jiangsu, Zhejiang &amp; Shanghai (tax included), RMB/tonne</t>
  </si>
  <si>
    <t>FP-CBB-0048</t>
  </si>
  <si>
    <t>Ivory Board, Dandinghe, 250g, Jiangsu, Zhejiang &amp; Shanghai (tax included), RMB/tonne</t>
  </si>
  <si>
    <t>FP-CBB-0049</t>
  </si>
  <si>
    <t>Ivory Board, POPLAR, 250g, Jiangsu, Zhejiang &amp; Shanghai (tax included), RMB/tonne</t>
  </si>
  <si>
    <t>FP-CBB-0050</t>
  </si>
  <si>
    <t>Ivory Board, Red Plum, 250g, Guangdong (tax included), RMB/tonne</t>
  </si>
  <si>
    <t>FP-CBB-0051</t>
  </si>
  <si>
    <t>Ivory Board, StarBlanc, 250g, Guangdong (tax included), RMB/tonne</t>
  </si>
  <si>
    <t>FP-CBB-0052</t>
  </si>
  <si>
    <t>Ivory Board, StarSpark, 250g, Guangdong (tax included), RMB/tonne</t>
  </si>
  <si>
    <t>FP-CBB-0053</t>
  </si>
  <si>
    <t>Ivory Board, Bohui, 250g, Guangdong (tax included), RMB/tonne</t>
  </si>
  <si>
    <t>FP-CBB-0054</t>
  </si>
  <si>
    <t>Ivory Board, AllyKing, 250g, Guangdong (tax included), RMB/tonne</t>
  </si>
  <si>
    <t>FP-CBB-0055</t>
  </si>
  <si>
    <t>Ivory Board, Dandinghe, 250g, Guangdong (tax included), RMB/tonne</t>
  </si>
  <si>
    <t>FP-CBB-0056</t>
  </si>
  <si>
    <t>Ivory Board,POPLAR, 250g, Guangdong (tax included), RMB/tonne</t>
  </si>
  <si>
    <t>FP-CBB-0057</t>
  </si>
  <si>
    <t>Ivory Board, EUCA, 250g, Guangdong (tax included), RMB/tonne</t>
  </si>
  <si>
    <t>FP-CBB-0058</t>
  </si>
  <si>
    <t>Fujian</t>
  </si>
  <si>
    <t>Ivory Board, StarSpark, 250g, Fujian (tax included), RMB/tonne</t>
  </si>
  <si>
    <t>FP-CBB-0059</t>
  </si>
  <si>
    <t>Ivory Board, AllyKing, 250g, Fujian (tax included), RMB/tonne</t>
  </si>
  <si>
    <t>FP-CBB-0060</t>
  </si>
  <si>
    <t>Ivory Board, Ningbo Fold, 250g, Fujian (tax included), RMB/tonne</t>
  </si>
  <si>
    <t>FP-CBB-0061</t>
  </si>
  <si>
    <t>Ivory Board, Dandinghe, 250g, Fujian (tax included), RMB/tonne</t>
  </si>
  <si>
    <t>FP-CBB-0062</t>
  </si>
  <si>
    <t>Ivory Board, EUCA, 250g, Fujian (tax included), RMB/tonne</t>
  </si>
  <si>
    <t>FP-CBB-0063</t>
  </si>
  <si>
    <t>Beijing</t>
  </si>
  <si>
    <t>Ivory Board, StarBlanc, 250g, Beijing (tax included), RMB/tonne</t>
  </si>
  <si>
    <t>FP-CBB-0064</t>
  </si>
  <si>
    <t>Ivory Board, StarSpark, 250g, Beijing (tax included), RMB/tonne</t>
  </si>
  <si>
    <t>FP-CBB-0065</t>
  </si>
  <si>
    <t>Ivory Board, Bohui, 250g, Beijing (tax included), RMB/tonne</t>
  </si>
  <si>
    <t>FP-CBB-0066</t>
  </si>
  <si>
    <t>Ivory Board, AllyKing, 250g, Beijing (tax included), RMB/tonne</t>
  </si>
  <si>
    <t>FP-CBB-0067</t>
  </si>
  <si>
    <t>Ivory Board, Ningbo Fold, 250g, Beijing (tax included), RMB/tonne</t>
  </si>
  <si>
    <t>FP-CBB-0068</t>
  </si>
  <si>
    <t>Ivory Board, Dandinghe, 250g, Beijing (tax included), RMB/tonne</t>
  </si>
  <si>
    <t>FP-CBB-0069</t>
  </si>
  <si>
    <t>Ivory Board, POPLAR, 250g, Beijing (tax included), RMB/tonne</t>
  </si>
  <si>
    <t>FP-CBB-0070</t>
  </si>
  <si>
    <t>Ivory Board, Xinya, 250g, Beijing (tax included), RMB/tonne</t>
  </si>
  <si>
    <t>FP-CBB-0071</t>
  </si>
  <si>
    <t>Hubei</t>
  </si>
  <si>
    <t>Ivory Board, StarSpark, 250g, Hubei (tax included), RMB/tonne</t>
  </si>
  <si>
    <t>FP-CBB-0072</t>
  </si>
  <si>
    <t>Ivory Board, Bohui, 250g, Hubei (tax included), RMB/tonne</t>
  </si>
  <si>
    <t>FP-CBB-0073</t>
  </si>
  <si>
    <t>Ivory Board, AllyKing, 250g, Hubei (tax included), RMB/tonne</t>
  </si>
  <si>
    <t>FP-CBB-0074</t>
  </si>
  <si>
    <t>Ivory Board, Ningbo Fold, 250g, Hubei (tax included), RMB/tonne</t>
  </si>
  <si>
    <t>FP-CBB-0075</t>
  </si>
  <si>
    <t>Ivory Board, Dandinghe, 250g, Hubei (tax included), RMB/tonne</t>
  </si>
  <si>
    <t>FP-CBB-0076</t>
  </si>
  <si>
    <t>Ivory Board, POPLAR, 250g, Hubei (tax included), RMB/tonne</t>
  </si>
  <si>
    <t>FP-CBB-0077</t>
  </si>
  <si>
    <t>Ivory Board, Xinya, 250g, Hubei (tax included), RMB/tonne</t>
  </si>
  <si>
    <t>FP-CBB-0078</t>
  </si>
  <si>
    <t>Henan</t>
  </si>
  <si>
    <t>Ivory Board, StarSpark, 250g, Henan (tax included), RMB/tonne</t>
  </si>
  <si>
    <t>FP-CBB-0079</t>
  </si>
  <si>
    <t>Ivory Board, Yazhouzhixing, 250g, Henan (tax included), RMB/tonne</t>
  </si>
  <si>
    <t>FP-CBB-0080</t>
  </si>
  <si>
    <t>Ivory Board, Xinya, 250g, Henan (tax included), RMB/tonne</t>
  </si>
  <si>
    <t>FP-CBB-0081</t>
  </si>
  <si>
    <t>Sichuan</t>
  </si>
  <si>
    <t>Ivory Board, StarSpark, 250g, Sichuan (tax included), RMB/tonne</t>
  </si>
  <si>
    <t>FP-CBB-0082</t>
  </si>
  <si>
    <t>Ivory Board, Bohui, 250g, Sichuan (tax included), RMB/tonne</t>
  </si>
  <si>
    <t>FP-CBB-0083</t>
  </si>
  <si>
    <t>Ivory Board, AllyKing, 250g, Sichuan (tax included), RMB/tonne</t>
  </si>
  <si>
    <t>FP-CBB-0084</t>
  </si>
  <si>
    <t>Ivory Board, Dandinghe, 250g, Sichuan (tax included), RMB/tonne</t>
  </si>
  <si>
    <t>FP-CBB-0085</t>
  </si>
  <si>
    <t>Ivory Board, POPLAR, 250g, Sichuan (tax included), RMB/tonne</t>
  </si>
  <si>
    <t>FP-CBB-0086</t>
  </si>
  <si>
    <t>Shaanxi</t>
  </si>
  <si>
    <t>Ivory Board, StarSpark, 250g, Shaanxi (tax included), RMB/tonne</t>
  </si>
  <si>
    <t>FP-CBB-0087</t>
  </si>
  <si>
    <t>Ivory Board, Bohui, 250g, Shaanxi (tax included), RMB/tonne</t>
  </si>
  <si>
    <t>FP-CBB-0088</t>
  </si>
  <si>
    <t>Ivory Board, AllyKing, 250g, Shaanxi (tax included), RMB/tonne</t>
  </si>
  <si>
    <t>FP-CBB-0089</t>
  </si>
  <si>
    <t>Ivory Board, Ningbo Fold, 250g, Shaanxi (tax included), RMB/tonne</t>
  </si>
  <si>
    <t>FP-CBB-0090</t>
  </si>
  <si>
    <t>Ivory Board, Dandinghe, 250g, Shaanxi (tax included), RMB/tonne</t>
  </si>
  <si>
    <t>FP-CBB-0091</t>
  </si>
  <si>
    <t>Ivory Board, POPLAR, 250g, Shaanxi (tax included), RMB/tonne</t>
  </si>
  <si>
    <t>FP-CBB-0092</t>
  </si>
  <si>
    <t>Ivory Board, Xinya, 250g, Shaanxi (tax included), RMB/tonne</t>
  </si>
  <si>
    <t>FP-CBB-0093</t>
  </si>
  <si>
    <t>Brazil Coated Unbleached Kraft - Carrier Board (298-358g)</t>
  </si>
  <si>
    <t>FP-CBB-0094</t>
  </si>
  <si>
    <t>Coated duplex (GC2), 270-280 g, UK</t>
  </si>
  <si>
    <t>FP-CBB-0095</t>
  </si>
  <si>
    <t>Coated duplex (GC2), 270-280 g, UK, EUR</t>
  </si>
  <si>
    <t>FP-CBB-0096</t>
  </si>
  <si>
    <t>White-lined chipboard (GD2), 300 g, UK</t>
  </si>
  <si>
    <t>FP-CBB-0097</t>
  </si>
  <si>
    <t>White-lined chipboard (GD2), 300 g, UK, EUR</t>
  </si>
  <si>
    <t>FP-CBB-0098</t>
  </si>
  <si>
    <t>Coated duplex (GC2), 270-280 g, France</t>
  </si>
  <si>
    <t>FP-CBB-0099</t>
  </si>
  <si>
    <t>White-lined chipboard (GD2), 300 g, France</t>
  </si>
  <si>
    <t>FP-CBB-0100</t>
  </si>
  <si>
    <t>Coated duplex (GC2), 270-280 g, Germany</t>
  </si>
  <si>
    <t>FP-CBB-0101</t>
  </si>
  <si>
    <t>White-lined chipboard (GD2), 300 g, Germany</t>
  </si>
  <si>
    <t>FP-CBB-0102</t>
  </si>
  <si>
    <t>Coated duplex (GC2), 270-280 g, Italy</t>
  </si>
  <si>
    <t>FP-CBB-0103</t>
  </si>
  <si>
    <t>White-lined chipboard (GD2), 300 g, Italy</t>
  </si>
  <si>
    <t>FP-CBB-0104</t>
  </si>
  <si>
    <t>Coated duplex (GC2), 270-280 g, Spain</t>
  </si>
  <si>
    <t>FP-CBB-0105</t>
  </si>
  <si>
    <t>White-lined chipboard (GD2), 300 g, Spain</t>
  </si>
  <si>
    <t>FP-CBB-0106</t>
  </si>
  <si>
    <t>Greyback Duplex Board, Jinghuanlongheng, 250g, Jiangsu, Zhejiang &amp; Shanghai (tax included), RMB/tonne</t>
  </si>
  <si>
    <t>FP-CBB-0107</t>
  </si>
  <si>
    <t>Greyback Duplex Board, Fuxing, 250g, Jiangsu, Zhejiang &amp; Shanghai (tax included), RMB/tonne</t>
  </si>
  <si>
    <t>FP-CBB-0108</t>
  </si>
  <si>
    <t>Greyback Duplex Board, Nine Dragons, 250g, Jiangsu, Zhejiang &amp; Shanghai (tax included), RMB/tonne</t>
  </si>
  <si>
    <t>FP-CBB-0109</t>
  </si>
  <si>
    <t>Ivory Board, Runyang, 250g, Guangdong (tax included), RMB/tonne</t>
  </si>
  <si>
    <t>FP-CBB-0110</t>
  </si>
  <si>
    <t>Ivory Board, SilverPak, 250g, Guangdong (tax included), RMB/tonne</t>
  </si>
  <si>
    <t>FP-CBB-0111</t>
  </si>
  <si>
    <t>Ivory Board, Blueleaf, 250g, Guangdong (tax included), RMB/tonne</t>
  </si>
  <si>
    <t>FP-CBB-0112</t>
  </si>
  <si>
    <t>Ivory Board, AllyKing, 250g, Henan (tax included), RMB/tonne</t>
  </si>
  <si>
    <t>FP-CBB-0113</t>
  </si>
  <si>
    <t>Laredo</t>
  </si>
  <si>
    <t>Solid bleached sulfate board, US export 16-pt folding carton C1S, fob Laredo, Texas, $/tonne</t>
  </si>
  <si>
    <t>FP-CBB-0114</t>
  </si>
  <si>
    <t>Mexico</t>
  </si>
  <si>
    <t>Recycled folding boxboard, coated kraft/grey back 320-325 g/m2 or 16-pt, delivered Mexico, peso/tonne</t>
  </si>
  <si>
    <t>FP-CBB-0115</t>
  </si>
  <si>
    <t>China main port</t>
  </si>
  <si>
    <t>Coated ivory board, 250g/m2, Chinese exports to Southeast Asia fob, $/tonne</t>
  </si>
  <si>
    <t>GreenShortTon</t>
  </si>
  <si>
    <t>US South Central - Eastside</t>
  </si>
  <si>
    <t>Quarterly</t>
  </si>
  <si>
    <t>US South Central - Westside</t>
  </si>
  <si>
    <t>US South Atlantic - Northside</t>
  </si>
  <si>
    <t>US South Atlantic - Southside</t>
  </si>
  <si>
    <t>US South Atlantic - Coastal</t>
  </si>
  <si>
    <t>British Columbia - Coast</t>
  </si>
  <si>
    <t>Maine</t>
  </si>
  <si>
    <t>Pennsylvania/New York</t>
  </si>
  <si>
    <t>Lake States</t>
  </si>
  <si>
    <t>US South Atlantic</t>
  </si>
  <si>
    <t>British Columbia</t>
  </si>
  <si>
    <t>FP-CTB-0001</t>
  </si>
  <si>
    <t>Kraftliner</t>
  </si>
  <si>
    <t>Containerboard</t>
  </si>
  <si>
    <t>Brazil Kraftliner 120-150 g/m2, FOB Mill</t>
  </si>
  <si>
    <t>FP-CTB-0002</t>
  </si>
  <si>
    <t>White-top Liner</t>
  </si>
  <si>
    <t>Brazil White top liner 130-200 g/m2, FOB Mill</t>
  </si>
  <si>
    <t>FP-CTB-0003</t>
  </si>
  <si>
    <t>Recycled Medium/Fluting</t>
  </si>
  <si>
    <t>Brazil Fluting 120 g/m2, FOB Mill</t>
  </si>
  <si>
    <t>FP-CTB-0004</t>
  </si>
  <si>
    <t>Testliner</t>
  </si>
  <si>
    <t>Brazil Testliner 120-130 g/m2, FOB Mill</t>
  </si>
  <si>
    <t>FP-CTB-0005</t>
  </si>
  <si>
    <t>Mexico Recycled Medium, 120-180 g (domestic)</t>
  </si>
  <si>
    <t>FP-CTB-0006</t>
  </si>
  <si>
    <t>Mexico Recycled Linerboard, 130-180 g (domestic)</t>
  </si>
  <si>
    <t>Unbleached kraftliner 175-g+, Germany</t>
  </si>
  <si>
    <t>FP-CTB-0008</t>
  </si>
  <si>
    <t>Unbleached kraftliner, 175-g+, France</t>
  </si>
  <si>
    <t>Unbleached kraftliner, 175-g+, UK</t>
  </si>
  <si>
    <t>Unbleached kraftliner, 175-g+, Italy</t>
  </si>
  <si>
    <t>FP-CTB-0011</t>
  </si>
  <si>
    <t>White-top Kraftliner</t>
  </si>
  <si>
    <t>White-top kraftliner 140-g+, Germany</t>
  </si>
  <si>
    <t>White-top kraftliner, 140-g+, France</t>
  </si>
  <si>
    <t>FP-CTB-0013</t>
  </si>
  <si>
    <t>White-top kraftliner, 140-g+, UK</t>
  </si>
  <si>
    <t>FP-CTB-0014</t>
  </si>
  <si>
    <t>White-top kraftliner, 140-g+, Italy</t>
  </si>
  <si>
    <t>FP-CTB-0015</t>
  </si>
  <si>
    <t>Semi-Chemical Medium/Fluting</t>
  </si>
  <si>
    <t>Semi-chemical fluting  127-g, Germany</t>
  </si>
  <si>
    <t>FP-CTB-0016</t>
  </si>
  <si>
    <t>Semi-chemical fluting, 127-g, France</t>
  </si>
  <si>
    <t>Testliner 2 140-g, Germany</t>
  </si>
  <si>
    <t>FP-CTB-0018</t>
  </si>
  <si>
    <t>Testliner 2, 140-g, France</t>
  </si>
  <si>
    <t>Testliner 2, 140-g, UK</t>
  </si>
  <si>
    <t>Testliner 2, 140-g, Italy</t>
  </si>
  <si>
    <t>FP-CTB-0021</t>
  </si>
  <si>
    <t>Testliner 3 140-g, Germany</t>
  </si>
  <si>
    <t>FP-CTB-0022</t>
  </si>
  <si>
    <t>Testliner 3, 140-g, France</t>
  </si>
  <si>
    <t>FP-CTB-0023</t>
  </si>
  <si>
    <t>Testliner 3, 140-g, UK</t>
  </si>
  <si>
    <t>FP-CTB-0024</t>
  </si>
  <si>
    <t>Testliner 3, 140-g, Italy</t>
  </si>
  <si>
    <t>Recycled Fluting 105-g (Wellenstoff), Germany</t>
  </si>
  <si>
    <t>Recycled Fluting, 105-g, France</t>
  </si>
  <si>
    <t>FP-CTB-0027</t>
  </si>
  <si>
    <t>Fluting, 100-g, UK</t>
  </si>
  <si>
    <t>Fluting, 105-g, Italy</t>
  </si>
  <si>
    <t>Unbleached kraftliner 175-g+, Spain</t>
  </si>
  <si>
    <t>FP-CTB-0030</t>
  </si>
  <si>
    <t>White-top kraftliner 140-g+, Spain</t>
  </si>
  <si>
    <t>FP-CTB-0031</t>
  </si>
  <si>
    <t>Fluting, 127-g, Spain</t>
  </si>
  <si>
    <t>Testliner 2, 140-g, Spain</t>
  </si>
  <si>
    <t>FP-CTB-0033</t>
  </si>
  <si>
    <t>Testliner 3, 125-g, Spain</t>
  </si>
  <si>
    <t>Fluting, 95-110-g, Spain</t>
  </si>
  <si>
    <t>Unbleached kraftliner, 150-g, UK</t>
  </si>
  <si>
    <t>FP-CTB-0036</t>
  </si>
  <si>
    <t>Unbleached kraftliner, 125-g, UK</t>
  </si>
  <si>
    <t>Unbleached kraftliner, 150-g, Italy</t>
  </si>
  <si>
    <t>FP-CTB-0038</t>
  </si>
  <si>
    <t>Unbleached kraftliner, 125-g, Italy</t>
  </si>
  <si>
    <t>Unbleached kraftliner, 150-g, France</t>
  </si>
  <si>
    <t>FP-CTB-0040</t>
  </si>
  <si>
    <t>Unbleached kraftliner, 125-g, France</t>
  </si>
  <si>
    <t>Unbleached kraftliner 150-g, Germany</t>
  </si>
  <si>
    <t>FP-CTB-0042</t>
  </si>
  <si>
    <t>Unbleached kraftliner 125-g, Germany</t>
  </si>
  <si>
    <t>Unbleached kraftliner 150-g, Spain</t>
  </si>
  <si>
    <t>FP-CTB-0044</t>
  </si>
  <si>
    <t>Unbleached kraftliner 125-g, Spain</t>
  </si>
  <si>
    <t>FP-CTB-0045</t>
  </si>
  <si>
    <t>Semi-chemical fluting, 127-g, Italy</t>
  </si>
  <si>
    <t>FP-CTB-0046</t>
  </si>
  <si>
    <t>Semi-chemical fluting, 127-g, Spain</t>
  </si>
  <si>
    <t>FP-CTB-0047</t>
  </si>
  <si>
    <t>Fluting, 90-g, UK</t>
  </si>
  <si>
    <t>FP-CTB-0048</t>
  </si>
  <si>
    <t>White-top Testliner</t>
  </si>
  <si>
    <t>White-top testliner, 140-g, Germany</t>
  </si>
  <si>
    <t>White-top testliner, 140-g, France</t>
  </si>
  <si>
    <t>FP-CTB-0050</t>
  </si>
  <si>
    <t>White-top testliner, 140-g, Italy</t>
  </si>
  <si>
    <t>FP-CTB-0051</t>
  </si>
  <si>
    <t>White-top testliner, 140-g, UK</t>
  </si>
  <si>
    <t>FP-CTB-0052</t>
  </si>
  <si>
    <t>White-top testliner, 125-g, Spain</t>
  </si>
  <si>
    <t>FP-CTB-0053</t>
  </si>
  <si>
    <t>Unbleached kraftliner, 125-g, Russia, RUB/tonne</t>
  </si>
  <si>
    <t>FP-CTB-0054</t>
  </si>
  <si>
    <t>White-top kraftliner, 125-g, Russia, RUB/tonne</t>
  </si>
  <si>
    <t>FP-CTB-0055</t>
  </si>
  <si>
    <t>Testliner 2, 125-g, Russia, RUB/tonne</t>
  </si>
  <si>
    <t>FP-CTB-0056</t>
  </si>
  <si>
    <t>Semi-chemical fluting, 112-g, Russia, RUB/tonne</t>
  </si>
  <si>
    <t>FP-CTB-0057</t>
  </si>
  <si>
    <t>Recycled fluting, 112-g, Russia, RUB/tonne</t>
  </si>
  <si>
    <t>FP-CTB-0058</t>
  </si>
  <si>
    <t>Unbleached kraftliner, 175-g+, UK, EUR</t>
  </si>
  <si>
    <t>FP-CTB-0059</t>
  </si>
  <si>
    <t>Unbleached kraftliner, 150-g, UK, EUR</t>
  </si>
  <si>
    <t>FP-CTB-0060</t>
  </si>
  <si>
    <t>Unbleached kraftliner, 125-g, UK, EUR</t>
  </si>
  <si>
    <t>FP-CTB-0061</t>
  </si>
  <si>
    <t>White-top kraftliner, 140-g+, UK, EUR</t>
  </si>
  <si>
    <t>FP-CTB-0062</t>
  </si>
  <si>
    <t>Testliner 2, 140-g, UK, EUR</t>
  </si>
  <si>
    <t>FP-CTB-0063</t>
  </si>
  <si>
    <t>Testliner 3, 140-g, UK, EUR</t>
  </si>
  <si>
    <t>FP-CTB-0064</t>
  </si>
  <si>
    <t>Fluting, 100-g, UK, EUR</t>
  </si>
  <si>
    <t>FP-CTB-0065</t>
  </si>
  <si>
    <t>Fluting, 90-g, UK, EUR</t>
  </si>
  <si>
    <t>FP-CTB-0066</t>
  </si>
  <si>
    <t>White-top testliner, 140-g, UK, EUR</t>
  </si>
  <si>
    <t>FP-CTB-0067</t>
  </si>
  <si>
    <t>Unbleached kraftliner, 125g, Russia, EUR</t>
  </si>
  <si>
    <t>FP-CTB-0068</t>
  </si>
  <si>
    <t>White-top kraftliner, 125g, Russia, EUR</t>
  </si>
  <si>
    <t>FP-CTB-0069</t>
  </si>
  <si>
    <t>Semi-chemical fluting,112 g, Russia, EUR</t>
  </si>
  <si>
    <t>FP-CTB-0070</t>
  </si>
  <si>
    <t>Testliner 2, 125g, Russia, EUR</t>
  </si>
  <si>
    <t>FP-CTB-0071</t>
  </si>
  <si>
    <t>Recycled fluting, 112g, Russia, EUR</t>
  </si>
  <si>
    <t>FP-CTB-0072</t>
  </si>
  <si>
    <t>Unbleached Kraftliner, 175 g+, export to China, C&amp;F</t>
  </si>
  <si>
    <t>FP-CTB-0073</t>
  </si>
  <si>
    <t>Unbleached Kraft linerboard, 42 lb, export, to Laredo for Mexico</t>
  </si>
  <si>
    <t>FP-CTB-0074</t>
  </si>
  <si>
    <t>Southern Europe</t>
  </si>
  <si>
    <t>Unbleached Kraft linerboard, 175 g+, US export, CIF</t>
  </si>
  <si>
    <t>FP-CTB-0075</t>
  </si>
  <si>
    <t>Unbleached Kraft linerboard, 42lb, Open Market, US East</t>
  </si>
  <si>
    <t>FP-CTB-0076</t>
  </si>
  <si>
    <t>Unbleached Kraft Linerboard, 42lb, Open Market, US West</t>
  </si>
  <si>
    <t>FP-CTB-0077</t>
  </si>
  <si>
    <t>High-Performance Liner</t>
  </si>
  <si>
    <t>High-Performance Linerboard, 35-36 lb, Open Market, US East</t>
  </si>
  <si>
    <t>FP-CTB-0078</t>
  </si>
  <si>
    <t>White Top Linerboard, 42lb, Open Market, US East</t>
  </si>
  <si>
    <t>FP-CTB-0079</t>
  </si>
  <si>
    <t>White Top Linerboard, 42lb, Open Market, US West</t>
  </si>
  <si>
    <t>FP-CTB-0080</t>
  </si>
  <si>
    <t>Semichemical Corrugating Medium, 26lb, Open Market, US East</t>
  </si>
  <si>
    <t>FP-CTB-0081</t>
  </si>
  <si>
    <t>Semichemical Corrugating Medium, 26lb, Open Market, US West</t>
  </si>
  <si>
    <t>FP-CTB-0082</t>
  </si>
  <si>
    <t>Unbleached kraft linerboard, 42-lb, FAS US for export to Central/South America</t>
  </si>
  <si>
    <t>FP-CTB-0083</t>
  </si>
  <si>
    <t>PIX Kraftliner</t>
  </si>
  <si>
    <t>FP-CTB-0084</t>
  </si>
  <si>
    <t>PIX White-top Kraftliner</t>
  </si>
  <si>
    <t>FP-CTB-0085</t>
  </si>
  <si>
    <t>PIX Testliner 2</t>
  </si>
  <si>
    <t>FP-CTB-0086</t>
  </si>
  <si>
    <t>PIX Testliner 3</t>
  </si>
  <si>
    <t>FP-CTB-0087</t>
  </si>
  <si>
    <t>PIX RB-Fluting</t>
  </si>
  <si>
    <t>FP-CTB-0088</t>
  </si>
  <si>
    <t>Recycled Linerboard, 30-/31-lb, US East</t>
  </si>
  <si>
    <t>FP-CTB-0089</t>
  </si>
  <si>
    <t>US West</t>
  </si>
  <si>
    <t>Recycled Linerboard, 30-/31-lb, US West</t>
  </si>
  <si>
    <t>FP-CTB-0090</t>
  </si>
  <si>
    <t>Kraft-top Liner</t>
  </si>
  <si>
    <t>Kraft-top liner, 125 g</t>
  </si>
  <si>
    <t>FP-CTB-0091</t>
  </si>
  <si>
    <t>Testliner, 125 g</t>
  </si>
  <si>
    <t>FP-CTB-0092</t>
  </si>
  <si>
    <t>Recycled Fluting, 110g</t>
  </si>
  <si>
    <t>FP-CTB-0093</t>
  </si>
  <si>
    <t>Unbleached Kraftliner 175g, imports, CIF China</t>
  </si>
  <si>
    <t>FP-CTB-0094</t>
  </si>
  <si>
    <t>Kraft-top liner, 170g</t>
  </si>
  <si>
    <t>FP-CTB-0095</t>
  </si>
  <si>
    <t>Testliner, 140 g</t>
  </si>
  <si>
    <t>FP-CTB-0096</t>
  </si>
  <si>
    <t>High-strength corrugating medium</t>
  </si>
  <si>
    <t>High-strength corrugating medium, 120 g</t>
  </si>
  <si>
    <t>FP-CTB-0097</t>
  </si>
  <si>
    <t>White-top liner, 140 g</t>
  </si>
  <si>
    <t>FP-CTB-0098</t>
  </si>
  <si>
    <t>Kraft-top Liner, Nine Dragons, 250g, Guangdong (tax included), RMB/tonne</t>
  </si>
  <si>
    <t>FP-CTB-0099</t>
  </si>
  <si>
    <t>Kraft-top Liner, Nine Dragons, 337/400g, Guangdong (tax included), RMB/tonne</t>
  </si>
  <si>
    <t>FP-CTB-0100</t>
  </si>
  <si>
    <t>Kraft-top Liner, Sea Dragon, 150/175g, Guangdong (tax included), RMB/tonne</t>
  </si>
  <si>
    <t>FP-CTB-0101</t>
  </si>
  <si>
    <t>Kraft-top Liner, Sea Dragon, 230/250g, Guangdong (tax included), RMB/tonne</t>
  </si>
  <si>
    <t>FP-CTB-0102</t>
  </si>
  <si>
    <t>Kraft-top Liner, Land Dragon, 130/140g, Guangdong (tax included), RMB/tonne</t>
  </si>
  <si>
    <t>FP-CTB-0103</t>
  </si>
  <si>
    <t>Testliner, Land Dragon, 130/140g, Guangdong (tax included), RMB/tonne</t>
  </si>
  <si>
    <t>FP-CTB-0104</t>
  </si>
  <si>
    <t>Testliner, River Dragon, 130/140g, Guangdong (tax included), RMB/tonne</t>
  </si>
  <si>
    <t>FP-CTB-0105</t>
  </si>
  <si>
    <t>Kraft-top Liner, Lee &amp; Man H, 200/250g, Guangdong (tax included), RMB/tonne</t>
  </si>
  <si>
    <t>FP-CTB-0106</t>
  </si>
  <si>
    <t>Kraft-top Liner, Lee &amp; Man N, 150/175g, Guangdong (tax included), RMB/tonne</t>
  </si>
  <si>
    <t>FP-CTB-0107</t>
  </si>
  <si>
    <t>Kraft-top Liner, Lee &amp; Man N, 230g, Guangdong (tax included), RMB/tonne</t>
  </si>
  <si>
    <t>FP-CTB-0108</t>
  </si>
  <si>
    <t>Kraft-top Liner, Lee &amp; Man Q, 120g, Guangdong (tax included), RMB/tonne</t>
  </si>
  <si>
    <t>FP-CTB-0109</t>
  </si>
  <si>
    <t>Kraft-top Liner, Lee &amp; Man Q, 175g, Guangdong (tax included), RMB/tonne</t>
  </si>
  <si>
    <t>FP-CTB-0110</t>
  </si>
  <si>
    <t>Testliner, Lee &amp; Man B, 110g, Guangdong (tax included), RMB/tonne</t>
  </si>
  <si>
    <t>FP-CTB-0111</t>
  </si>
  <si>
    <t>Testliner, Lee &amp; Man B, 140g, Guangdong (tax included), RMB/tonne</t>
  </si>
  <si>
    <t>FP-CTB-0112</t>
  </si>
  <si>
    <t>Kraft-top Liner, Sea Dragon, 170g, Jiangsu, Zhejiang &amp; Shanghai (tax included), RMB/tonne</t>
  </si>
  <si>
    <t>FP-CTB-0113</t>
  </si>
  <si>
    <t>Kraft-top Liner, Land Dragon, 140g, Jiangsu, Zhejiang &amp; Shanghai (tax included), RMB/tonne</t>
  </si>
  <si>
    <t>FP-CTB-0114</t>
  </si>
  <si>
    <t>Testliner, Land Dragon, 120g, Jiangsu, Zhejiang &amp; Shanghai (tax included), RMB/tonne</t>
  </si>
  <si>
    <t>FP-CTB-0115</t>
  </si>
  <si>
    <t>Testliner, Land Dragon, 130/ 140g, Jiangsu, Zhejiang &amp; Shanghai (tax included), RMB/tonne</t>
  </si>
  <si>
    <t>FP-CTB-0116</t>
  </si>
  <si>
    <t>Testliner, River Dragon, 115/125g, Jiangsu, Zhejiang &amp; Shanghai (tax included), RMB/tonne</t>
  </si>
  <si>
    <t>FP-CTB-0117</t>
  </si>
  <si>
    <t>Kraft-top Liner, Lee &amp; Man N, 170g, Jiangsu, Zhejiang &amp; Shanghai (tax included), RMB/tonne</t>
  </si>
  <si>
    <t>FP-CTB-0118</t>
  </si>
  <si>
    <t>Kraft-top Liner, Lee &amp; Man Q, 120g, Jiangsu, Zhejiang &amp; Shanghai (tax included), RMB/tonne</t>
  </si>
  <si>
    <t>FP-CTB-0119</t>
  </si>
  <si>
    <t>Testliner, Lee &amp; Man B, 120g, Jiangsu, Zhejiang &amp; Shanghai (tax included), RMB/tonne</t>
  </si>
  <si>
    <t>FP-CTB-0120</t>
  </si>
  <si>
    <t>Testliner, Lee &amp; Man B, 130/140g, Jiangsu, Zhejiang &amp; Shanghai (tax included), RMB/tonne</t>
  </si>
  <si>
    <t>FP-CTB-0121</t>
  </si>
  <si>
    <t>Kraft-top Liner, Hongshan, 140g, Jiangsu, Zhejiang &amp; Shanghai (tax included), RMB/tonne</t>
  </si>
  <si>
    <t>FP-CTB-0122</t>
  </si>
  <si>
    <t>Kraft-top Liner, Jingxing U/A, 140g, Jiangsu, Zhejiang &amp; Shanghai (tax included), RMB/tonne</t>
  </si>
  <si>
    <t>FP-CTB-0123</t>
  </si>
  <si>
    <t>Kraft-top Liner, Long Chen SR, 230g, Jiangsu, Zhejiang &amp; Shanghai (tax included), RMB/tonne</t>
  </si>
  <si>
    <t>FP-CTB-0124</t>
  </si>
  <si>
    <t>Kraft-top Liner, Long Chen S1, 170/200g, Jiangsu, Zhejiang &amp; Shanghai (tax included), RMB/tonne</t>
  </si>
  <si>
    <t>FP-CTB-0125</t>
  </si>
  <si>
    <t>Kraft-top Liner, Long Chen B1, 170/200g, Jiangsu, Zhejiang &amp; Shanghai (tax included), RMB/tonne</t>
  </si>
  <si>
    <t>FP-CTB-0126</t>
  </si>
  <si>
    <t>Testliner, Long Chen T, 130/140g, Jiangsu, Zhejiang &amp; Shanghai (tax included), RMB/tonne</t>
  </si>
  <si>
    <t>FP-CTB-0127</t>
  </si>
  <si>
    <t>Beijing, Tianjin &amp; Hebei</t>
  </si>
  <si>
    <t>Kraft-top Liner, Sea Dragon, 160/170g, Beijing, Tianjin &amp; Hebei (tax included), RMB/tonne</t>
  </si>
  <si>
    <t>FP-CTB-0128</t>
  </si>
  <si>
    <t>Kraft-top Liner, Land Dragon, 170g, Beijing, Tianjin &amp; Hebei (tax included), RMB/tonne</t>
  </si>
  <si>
    <t>FP-CTB-0129</t>
  </si>
  <si>
    <t>Testliner, Land Dragon, 130/140g, Beijing, Tianjin &amp; Hebei (tax included), RMB/tonne</t>
  </si>
  <si>
    <t>FP-CTB-0130</t>
  </si>
  <si>
    <t>Kraft-top Liner, Long Chen SR, 230g, Hubei (tax included), RMB/tonne</t>
  </si>
  <si>
    <t>FP-CTB-0131</t>
  </si>
  <si>
    <t>Kraft-top Liner, Long Chen S1, 170/200g, Hubei (tax included), RMB/tonne</t>
  </si>
  <si>
    <t>FP-CTB-0132</t>
  </si>
  <si>
    <t>Kraft-top Liner, Long Chen B1, 170/200g, Hubei (tax included), RMB/tonne</t>
  </si>
  <si>
    <t>FP-CTB-0133</t>
  </si>
  <si>
    <t>Testliner, Long Chen T, 130/140g, Hubei (tax included), RMB/tonne</t>
  </si>
  <si>
    <t>FP-CTB-0134</t>
  </si>
  <si>
    <t>Corrugating Medium, Nine Dragons, 120g and above, Guangdong (tax included), RMB/tonne</t>
  </si>
  <si>
    <t>FP-CTB-0135</t>
  </si>
  <si>
    <t>Corrugating Medium, Sea Dragon, 120g and above, Guangdong (tax included), RMB/tonne</t>
  </si>
  <si>
    <t>FP-CTB-0136</t>
  </si>
  <si>
    <t>Corrugating Medium, Land Dragon, 120g and above, Guangdong (tax included), RMB/tonne</t>
  </si>
  <si>
    <t>FP-CTB-0137</t>
  </si>
  <si>
    <t>Corrugating Medium, Land Dragon, 70g, Guangdong (tax included), RMB/tonne</t>
  </si>
  <si>
    <t>FP-CTB-0138</t>
  </si>
  <si>
    <t>Corrugating Medium, Jinzhou, 120g and above, Guangdong (tax included), RMB/tonne</t>
  </si>
  <si>
    <t>FP-CTB-0139</t>
  </si>
  <si>
    <t>Corrugating Medium, Nine Dragons, 130g and above, Jiangsu, Zhejiang &amp; Shanghai (tax included), RMB/tonne</t>
  </si>
  <si>
    <t>FP-CTB-0140</t>
  </si>
  <si>
    <t>Corrugating Medium, Sea Dragon, 130g and above, Jiangsu, Zhejiang &amp; Shanghai (tax included), RMB/tonne</t>
  </si>
  <si>
    <t>FP-CTB-0141</t>
  </si>
  <si>
    <t>Corrugating Medium, Sea Dragon, 120g, Jiangsu, Zhejiang &amp; Shanghai (tax included), RMB/tonne</t>
  </si>
  <si>
    <t>FP-CTB-0142</t>
  </si>
  <si>
    <t>Corrugating Medium, Land Dragon, 130g and above, Jiangsu, Zhejiang &amp; Shanghai (tax included), RMB/tonne</t>
  </si>
  <si>
    <t>FP-CTB-0143</t>
  </si>
  <si>
    <t>Corrugating Medium, Land Dragon, 120g, Jiangsu, Zhejiang &amp; Shanghai (tax included), RMB/tonne</t>
  </si>
  <si>
    <t>FP-CTB-0144</t>
  </si>
  <si>
    <t>Corrugating Medium, Nine Dragons, 120g, Jiangsu, Zhejiang &amp; Shanghai (tax included), RMB/tonne</t>
  </si>
  <si>
    <t>FP-CTB-0145</t>
  </si>
  <si>
    <t>Corrugating Medium, River Dragon, 130g and above, Jiangsu, Zhejiang &amp; Shanghai (tax included), RMB/tonne</t>
  </si>
  <si>
    <t>FP-CTB-0146</t>
  </si>
  <si>
    <t>Corrugating Medium, Long Chen, 90g, Jiangsu, Zhejiang &amp; Shanghai (tax included), RMB/tonne</t>
  </si>
  <si>
    <t>FP-CTB-0147</t>
  </si>
  <si>
    <t>Corrugating Medium, Long Chen, 140g, Jiangsu, Zhejiang &amp; Shanghai (tax included), RMB/tonne</t>
  </si>
  <si>
    <t>FP-CTB-0148</t>
  </si>
  <si>
    <t>Corrugating Medium, Nine Dragons, 120g, Beijing, Tianjin &amp; Hebei (tax included), RMB/tonne</t>
  </si>
  <si>
    <t>FP-CTB-0149</t>
  </si>
  <si>
    <t>Corrugating Medium, Sea Dragon, 120g, Beijing, Tianjin &amp; Hebei (tax included), RMB/tonne</t>
  </si>
  <si>
    <t>FP-CTB-0150</t>
  </si>
  <si>
    <t>Corrugating Medium, Long Chen, 90g, Hubei (tax included), RMB/tonne</t>
  </si>
  <si>
    <t>FP-CTB-0151</t>
  </si>
  <si>
    <t>Corrugating Medium, Long Chen, 130/140g, Hubei (tax included), RMB/tonne</t>
  </si>
  <si>
    <t>FP-CTB-0152</t>
  </si>
  <si>
    <t>White-top liner, Sijigui, 140g, Jiangsu, Zhejiang &amp; Shanghai (tax included), RMB/tonne</t>
  </si>
  <si>
    <t>FP-CTB-0153</t>
  </si>
  <si>
    <t>White-top Liner, Sijigui, 140g, Guangdong (tax included), RMB/tonne</t>
  </si>
  <si>
    <t>FP-CTB-0154</t>
  </si>
  <si>
    <t>White-top Liner, Sijigui, 140g, Beijing, Tianjin &amp; Hebei (tax included), RMB/tonne</t>
  </si>
  <si>
    <t>FP-CTB-0155</t>
  </si>
  <si>
    <t>Coated White-top Liner, Jingui, 200g, Jiangsu, Zhejiang &amp; Shanghai (tax included), RMB/tonne</t>
  </si>
  <si>
    <t>FP-CTB-0156</t>
  </si>
  <si>
    <t>Coated White-top Liner, Xuelianhua, 200g, Jiangsu, Zhejiang &amp; Shanghai (tax included), RMB/tonne</t>
  </si>
  <si>
    <t>FP-CTB-0157</t>
  </si>
  <si>
    <t>Coated White-top Liner, Nine Dragons, 200g, Guangdong (tax included), RMB/tonne</t>
  </si>
  <si>
    <t>FP-CTB-0158</t>
  </si>
  <si>
    <t>Coated White-top Liner, Xuelianhua, 200g, Guangdong (tax included), RMB/tonne</t>
  </si>
  <si>
    <t>FP-CTB-0159</t>
  </si>
  <si>
    <t>Coated White-top Liner, Jingui, 200g, Guangdong (tax included), RMB/tonne</t>
  </si>
  <si>
    <t>FP-CTB-0160</t>
  </si>
  <si>
    <t>Coated White-top Liner, Xuelianhua, 200g, Beijing, Tianjin &amp; Hebei (tax included), RMB/tonne</t>
  </si>
  <si>
    <t>FP-CTB-0161</t>
  </si>
  <si>
    <t>Coated White-top Liner, Jingui, 200g, Beijing, Tianjin &amp; Hebei (tax included), RMB/tonne</t>
  </si>
  <si>
    <t>FP-CTB-0163</t>
  </si>
  <si>
    <t>Kraft-top Liner, Yinshan, 170g, Jiangsu, Zhejiang &amp; Shanghai (tax included), RMB/tonne</t>
  </si>
  <si>
    <t>FP-CTB-0164</t>
  </si>
  <si>
    <t>Testliner,Shanying T, 130/140g, Jiangsu, Zhejiang &amp; Shanghai (tax included), RMB/tonne</t>
  </si>
  <si>
    <t>FP-CTB-0166</t>
  </si>
  <si>
    <t>Corrugating Medium, Fengyuan, 120g, Jiangsu, Zhejiang &amp; Shanghai (tax included), RMB/tonne</t>
  </si>
  <si>
    <t>FP-CTB-0167</t>
  </si>
  <si>
    <t>Shandong</t>
  </si>
  <si>
    <t>Corrugating Medium, Yongfeng, 120g-130g, Shandong(tax included), RMB/Tonne</t>
  </si>
  <si>
    <t>FP-CTB-0168</t>
  </si>
  <si>
    <t>Corrugating Medium, Yongfeng, 90g, Shandong(tax included), RMB/Tonne</t>
  </si>
  <si>
    <t>FP-CTB-0169</t>
  </si>
  <si>
    <t>Corrugating Medium, Yongfeng, 47g, Shandong(tax included), RMB/Tonne</t>
  </si>
  <si>
    <t>FP-CTB-0170</t>
  </si>
  <si>
    <t>Corrugating Medium, MCC paper, 120g, Shandong(tax included), RMB/Tonne</t>
  </si>
  <si>
    <t>FP-CTB-0171</t>
  </si>
  <si>
    <t>Corrugating Medium, Taiding, 120g, Shandong(tax included), RMB/Tonne</t>
  </si>
  <si>
    <t>FP-CTB-0172</t>
  </si>
  <si>
    <t>Corrugating Medium, Sunshine, 120g-140g, Shandong(tax included), RMB/Tonne</t>
  </si>
  <si>
    <t>FP-CTB-0173</t>
  </si>
  <si>
    <t>Corrugating Medium, Hengli, 145g-160g, Henan(tax included), RMB/Tonne</t>
  </si>
  <si>
    <t>FP-CTB-0174</t>
  </si>
  <si>
    <t>Corrugating Medium, Yadu, 90g, Henan(tax included), RMB/Tonne</t>
  </si>
  <si>
    <t>FP-CTB-0175</t>
  </si>
  <si>
    <t>Corrugating Medium, Longyuan, 120g, Henan(tax included), RMB/Tonne</t>
  </si>
  <si>
    <t>FP-CTB-0176</t>
  </si>
  <si>
    <t>Corrugating Medium, Golden Phoenix, 120g-140g, Hubei(tax included), RMB/Tonne</t>
  </si>
  <si>
    <t>FP-CTB-0177</t>
  </si>
  <si>
    <t>Corrugating Medium, Xianglin, 120g-160g, Hubei(tax included), RMB/Tonne</t>
  </si>
  <si>
    <t>FP-CTB-0178</t>
  </si>
  <si>
    <t>Testliner, Luli, 125g, Shandong(tax included), RMB/Tonne</t>
  </si>
  <si>
    <t>FP-CTB-0179</t>
  </si>
  <si>
    <t>Testliner, Sun, 125gTianyang, Shandong(tax included), RMB/Tonne</t>
  </si>
  <si>
    <t>FP-CTB-0180</t>
  </si>
  <si>
    <t>Testliner, Sun, 125gShenzhou, Shandong(tax included), RMB/Tonne</t>
  </si>
  <si>
    <t>FP-CTB-0181</t>
  </si>
  <si>
    <t>Testliner, Xianglin, 120g-160g, Hubei(tax included), RMB/Tonne</t>
  </si>
  <si>
    <t>FP-CTB-0182</t>
  </si>
  <si>
    <t>Kraft-top Liner, Sun, 200g-230gJinTaiyang, Shandong (tax included), RMB/tonne</t>
  </si>
  <si>
    <t>FP-CTB-0183</t>
  </si>
  <si>
    <t>Kraft-top Liner, Sun, 150g-170gHuaxia, Shandong (tax included), RMB/tonne</t>
  </si>
  <si>
    <t>FP-CTB-0184</t>
  </si>
  <si>
    <t>Kraft-top Liner, Sun, 150g-170gTianyang, Shandong (tax included), RMB/tonne</t>
  </si>
  <si>
    <t>FP-CTB-0185</t>
  </si>
  <si>
    <t>Kraft-top Liner, Sun, 145g-170gShenzhou, Shandong (tax included), RMB/tonne</t>
  </si>
  <si>
    <t>FP-CTB-0186</t>
  </si>
  <si>
    <t>Kraft-top Liner, APP, 145g-180gAAT, Shandong (tax included), RMB/tonne</t>
  </si>
  <si>
    <t>FP-CTB-0187</t>
  </si>
  <si>
    <t>Kraft-top Liner,APP, 180g/190AA, Shandong (tax included), RMB/tonne</t>
  </si>
  <si>
    <t>FP-CTB-0188</t>
  </si>
  <si>
    <t>Kraft-top Liner, Longyuan, 130g/140gA, Henan (tax included), RMB/tonne</t>
  </si>
  <si>
    <t>FP-CTB-0189</t>
  </si>
  <si>
    <t>Gulf Cooperation Council (GCC) Countries</t>
  </si>
  <si>
    <t>PIX Testliner GCC</t>
  </si>
  <si>
    <t>FP-CTB-0190</t>
  </si>
  <si>
    <t>PIX Fluting GCC</t>
  </si>
  <si>
    <t>FP-CTB-0191</t>
  </si>
  <si>
    <t>Testliner, Yuantong Husha, 130g, Shandong(tax included), RMB/Tonne</t>
  </si>
  <si>
    <t>FP-CTB-0192</t>
  </si>
  <si>
    <t>Testliner, Zibo Yongfeng,115/120g, Shandong(tax included), RMB/Tonne</t>
  </si>
  <si>
    <t>FP-CTB-0193</t>
  </si>
  <si>
    <t>Testliner, Huaxing, 120-160g, Beijing,Tianjin &amp; Hebei (tax included), RMB/Tonne</t>
  </si>
  <si>
    <t>FP-CTB-0194</t>
  </si>
  <si>
    <t>Testliner, Xunyuan B, 155g, Sichuan(tax included), RMB/Tonne</t>
  </si>
  <si>
    <t>FP-CTB-0195</t>
  </si>
  <si>
    <t>Guizhou</t>
  </si>
  <si>
    <t>Testliner, Pengsheng, 130g, Guizhou(tax included), RMB/Tonne</t>
  </si>
  <si>
    <t>FP-CTB-0196</t>
  </si>
  <si>
    <t>Corrugating Medium,Yadu, 120g, Henan(tax included), RMB/Tonne</t>
  </si>
  <si>
    <t>FP-CTB-0197</t>
  </si>
  <si>
    <t>Corrugating Medium,Renfeng, 120-170g, Shandong(tax included), RMB/Tonne</t>
  </si>
  <si>
    <t>FP-CTB-0198</t>
  </si>
  <si>
    <t>Corrugating Medium,Huaxing,105-130g,Beijing,Tianjin &amp; Hebei(tax included), RMB/Tonne</t>
  </si>
  <si>
    <t>FP-CTB-0199</t>
  </si>
  <si>
    <t>Corrugating Medium,Pengsheng, 120g, Guizhou(tax included), RMB/Tonne</t>
  </si>
  <si>
    <t>FP-CTB-0200</t>
  </si>
  <si>
    <t>Corrugating Medium,Yadu, 60g, Henan(tax included), RMB/Tonne</t>
  </si>
  <si>
    <t>FP-CTB-0201</t>
  </si>
  <si>
    <t>Kraft-top Liner, Lee &amp; man H, 230/280g, Jiangsu,Zhejiang &amp; Shanghai (tax included), RMB/tonne</t>
  </si>
  <si>
    <t>FP-CTB-0202</t>
  </si>
  <si>
    <t>Kraft-top Liner, Zishan, 230g, Jiangsu,Zhejiang &amp; Shanghai (tax included), RMB/tonne</t>
  </si>
  <si>
    <t>FP-CTB-0203</t>
  </si>
  <si>
    <t>Kraft-top Liner, Nine Dragons, 200g, Beijing,Tianjin &amp; Hebei (tax included), RMB/tonne</t>
  </si>
  <si>
    <t>FP-CTB-0204</t>
  </si>
  <si>
    <t>Corrugating Medium, Shanying AA, 120g, Jiangsu,Zhejiang &amp; Shanghai (tax included), RMB/tonne</t>
  </si>
  <si>
    <t>FP-CTB-0205</t>
  </si>
  <si>
    <t>Corrugating Medium, Land Dragon, 120g, Beijing,Tianjin &amp; Hebei (tax included), RMB/tonne</t>
  </si>
  <si>
    <t>FP-CTB-0206</t>
  </si>
  <si>
    <t>Containerboard, testliner 2, 140 g, delivered Poland, €/tonne</t>
  </si>
  <si>
    <t>FP-CTB-0207</t>
  </si>
  <si>
    <t>Containerboard, testliner 3, 140 g, delivered Poland, €/tonne</t>
  </si>
  <si>
    <t>FP-CTB-0208</t>
  </si>
  <si>
    <t>Containerboard, recycled fluting, 105 g, delivered Poland, €/tonne</t>
  </si>
  <si>
    <t>ThousandSquareFeet</t>
  </si>
  <si>
    <t>Singapore</t>
  </si>
  <si>
    <t>Taiwan</t>
  </si>
  <si>
    <t>Liaoning</t>
  </si>
  <si>
    <t>CubicMeter</t>
  </si>
  <si>
    <t>Finland</t>
  </si>
  <si>
    <t>Lumber/Sawn Timber</t>
  </si>
  <si>
    <t>ThousandBoardFeet</t>
  </si>
  <si>
    <t>Every second week</t>
  </si>
  <si>
    <t>US Gulf/East Coast</t>
  </si>
  <si>
    <t>Shanghai</t>
  </si>
  <si>
    <t>Free on truck</t>
  </si>
  <si>
    <t>Free on board mill</t>
  </si>
  <si>
    <t>US Inland</t>
  </si>
  <si>
    <t>Dimension Southern Yellow Pine #2</t>
  </si>
  <si>
    <t>US South Westside</t>
  </si>
  <si>
    <t>Dimension Southern Yellow Pine #3</t>
  </si>
  <si>
    <t>Dimension Southern Yellow Pine #1</t>
  </si>
  <si>
    <t>Stud Southern Yellow Pine Stud</t>
  </si>
  <si>
    <t>Dimension Southern Yellow Pine #4</t>
  </si>
  <si>
    <t>Western Canada</t>
  </si>
  <si>
    <t>Stud Western Spruce-Pine-Fir Stud</t>
  </si>
  <si>
    <t>Phoenix</t>
  </si>
  <si>
    <t>Toronto</t>
  </si>
  <si>
    <t>Annually</t>
  </si>
  <si>
    <t>Atlanta</t>
  </si>
  <si>
    <t>US Southern</t>
  </si>
  <si>
    <t>Radius Edge Decking Southern Yellow Pine Std</t>
  </si>
  <si>
    <t>Radius Edge Decking Southern Yellow Pine Prem</t>
  </si>
  <si>
    <t>US South Eastside</t>
  </si>
  <si>
    <t>US Western</t>
  </si>
  <si>
    <t>Fencing Western Red Cedar 2&amp;B NH</t>
  </si>
  <si>
    <t>US Eastern</t>
  </si>
  <si>
    <t>Portland</t>
  </si>
  <si>
    <t>Dimension Eastern Spruce-Pine-Fir 1&amp;2</t>
  </si>
  <si>
    <t>Boston</t>
  </si>
  <si>
    <t>Montreal</t>
  </si>
  <si>
    <t>Stud Eastern Spruce-Pine-Fir Stud</t>
  </si>
  <si>
    <t>Stud Douglas Fir 2&amp;B</t>
  </si>
  <si>
    <t>Timbers Western Red Cedar S&amp;B AG</t>
  </si>
  <si>
    <t>Timbers Western Red Cedar 2&amp;B AG</t>
  </si>
  <si>
    <t>Detroit</t>
  </si>
  <si>
    <t>Pittsburgh</t>
  </si>
  <si>
    <t>Dallas</t>
  </si>
  <si>
    <t>Memphis</t>
  </si>
  <si>
    <t>Birmingham</t>
  </si>
  <si>
    <t>Charlotte</t>
  </si>
  <si>
    <t>Philadelphia</t>
  </si>
  <si>
    <t>Island Pond</t>
  </si>
  <si>
    <t>Columbus</t>
  </si>
  <si>
    <t>Jacksonville</t>
  </si>
  <si>
    <t>Denver</t>
  </si>
  <si>
    <t>FP-LBR-1943</t>
  </si>
  <si>
    <t>LCPY</t>
  </si>
  <si>
    <t>Kiln-dried southern yellow pine (westside-central) stud 2x4 8-ft pet delivered Birmingham</t>
  </si>
  <si>
    <t>FP-LBR-1944</t>
  </si>
  <si>
    <t>LAJM</t>
  </si>
  <si>
    <t>Kiln-dried western spruce-pine-fir stud 2x4 8-ft pet delivered Dallas</t>
  </si>
  <si>
    <t>FP-LBR-1945</t>
  </si>
  <si>
    <t>LCMJ</t>
  </si>
  <si>
    <t>Kiln-dried western spruce-pine-fir stud 2x4 8-ft pet delivered Houston</t>
  </si>
  <si>
    <t>FP-LBR-1946</t>
  </si>
  <si>
    <t>LCER</t>
  </si>
  <si>
    <t>Kiln-dried western spruce-pine-fir stud 2x4 8-ft pet delivered Detroit</t>
  </si>
  <si>
    <t>FP-LBR-1947</t>
  </si>
  <si>
    <t>LAJO</t>
  </si>
  <si>
    <t>Kiln-dried western spruce-pine-fir stud 2x4 8-ft pet delivered Kansas City</t>
  </si>
  <si>
    <t>FP-LBR-1948</t>
  </si>
  <si>
    <t>LAJP</t>
  </si>
  <si>
    <t>Kiln-dried western spruce-pine-fir stud 2x4 8-ft pet delivered Minneapolis</t>
  </si>
  <si>
    <t>FP-LBR-1949</t>
  </si>
  <si>
    <t>LCFW</t>
  </si>
  <si>
    <t>Kiln-dried western spruce-pine-fir stud 2x4 8-ft pet delivered Memphis</t>
  </si>
  <si>
    <t>FP-LBR-1950</t>
  </si>
  <si>
    <t>LCFX</t>
  </si>
  <si>
    <t>Kiln-dried western spruce-pine-fir stud 2x4 8-ft pet delivered Boston</t>
  </si>
  <si>
    <t>FP-LBR-1951</t>
  </si>
  <si>
    <t>LCFY</t>
  </si>
  <si>
    <t>Kiln-dried western spruce-pine-fir stud 2x4 8-ft pet delivered New York</t>
  </si>
  <si>
    <t>FP-LBR-1952</t>
  </si>
  <si>
    <t>LCFZ</t>
  </si>
  <si>
    <t>Kiln-dried western spruce-pine-fir stud 2x4 8-ft pet delivered Philadelphia</t>
  </si>
  <si>
    <t>FP-LBR-1953</t>
  </si>
  <si>
    <t>LCGA</t>
  </si>
  <si>
    <t>Kiln-dried western spruce-pine-fir stud 2x4 8-ft pet delivered Baltimore</t>
  </si>
  <si>
    <t>FP-LBR-1954</t>
  </si>
  <si>
    <t>LCPT</t>
  </si>
  <si>
    <t>Kiln-dried western spruce-pine-fir stud 2x4 8-ft pet delivered Island Pond</t>
  </si>
  <si>
    <t>FP-LBR-1955</t>
  </si>
  <si>
    <t>LCGB</t>
  </si>
  <si>
    <t>Kiln-dried western spruce-pine-fir stud 2x4 8-ft pet delivered Pittsburgh</t>
  </si>
  <si>
    <t>FP-LBR-1956</t>
  </si>
  <si>
    <t>LCKU</t>
  </si>
  <si>
    <t>Kiln-dried western spruce-pine-fir stud 2x4 8-ft pet delivered Columbus</t>
  </si>
  <si>
    <t>FP-LBR-1957</t>
  </si>
  <si>
    <t>LCPZ</t>
  </si>
  <si>
    <t>Kiln-dried western spruce-pine-fir stud 2x4 8-ft pet delivered Birmingham</t>
  </si>
  <si>
    <t>FP-LBR-1958</t>
  </si>
  <si>
    <t>LAVA</t>
  </si>
  <si>
    <t>Kiln-dried western spruce-pine-fir stud 2x4 8-ft pet delivered Jacksonville</t>
  </si>
  <si>
    <t>FP-LBR-1959</t>
  </si>
  <si>
    <t>LAUZ</t>
  </si>
  <si>
    <t>Kiln-dried western spruce-pine-fir stud 2x4 8-ft pet delivered Charlotte</t>
  </si>
  <si>
    <t>FP-LBR-1960</t>
  </si>
  <si>
    <t>LCGC</t>
  </si>
  <si>
    <t>Kiln-dried western spruce-pine-fir stud 2x4 8-ft pet delivered San Francisco</t>
  </si>
  <si>
    <t>FP-LBR-1961</t>
  </si>
  <si>
    <t>LCGD</t>
  </si>
  <si>
    <t>Kiln-dried western spruce-pine-fir stud 2x4 8-ft pet delivered Los Angeles</t>
  </si>
  <si>
    <t>FP-LBR-1962</t>
  </si>
  <si>
    <t>LCGE</t>
  </si>
  <si>
    <t>Kiln-dried western spruce-pine-fir stud 2x4 8-ft pet delivered Phoenix</t>
  </si>
  <si>
    <t>FP-LBR-1963</t>
  </si>
  <si>
    <t>LAKC</t>
  </si>
  <si>
    <t>Kiln-dried eastern spruce-pine-fir stud 2x4 8-ft pet delivered Atlanta</t>
  </si>
  <si>
    <t>FP-LBR-1964</t>
  </si>
  <si>
    <t>LCRC</t>
  </si>
  <si>
    <t>Kiln-dried eastern spruce-pine-fir stud 2x4 8-ft pet delivered Dallas</t>
  </si>
  <si>
    <t>FP-LBR-1965</t>
  </si>
  <si>
    <t>LCMK</t>
  </si>
  <si>
    <t>Kiln-dried eastern spruce-pine-fir stud 2x4 8-ft pet delivered Houston</t>
  </si>
  <si>
    <t>FP-LBR-1966</t>
  </si>
  <si>
    <t>LAKD</t>
  </si>
  <si>
    <t>Kiln-dried eastern spruce-pine-fir stud 2x4 8-ft pet delivered Detroit</t>
  </si>
  <si>
    <t>FP-LBR-1967</t>
  </si>
  <si>
    <t>LAKE</t>
  </si>
  <si>
    <t>Kiln-dried eastern spruce-pine-fir stud 2x4 8-ft pet delivered Chicago</t>
  </si>
  <si>
    <t>FP-LBR-1968</t>
  </si>
  <si>
    <t>LAOG</t>
  </si>
  <si>
    <t>Kiln-dried eastern spruce-pine-fir stud 2x4 8-ft pet delivered New York</t>
  </si>
  <si>
    <t>FP-LBR-1969</t>
  </si>
  <si>
    <t>LAOH</t>
  </si>
  <si>
    <t>Kiln-dried eastern spruce-pine-fir stud 2x4 8-ft pet delivered Philadelphia</t>
  </si>
  <si>
    <t>FP-LBR-1970</t>
  </si>
  <si>
    <t>LAOI</t>
  </si>
  <si>
    <t>Kiln-dried eastern spruce-pine-fir stud 2x4 8-ft pet delivered Baltimore</t>
  </si>
  <si>
    <t>FP-LBR-1971</t>
  </si>
  <si>
    <t>LAOK</t>
  </si>
  <si>
    <t>Kiln-dried eastern spruce-pine-fir stud 2x4 8-ft pet delivered Pittsburgh</t>
  </si>
  <si>
    <t>FP-LBR-1972</t>
  </si>
  <si>
    <t>LAOM</t>
  </si>
  <si>
    <t>Kiln-dried eastern spruce-pine-fir stud 2x4 8-ft pet delivered Columbus</t>
  </si>
  <si>
    <t>FP-LBR-1973</t>
  </si>
  <si>
    <t>LAON</t>
  </si>
  <si>
    <t>Kiln-dried eastern spruce-pine-fir stud 2x4 8-ft pet delivered Jacksonville</t>
  </si>
  <si>
    <t>FP-LBR-1974</t>
  </si>
  <si>
    <t>LAOO</t>
  </si>
  <si>
    <t>Kiln-dried eastern spruce-pine-fir stud 2x4 8-ft pet delivered Charlotte</t>
  </si>
  <si>
    <t>FP-LBR-1975</t>
  </si>
  <si>
    <t>LAKU</t>
  </si>
  <si>
    <t>Green douglas fir (Portland) 2&amp;btr 2x4 8-ft pet delivered Chicago</t>
  </si>
  <si>
    <t>FP-LBR-1976</t>
  </si>
  <si>
    <t>LAKV</t>
  </si>
  <si>
    <t>Green douglas fir (Portland) 2&amp;btr 2x4 8-ft pet delivered Kansas City</t>
  </si>
  <si>
    <t>FP-LBR-1977</t>
  </si>
  <si>
    <t>LCLY</t>
  </si>
  <si>
    <t>Green douglas fir (Portland) 2&amp;btr 2x4 8-ft pet delivered New York</t>
  </si>
  <si>
    <t>FP-LBR-1978</t>
  </si>
  <si>
    <t>LBCM</t>
  </si>
  <si>
    <t>Green douglas fir (Portland) 2&amp;btr 2x4 8-ft pet delivered San Francisco</t>
  </si>
  <si>
    <t>FP-LBR-1979</t>
  </si>
  <si>
    <t>LBCN</t>
  </si>
  <si>
    <t>Green douglas fir (Portland) 2&amp;btr 2x4 8-ft pet delivered Los Angeles</t>
  </si>
  <si>
    <t>FP-LBR-1980</t>
  </si>
  <si>
    <t>LAGD,MABW</t>
  </si>
  <si>
    <t>Kiln-dried southern yellow pine (eastside) 2 2x4 rl fob mill</t>
  </si>
  <si>
    <t>FP-LBR-1981</t>
  </si>
  <si>
    <t>LAGE,MABX</t>
  </si>
  <si>
    <t>Kiln-dried southern yellow pine (eastside) 2 2x6 rl fob mill</t>
  </si>
  <si>
    <t>FP-LBR-1982</t>
  </si>
  <si>
    <t>LAGF,MABY</t>
  </si>
  <si>
    <t>Kiln-dried southern yellow pine (eastside) 2 2x8 rl fob mill</t>
  </si>
  <si>
    <t>FP-LBR-1983</t>
  </si>
  <si>
    <t>LAGG,MABZ</t>
  </si>
  <si>
    <t>Kiln-dried southern yellow pine (eastside) 2 2x10 rl fob mill</t>
  </si>
  <si>
    <t>FP-LBR-1984</t>
  </si>
  <si>
    <t>LAGH,MACA</t>
  </si>
  <si>
    <t>Kiln-dried southern yellow pine (eastside) 2 2x12 rl fob mill</t>
  </si>
  <si>
    <t>FP-LBR-1985</t>
  </si>
  <si>
    <t>LAKS</t>
  </si>
  <si>
    <t>Kiln-dried southern yellow pine (eastside) 1 2x4 rl fob mill</t>
  </si>
  <si>
    <t>FP-LBR-1986</t>
  </si>
  <si>
    <t>LAGI,MACB</t>
  </si>
  <si>
    <t>Kiln-dried southern yellow pine (eastside) 3 2x4 rl fob mill</t>
  </si>
  <si>
    <t>FP-LBR-1987</t>
  </si>
  <si>
    <t>LAGJ</t>
  </si>
  <si>
    <t>Kiln-dried southern yellow pine (eastside) 3 2x6 rl fob mill</t>
  </si>
  <si>
    <t>FP-LBR-1988</t>
  </si>
  <si>
    <t>LAGK</t>
  </si>
  <si>
    <t>Kiln-dried southern yellow pine (eastside) 3 2x8 rl fob mill</t>
  </si>
  <si>
    <t>FP-LBR-1989</t>
  </si>
  <si>
    <t>LAGL</t>
  </si>
  <si>
    <t>Kiln-dried southern yellow pine (eastside) 3 2x10 rl fob mill</t>
  </si>
  <si>
    <t>FP-LBR-1990</t>
  </si>
  <si>
    <t>LAGM</t>
  </si>
  <si>
    <t>Kiln-dried southern yellow pine (eastside) 3 2x12 rl fob mill</t>
  </si>
  <si>
    <t>FP-LBR-1991</t>
  </si>
  <si>
    <t>LBPO</t>
  </si>
  <si>
    <t>Kiln-dried southern yellow pine (eastside) 4 2x4 rl fob mill</t>
  </si>
  <si>
    <t>FP-LBR-1992</t>
  </si>
  <si>
    <t>LBPP</t>
  </si>
  <si>
    <t>Kiln-dried southern yellow pine (eastside) 4 2x6 rl fob mill</t>
  </si>
  <si>
    <t>FP-LBR-1993</t>
  </si>
  <si>
    <t>LBPQ</t>
  </si>
  <si>
    <t>Kiln-dried southern yellow pine (eastside) 4 2x8 rl fob mill</t>
  </si>
  <si>
    <t>FP-LBR-1994</t>
  </si>
  <si>
    <t>LBPR</t>
  </si>
  <si>
    <t>Kiln-dried southern yellow pine (eastside) 4 2x10 rl fob mill</t>
  </si>
  <si>
    <t>FP-LBR-1995</t>
  </si>
  <si>
    <t>LBPS</t>
  </si>
  <si>
    <t>Kiln-dried southern yellow pine (eastside) 4 2x12 rl fob mill</t>
  </si>
  <si>
    <t>FP-LBR-1996</t>
  </si>
  <si>
    <t>LAFG,MABP</t>
  </si>
  <si>
    <t>Kiln-dried southern yellow pine (central) 2 2x4 rl fob mill</t>
  </si>
  <si>
    <t>FP-LBR-1997</t>
  </si>
  <si>
    <t>LAFH,MABQ</t>
  </si>
  <si>
    <t>Kiln-dried southern yellow pine (central) 2 2x6 rl fob mill</t>
  </si>
  <si>
    <t>FP-LBR-1998</t>
  </si>
  <si>
    <t>LAFI,MABR</t>
  </si>
  <si>
    <t>Kiln-dried southern yellow pine (central) 2 2x8 rl fob mill</t>
  </si>
  <si>
    <t>FP-LBR-1999</t>
  </si>
  <si>
    <t>LAFJ,MABS</t>
  </si>
  <si>
    <t>Kiln-dried southern yellow pine (central) 2 2x10 rl fob mill</t>
  </si>
  <si>
    <t>FP-LBR-2000</t>
  </si>
  <si>
    <t>LAFK,MABT</t>
  </si>
  <si>
    <t>Kiln-dried southern yellow pine (central) 2 2x12 rl fob mill</t>
  </si>
  <si>
    <t>FP-LBR-2001</t>
  </si>
  <si>
    <t>LAKA</t>
  </si>
  <si>
    <t>Kiln-dried southern yellow pine (central) 1 2x4 rl fob mill</t>
  </si>
  <si>
    <t>FP-LBR-2002</t>
  </si>
  <si>
    <t>LBWN</t>
  </si>
  <si>
    <t>Kiln-dried southern yellow pine (central) 1 2x6 rl fob mill</t>
  </si>
  <si>
    <t>FP-LBR-2003</t>
  </si>
  <si>
    <t>LBWO</t>
  </si>
  <si>
    <t>Kiln-dried southern yellow pine (central) 1 2x8 rl fob mill</t>
  </si>
  <si>
    <t>FP-LBR-2004</t>
  </si>
  <si>
    <t>LBWP</t>
  </si>
  <si>
    <t>Kiln-dried southern yellow pine (central) 1 2x10 rl fob mill</t>
  </si>
  <si>
    <t>FP-LBR-2005</t>
  </si>
  <si>
    <t>LBWQ</t>
  </si>
  <si>
    <t>Kiln-dried southern yellow pine (central) 1 2x12 rl fob mill</t>
  </si>
  <si>
    <t>FP-LBR-2006</t>
  </si>
  <si>
    <t>LAFL,MABU</t>
  </si>
  <si>
    <t>Kiln-dried southern yellow pine (central) 3 2x4 rl fob mill</t>
  </si>
  <si>
    <t>FP-LBR-2007</t>
  </si>
  <si>
    <t>LAFM</t>
  </si>
  <si>
    <t>Kiln-dried southern yellow pine (central) 3 2x6 rl fob mill</t>
  </si>
  <si>
    <t>FP-LBR-2008</t>
  </si>
  <si>
    <t>LAFN</t>
  </si>
  <si>
    <t>Kiln-dried southern yellow pine (central) 3 2x8 rl fob mill</t>
  </si>
  <si>
    <t>FP-LBR-2009</t>
  </si>
  <si>
    <t>LAFO</t>
  </si>
  <si>
    <t>Kiln-dried southern yellow pine (central) 3 2x10 rl fob mill</t>
  </si>
  <si>
    <t>FP-LBR-2010</t>
  </si>
  <si>
    <t>LAFP</t>
  </si>
  <si>
    <t>Kiln-dried southern yellow pine (central) 3 2x12 rl fob mill</t>
  </si>
  <si>
    <t>FP-LBR-2011</t>
  </si>
  <si>
    <t>LBOX</t>
  </si>
  <si>
    <t>Kiln-dried southern yellow pine (central) 4 2x4 rl fob mill</t>
  </si>
  <si>
    <t>FP-LBR-2012</t>
  </si>
  <si>
    <t>LBOY</t>
  </si>
  <si>
    <t>Kiln-dried southern yellow pine (central) 4 2x6 rl fob mill</t>
  </si>
  <si>
    <t>FP-LBR-2013</t>
  </si>
  <si>
    <t>LBOZ</t>
  </si>
  <si>
    <t>Kiln-dried southern yellow pine (central) 4 2x8 rl fob mill</t>
  </si>
  <si>
    <t>FP-LBR-2014</t>
  </si>
  <si>
    <t>LBPA</t>
  </si>
  <si>
    <t>Kiln-dried southern yellow pine (central) 4 2x10 rl fob mill</t>
  </si>
  <si>
    <t>FP-LBR-2015</t>
  </si>
  <si>
    <t>LBPB</t>
  </si>
  <si>
    <t>Kiln-dried southern yellow pine (central) 4 2x12 rl fob mill</t>
  </si>
  <si>
    <t>FP-LBR-2016</t>
  </si>
  <si>
    <t>LAMD</t>
  </si>
  <si>
    <t>Kiln-dried southern yellow pine (eastside) 2 2x4 8-ft fob mill</t>
  </si>
  <si>
    <t>FP-LBR-2017</t>
  </si>
  <si>
    <t>LANR</t>
  </si>
  <si>
    <t>Kiln-dried southern yellow pine (eastside) 2 2x4 10-ft fob mill</t>
  </si>
  <si>
    <t>FP-LBR-2018</t>
  </si>
  <si>
    <t>LAPF</t>
  </si>
  <si>
    <t>Kiln-dried southern yellow pine (eastside) 2 2x4 12-ft fob mill</t>
  </si>
  <si>
    <t>FP-LBR-2019</t>
  </si>
  <si>
    <t>LAQH</t>
  </si>
  <si>
    <t>Kiln-dried southern yellow pine (eastside) 2 2x4 14-ft fob mill</t>
  </si>
  <si>
    <t>FP-LBR-2020</t>
  </si>
  <si>
    <t>LARJ</t>
  </si>
  <si>
    <t>Kiln-dried southern yellow pine (eastside) 2 2x4 16-ft fob mill</t>
  </si>
  <si>
    <t>FP-LBR-2021</t>
  </si>
  <si>
    <t>LASQ</t>
  </si>
  <si>
    <t>Kiln-dried southern yellow pine (eastside) 2 2x4 18-ft fob mill</t>
  </si>
  <si>
    <t>FP-LBR-2022</t>
  </si>
  <si>
    <t>LATT</t>
  </si>
  <si>
    <t>Kiln-dried southern yellow pine (eastside) 2 2x4 20-ft fob mill</t>
  </si>
  <si>
    <t>FP-LBR-2023</t>
  </si>
  <si>
    <t>LAME</t>
  </si>
  <si>
    <t>Kiln-dried southern yellow pine (eastside) 2 2x6 8-ft fob mill</t>
  </si>
  <si>
    <t>FP-LBR-2024</t>
  </si>
  <si>
    <t>LANS</t>
  </si>
  <si>
    <t>Kiln-dried southern yellow pine (eastside) 2 2x6 10-ft fob mill</t>
  </si>
  <si>
    <t>FP-LBR-2025</t>
  </si>
  <si>
    <t>LAPG</t>
  </si>
  <si>
    <t>Kiln-dried southern yellow pine (eastside) 2 2x6 12-ft fob mill</t>
  </si>
  <si>
    <t>FP-LBR-2026</t>
  </si>
  <si>
    <t>LAQI</t>
  </si>
  <si>
    <t>Kiln-dried southern yellow pine (eastside) 2 2x6 14-ft fob mill</t>
  </si>
  <si>
    <t>FP-LBR-2027</t>
  </si>
  <si>
    <t>LARK</t>
  </si>
  <si>
    <t>Kiln-dried southern yellow pine (eastside) 2 2x6 16-ft fob mill</t>
  </si>
  <si>
    <t>FP-LBR-2028</t>
  </si>
  <si>
    <t>LASR</t>
  </si>
  <si>
    <t>Kiln-dried southern yellow pine (eastside) 2 2x6 18-ft fob mill</t>
  </si>
  <si>
    <t>FP-LBR-2029</t>
  </si>
  <si>
    <t>LATU</t>
  </si>
  <si>
    <t>Kiln-dried southern yellow pine (eastside) 2 2x6 20-ft fob mill</t>
  </si>
  <si>
    <t>FP-LBR-2030</t>
  </si>
  <si>
    <t>LAMF</t>
  </si>
  <si>
    <t>Kiln-dried southern yellow pine (eastside) 2 2x8 8-ft fob mill</t>
  </si>
  <si>
    <t>FP-LBR-2031</t>
  </si>
  <si>
    <t>LANT</t>
  </si>
  <si>
    <t>Kiln-dried southern yellow pine (eastside) 2 2x8 10-ft fob mill</t>
  </si>
  <si>
    <t>FP-LBR-2032</t>
  </si>
  <si>
    <t>LAPH</t>
  </si>
  <si>
    <t>Kiln-dried southern yellow pine (eastside) 2 2x8 12-ft fob mill</t>
  </si>
  <si>
    <t>FP-LBR-2033</t>
  </si>
  <si>
    <t>LAQJ</t>
  </si>
  <si>
    <t>Kiln-dried southern yellow pine (eastside) 2 2x8 14-ft fob mill</t>
  </si>
  <si>
    <t>FP-LBR-2034</t>
  </si>
  <si>
    <t>LARL</t>
  </si>
  <si>
    <t>Kiln-dried southern yellow pine (eastside) 2 2x8 16-ft fob mill</t>
  </si>
  <si>
    <t>FP-LBR-2035</t>
  </si>
  <si>
    <t>LASS</t>
  </si>
  <si>
    <t>Kiln-dried southern yellow pine (eastside) 2 2x8 18-ft fob mill</t>
  </si>
  <si>
    <t>FP-LBR-2036</t>
  </si>
  <si>
    <t>LATV</t>
  </si>
  <si>
    <t>Kiln-dried southern yellow pine (eastside) 2 2x8 20-ft fob mill</t>
  </si>
  <si>
    <t>FP-LBR-2037</t>
  </si>
  <si>
    <t>LAMG</t>
  </si>
  <si>
    <t>Kiln-dried southern yellow pine (eastside) 2 2x10 8-ft fob mill</t>
  </si>
  <si>
    <t>FP-LBR-2038</t>
  </si>
  <si>
    <t>LANU</t>
  </si>
  <si>
    <t>Kiln-dried southern yellow pine (eastside) 2 2x10 10-ft fob mill</t>
  </si>
  <si>
    <t>FP-LBR-2039</t>
  </si>
  <si>
    <t>LAPI</t>
  </si>
  <si>
    <t>Kiln-dried southern yellow pine (eastside) 2 2x10 12-ft fob mill</t>
  </si>
  <si>
    <t>FP-LBR-2040</t>
  </si>
  <si>
    <t>LAQK</t>
  </si>
  <si>
    <t>Kiln-dried southern yellow pine (eastside) 2 2x10 14-ft fob mill</t>
  </si>
  <si>
    <t>FP-LBR-2041</t>
  </si>
  <si>
    <t>LARM</t>
  </si>
  <si>
    <t>Kiln-dried southern yellow pine (eastside) 2 2x10 16-ft fob mill</t>
  </si>
  <si>
    <t>FP-LBR-2042</t>
  </si>
  <si>
    <t>LAST</t>
  </si>
  <si>
    <t>Kiln-dried southern yellow pine (eastside) 2 2x10 18-ft fob mill</t>
  </si>
  <si>
    <t>FP-LBR-2043</t>
  </si>
  <si>
    <t>LATW</t>
  </si>
  <si>
    <t>Kiln-dried southern yellow pine (eastside) 2 2x10 20-ft fob mill</t>
  </si>
  <si>
    <t>FP-LBR-2044</t>
  </si>
  <si>
    <t>LAMH</t>
  </si>
  <si>
    <t>Kiln-dried southern yellow pine (eastside) 2 2x12 8-ft fob mill</t>
  </si>
  <si>
    <t>FP-LBR-2045</t>
  </si>
  <si>
    <t>LANV</t>
  </si>
  <si>
    <t>Kiln-dried southern yellow pine (eastside) 2 2x12 10-ft fob mill</t>
  </si>
  <si>
    <t>FP-LBR-2046</t>
  </si>
  <si>
    <t>LAPJ</t>
  </si>
  <si>
    <t>Kiln-dried southern yellow pine (eastside) 2 2x12 12-ft fob mill</t>
  </si>
  <si>
    <t>FP-LBR-2047</t>
  </si>
  <si>
    <t>LAQL</t>
  </si>
  <si>
    <t>Kiln-dried southern yellow pine (eastside) 2 2x12 14-ft fob mill</t>
  </si>
  <si>
    <t>FP-LBR-2048</t>
  </si>
  <si>
    <t>LARN</t>
  </si>
  <si>
    <t>Kiln-dried southern yellow pine (eastside) 2 2x12 16-ft fob mill</t>
  </si>
  <si>
    <t>FP-LBR-2049</t>
  </si>
  <si>
    <t>LASU</t>
  </si>
  <si>
    <t>Kiln-dried southern yellow pine (eastside) 2 2x12 18-ft fob mill</t>
  </si>
  <si>
    <t>FP-LBR-2050</t>
  </si>
  <si>
    <t>LATX</t>
  </si>
  <si>
    <t>Kiln-dried southern yellow pine (eastside) 2 2x12 20-ft fob mill</t>
  </si>
  <si>
    <t>FP-LBR-2051</t>
  </si>
  <si>
    <t>LAMB</t>
  </si>
  <si>
    <t>Kiln-dried southern yellow pine (eastside) 1 2x4 8-ft fob mill</t>
  </si>
  <si>
    <t>FP-LBR-2052</t>
  </si>
  <si>
    <t>LANP</t>
  </si>
  <si>
    <t>Kiln-dried southern yellow pine (eastside) 1 2x4 10-ft fob mill</t>
  </si>
  <si>
    <t>FP-LBR-2053</t>
  </si>
  <si>
    <t>LAPD</t>
  </si>
  <si>
    <t>Kiln-dried southern yellow pine (eastside) 1 2x4 12-ft fob mill</t>
  </si>
  <si>
    <t>FP-LBR-2054</t>
  </si>
  <si>
    <t>LAQF</t>
  </si>
  <si>
    <t>Kiln-dried southern yellow pine (eastside) 1 2x4 14-ft fob mill</t>
  </si>
  <si>
    <t>FP-LBR-2055</t>
  </si>
  <si>
    <t>LARH</t>
  </si>
  <si>
    <t>Kiln-dried southern yellow pine (eastside) 1 2x4 16-ft fob mill</t>
  </si>
  <si>
    <t>FP-LBR-2056</t>
  </si>
  <si>
    <t>LASO</t>
  </si>
  <si>
    <t>Kiln-dried southern yellow pine (eastside) 1 2x4 18-ft fob mill</t>
  </si>
  <si>
    <t>FP-LBR-2057</t>
  </si>
  <si>
    <t>LATR</t>
  </si>
  <si>
    <t>Kiln-dried southern yellow pine (eastside) 1 2x4 20-ft fob mill</t>
  </si>
  <si>
    <t>FP-LBR-2058</t>
  </si>
  <si>
    <t>LAMC</t>
  </si>
  <si>
    <t>Kiln-dried southern yellow pine (eastside) 1 2x6 8-ft fob mill</t>
  </si>
  <si>
    <t>FP-LBR-2059</t>
  </si>
  <si>
    <t>LANQ</t>
  </si>
  <si>
    <t>Kiln-dried southern yellow pine (eastside) 1 2x6 10-ft fob mill</t>
  </si>
  <si>
    <t>FP-LBR-2060</t>
  </si>
  <si>
    <t>LAPE</t>
  </si>
  <si>
    <t>Kiln-dried southern yellow pine (eastside) 1 2x6 12-ft fob mill</t>
  </si>
  <si>
    <t>FP-LBR-2061</t>
  </si>
  <si>
    <t>LAQG</t>
  </si>
  <si>
    <t>Kiln-dried southern yellow pine (eastside) 1 2x6 14-ft fob mill</t>
  </si>
  <si>
    <t>FP-LBR-2062</t>
  </si>
  <si>
    <t>LARI</t>
  </si>
  <si>
    <t>Kiln-dried southern yellow pine (eastside) 1 2x6 16-ft fob mill</t>
  </si>
  <si>
    <t>FP-LBR-2063</t>
  </si>
  <si>
    <t>LASP</t>
  </si>
  <si>
    <t>Kiln-dried southern yellow pine (eastside) 1 2x6 18-ft fob mill</t>
  </si>
  <si>
    <t>FP-LBR-2064</t>
  </si>
  <si>
    <t>LATS</t>
  </si>
  <si>
    <t>Kiln-dried southern yellow pine (eastside) 1 2x6 20-ft fob mill</t>
  </si>
  <si>
    <t>FP-LBR-2065</t>
  </si>
  <si>
    <t>LBUM</t>
  </si>
  <si>
    <t>Kiln-dried southern yellow pine (eastside) 1 2x8 8-ft fob mill</t>
  </si>
  <si>
    <t>FP-LBR-2066</t>
  </si>
  <si>
    <t>LBUP</t>
  </si>
  <si>
    <t>Kiln-dried southern yellow pine (eastside) 1 2x8 10-ft fob mill</t>
  </si>
  <si>
    <t>FP-LBR-2067</t>
  </si>
  <si>
    <t>LBUS</t>
  </si>
  <si>
    <t>Kiln-dried southern yellow pine (eastside) 1 2x8 12-ft fob mill</t>
  </si>
  <si>
    <t>FP-LBR-2068</t>
  </si>
  <si>
    <t>LBUV</t>
  </si>
  <si>
    <t>Kiln-dried southern yellow pine (eastside) 1 2x8 14-ft fob mill</t>
  </si>
  <si>
    <t>FP-LBR-2069</t>
  </si>
  <si>
    <t>LBUY</t>
  </si>
  <si>
    <t>Kiln-dried southern yellow pine (eastside) 1 2x8 16-ft fob mill</t>
  </si>
  <si>
    <t>FP-LBR-2070</t>
  </si>
  <si>
    <t>LBVB</t>
  </si>
  <si>
    <t>Kiln-dried southern yellow pine (eastside) 1 2x8 18-ft fob mill</t>
  </si>
  <si>
    <t>FP-LBR-2071</t>
  </si>
  <si>
    <t>LBVE</t>
  </si>
  <si>
    <t>Kiln-dried southern yellow pine (eastside) 1 2x8 20-ft fob mill</t>
  </si>
  <si>
    <t>FP-LBR-2072</t>
  </si>
  <si>
    <t>LBUN</t>
  </si>
  <si>
    <t>Kiln-dried southern yellow pine (eastside) 1 2x10 8-ft fob mill</t>
  </si>
  <si>
    <t>FP-LBR-2073</t>
  </si>
  <si>
    <t>LBUQ</t>
  </si>
  <si>
    <t>Kiln-dried southern yellow pine (eastside) 1 2x10 10-ft fob mill</t>
  </si>
  <si>
    <t>FP-LBR-2074</t>
  </si>
  <si>
    <t>LBUT</t>
  </si>
  <si>
    <t>Kiln-dried southern yellow pine (eastside) 1 2x10 12-ft fob mill</t>
  </si>
  <si>
    <t>FP-LBR-2075</t>
  </si>
  <si>
    <t>LBUW</t>
  </si>
  <si>
    <t>Kiln-dried southern yellow pine (eastside) 1 2x10 14-ft fob mill</t>
  </si>
  <si>
    <t>FP-LBR-2076</t>
  </si>
  <si>
    <t>LBUZ</t>
  </si>
  <si>
    <t>Kiln-dried southern yellow pine (eastside) 1 2x10 16-ft fob mill</t>
  </si>
  <si>
    <t>FP-LBR-2077</t>
  </si>
  <si>
    <t>LBVC</t>
  </si>
  <si>
    <t>Kiln-dried southern yellow pine (eastside) 1 2x10 18-ft fob mill</t>
  </si>
  <si>
    <t>FP-LBR-2078</t>
  </si>
  <si>
    <t>LBVF</t>
  </si>
  <si>
    <t>Kiln-dried southern yellow pine (eastside) 1 2x10 20-ft fob mill</t>
  </si>
  <si>
    <t>FP-LBR-2079</t>
  </si>
  <si>
    <t>LBUO</t>
  </si>
  <si>
    <t>Kiln-dried southern yellow pine (eastside) 1 2x12 8-ft fob mill</t>
  </si>
  <si>
    <t>FP-LBR-2080</t>
  </si>
  <si>
    <t>LBUR</t>
  </si>
  <si>
    <t>Kiln-dried southern yellow pine (eastside) 1 2x12 10-ft fob mill</t>
  </si>
  <si>
    <t>FP-LBR-2081</t>
  </si>
  <si>
    <t>LBUU</t>
  </si>
  <si>
    <t>Kiln-dried southern yellow pine (eastside) 1 2x12 12-ft fob mill</t>
  </si>
  <si>
    <t>FP-LBR-2082</t>
  </si>
  <si>
    <t>LBUX</t>
  </si>
  <si>
    <t>Kiln-dried southern yellow pine (eastside) 1 2x12 14-ft fob mill</t>
  </si>
  <si>
    <t>FP-LBR-2083</t>
  </si>
  <si>
    <t>LBVA</t>
  </si>
  <si>
    <t>Kiln-dried southern yellow pine (eastside) 1 2x12 16-ft fob mill</t>
  </si>
  <si>
    <t>FP-LBR-2084</t>
  </si>
  <si>
    <t>LBVD</t>
  </si>
  <si>
    <t>Kiln-dried southern yellow pine (eastside) 1 2x12 18-ft fob mill</t>
  </si>
  <si>
    <t>FP-LBR-2085</t>
  </si>
  <si>
    <t>LBVG</t>
  </si>
  <si>
    <t>Kiln-dried southern yellow pine (eastside) 1 2x12 20-ft fob mill</t>
  </si>
  <si>
    <t>FP-LBR-2086</t>
  </si>
  <si>
    <t>LAVG</t>
  </si>
  <si>
    <t>Kiln-dried southern yellow pine (central) 2 2x4 8-ft fob mill</t>
  </si>
  <si>
    <t>FP-LBR-2087</t>
  </si>
  <si>
    <t>LAWE</t>
  </si>
  <si>
    <t>Kiln-dried southern yellow pine (central) 2 2x4 10-ft fob mill</t>
  </si>
  <si>
    <t>FP-LBR-2088</t>
  </si>
  <si>
    <t>LAXC</t>
  </si>
  <si>
    <t>Kiln-dried southern yellow pine (central) 2 2x4 12-ft fob mill</t>
  </si>
  <si>
    <t>FP-LBR-2089</t>
  </si>
  <si>
    <t>LAYD</t>
  </si>
  <si>
    <t>Kiln-dried southern yellow pine (central) 2 2x4 14-ft fob mill</t>
  </si>
  <si>
    <t>FP-LBR-2090</t>
  </si>
  <si>
    <t>LAZB</t>
  </si>
  <si>
    <t>Kiln-dried southern yellow pine (central) 2 2x4 16-ft fob mill</t>
  </si>
  <si>
    <t>FP-LBR-2091</t>
  </si>
  <si>
    <t>LAZV</t>
  </si>
  <si>
    <t>Kiln-dried southern yellow pine (central) 2 2x4 18-ft fob mill</t>
  </si>
  <si>
    <t>FP-LBR-2092</t>
  </si>
  <si>
    <t>LBAP</t>
  </si>
  <si>
    <t>Kiln-dried southern yellow pine (central) 2 2x4 20-ft fob mill</t>
  </si>
  <si>
    <t>FP-LBR-2093</t>
  </si>
  <si>
    <t>LAVH</t>
  </si>
  <si>
    <t>Kiln-dried southern yellow pine (central) 2 2x6 8-ft fob mill</t>
  </si>
  <si>
    <t>FP-LBR-2094</t>
  </si>
  <si>
    <t>LAWF</t>
  </si>
  <si>
    <t>Kiln-dried southern yellow pine (central) 2 2x6 10-ft fob mill</t>
  </si>
  <si>
    <t>FP-LBR-2095</t>
  </si>
  <si>
    <t>LAXD</t>
  </si>
  <si>
    <t>Kiln-dried southern yellow pine (central) 2 2x6 12-ft fob mill</t>
  </si>
  <si>
    <t>FP-LBR-2096</t>
  </si>
  <si>
    <t>LAYE</t>
  </si>
  <si>
    <t>Kiln-dried southern yellow pine (central) 2 2x6 14-ft fob mill</t>
  </si>
  <si>
    <t>FP-LBR-2097</t>
  </si>
  <si>
    <t>LAZC</t>
  </si>
  <si>
    <t>Kiln-dried southern yellow pine (central) 2 2x6 16-ft fob mill</t>
  </si>
  <si>
    <t>FP-LBR-2098</t>
  </si>
  <si>
    <t>LAZW</t>
  </si>
  <si>
    <t>Kiln-dried southern yellow pine (central) 2 2x6 18-ft fob mill</t>
  </si>
  <si>
    <t>FP-LBR-2099</t>
  </si>
  <si>
    <t>LBAQ</t>
  </si>
  <si>
    <t>Kiln-dried southern yellow pine (central) 2 2x6 20-ft fob mill</t>
  </si>
  <si>
    <t>FP-LBR-2100</t>
  </si>
  <si>
    <t>LBBJ</t>
  </si>
  <si>
    <t>Kiln-dried southern yellow pine (central) 2 2x6 22-ft fob mill</t>
  </si>
  <si>
    <t>FP-LBR-2101</t>
  </si>
  <si>
    <t>LBCA</t>
  </si>
  <si>
    <t>Kiln-dried southern yellow pine (central) 2 2x6 24-ft fob mill</t>
  </si>
  <si>
    <t>FP-LBR-2102</t>
  </si>
  <si>
    <t>LAVI</t>
  </si>
  <si>
    <t>Kiln-dried southern yellow pine (central) 2 2x8 8-ft fob mill</t>
  </si>
  <si>
    <t>FP-LBR-2103</t>
  </si>
  <si>
    <t>LAWG</t>
  </si>
  <si>
    <t>Kiln-dried southern yellow pine (central) 2 2x8 10-ft fob mill</t>
  </si>
  <si>
    <t>FP-LBR-2104</t>
  </si>
  <si>
    <t>LAXE</t>
  </si>
  <si>
    <t>Kiln-dried southern yellow pine (central) 2 2x8 12-ft fob mill</t>
  </si>
  <si>
    <t>FP-LBR-2105</t>
  </si>
  <si>
    <t>LAYF</t>
  </si>
  <si>
    <t>Kiln-dried southern yellow pine (central) 2 2x8 14-ft fob mill</t>
  </si>
  <si>
    <t>FP-LBR-2106</t>
  </si>
  <si>
    <t>LAZD</t>
  </si>
  <si>
    <t>Kiln-dried southern yellow pine (central) 2 2x8 16-ft fob mill</t>
  </si>
  <si>
    <t>FP-LBR-2107</t>
  </si>
  <si>
    <t>LAZX</t>
  </si>
  <si>
    <t>Kiln-dried southern yellow pine (central) 2 2x8 18-ft fob mill</t>
  </si>
  <si>
    <t>FP-LBR-2108</t>
  </si>
  <si>
    <t>LBAR</t>
  </si>
  <si>
    <t>Kiln-dried southern yellow pine (central) 2 2x8 20-ft fob mill</t>
  </si>
  <si>
    <t>FP-LBR-2109</t>
  </si>
  <si>
    <t>LBBK</t>
  </si>
  <si>
    <t>Kiln-dried southern yellow pine (central) 2 2x8 22-ft fob mill</t>
  </si>
  <si>
    <t>FP-LBR-2110</t>
  </si>
  <si>
    <t>LBCB</t>
  </si>
  <si>
    <t>Kiln-dried southern yellow pine (central) 2 2x8 24-ft fob mill</t>
  </si>
  <si>
    <t>FP-LBR-2111</t>
  </si>
  <si>
    <t>LAVJ</t>
  </si>
  <si>
    <t>Kiln-dried southern yellow pine (central) 2 2x10 8-ft fob mill</t>
  </si>
  <si>
    <t>FP-LBR-2112</t>
  </si>
  <si>
    <t>LAWH</t>
  </si>
  <si>
    <t>Kiln-dried southern yellow pine (central) 2 2x10 10-ft fob mill</t>
  </si>
  <si>
    <t>FP-LBR-2113</t>
  </si>
  <si>
    <t>LAXF</t>
  </si>
  <si>
    <t>Kiln-dried southern yellow pine (central) 2 2x10 12-ft fob mill</t>
  </si>
  <si>
    <t>FP-LBR-2114</t>
  </si>
  <si>
    <t>LAYG</t>
  </si>
  <si>
    <t>Kiln-dried southern yellow pine (central) 2 2x10 14-ft fob mill</t>
  </si>
  <si>
    <t>FP-LBR-2115</t>
  </si>
  <si>
    <t>LAZE</t>
  </si>
  <si>
    <t>Kiln-dried southern yellow pine (central) 2 2x10 16-ft fob mill</t>
  </si>
  <si>
    <t>FP-LBR-2116</t>
  </si>
  <si>
    <t>LAZY</t>
  </si>
  <si>
    <t>Kiln-dried southern yellow pine (central) 2 2x10 18-ft fob mill</t>
  </si>
  <si>
    <t>FP-LBR-2117</t>
  </si>
  <si>
    <t>LBAS</t>
  </si>
  <si>
    <t>Kiln-dried southern yellow pine (central) 2 2x10 20-ft fob mill</t>
  </si>
  <si>
    <t>FP-LBR-2118</t>
  </si>
  <si>
    <t>LBBL</t>
  </si>
  <si>
    <t>Kiln-dried southern yellow pine (central) 2 2x10 22-ft fob mill</t>
  </si>
  <si>
    <t>FP-LBR-2119</t>
  </si>
  <si>
    <t>LBCC</t>
  </si>
  <si>
    <t>Kiln-dried southern yellow pine (central) 2 2x10 24-ft fob mill</t>
  </si>
  <si>
    <t>FP-LBR-2120</t>
  </si>
  <si>
    <t>LAVK</t>
  </si>
  <si>
    <t>Kiln-dried southern yellow pine (central) 2 2x12 8-ft fob mill</t>
  </si>
  <si>
    <t>FP-LBR-2121</t>
  </si>
  <si>
    <t>LAWI</t>
  </si>
  <si>
    <t>Kiln-dried southern yellow pine (central) 2 2x12 10-ft fob mill</t>
  </si>
  <si>
    <t>FP-LBR-2122</t>
  </si>
  <si>
    <t>LAXG</t>
  </si>
  <si>
    <t>Kiln-dried southern yellow pine (central) 2 2x12 12-ft fob mill</t>
  </si>
  <si>
    <t>FP-LBR-2123</t>
  </si>
  <si>
    <t>LAYH</t>
  </si>
  <si>
    <t>Kiln-dried southern yellow pine (central) 2 2x12 14-ft fob mill</t>
  </si>
  <si>
    <t>FP-LBR-2124</t>
  </si>
  <si>
    <t>LAZF</t>
  </si>
  <si>
    <t>Kiln-dried southern yellow pine (central) 2 2x12 16-ft fob mill</t>
  </si>
  <si>
    <t>FP-LBR-2125</t>
  </si>
  <si>
    <t>LAZZ</t>
  </si>
  <si>
    <t>Kiln-dried southern yellow pine (central) 2 2x12 18-ft fob mill</t>
  </si>
  <si>
    <t>FP-LBR-2126</t>
  </si>
  <si>
    <t>LBAT</t>
  </si>
  <si>
    <t>Kiln-dried southern yellow pine (central) 2 2x12 20-ft fob mill</t>
  </si>
  <si>
    <t>FP-LBR-2127</t>
  </si>
  <si>
    <t>LBBM</t>
  </si>
  <si>
    <t>Kiln-dried southern yellow pine (central) 2 2x12 22-ft fob mill</t>
  </si>
  <si>
    <t>FP-LBR-2128</t>
  </si>
  <si>
    <t>LBCD</t>
  </si>
  <si>
    <t>Kiln-dried southern yellow pine (central) 2 2x12 24-ft fob mill</t>
  </si>
  <si>
    <t>FP-LBR-2129</t>
  </si>
  <si>
    <t>LAVB</t>
  </si>
  <si>
    <t>Kiln-dried southern yellow pine (central) 1 2x4 8-ft fob mill</t>
  </si>
  <si>
    <t>FP-LBR-2130</t>
  </si>
  <si>
    <t>LAVZ</t>
  </si>
  <si>
    <t>Kiln-dried southern yellow pine (central) 1 2x4 10-ft fob mill</t>
  </si>
  <si>
    <t>FP-LBR-2131</t>
  </si>
  <si>
    <t>LAWX</t>
  </si>
  <si>
    <t>Kiln-dried southern yellow pine (central) 1 2x4 12-ft fob mill</t>
  </si>
  <si>
    <t>FP-LBR-2132</t>
  </si>
  <si>
    <t>LAXY</t>
  </si>
  <si>
    <t>Kiln-dried southern yellow pine (central) 1 2x4 14-ft fob mill</t>
  </si>
  <si>
    <t>FP-LBR-2133</t>
  </si>
  <si>
    <t>LAYW</t>
  </si>
  <si>
    <t>Kiln-dried southern yellow pine (central) 1 2x4 16-ft fob mill</t>
  </si>
  <si>
    <t>FP-LBR-2134</t>
  </si>
  <si>
    <t>LAZQ</t>
  </si>
  <si>
    <t>Kiln-dried southern yellow pine (central) 1 2x4 18-ft fob mill</t>
  </si>
  <si>
    <t>FP-LBR-2135</t>
  </si>
  <si>
    <t>LBAK</t>
  </si>
  <si>
    <t>Kiln-dried southern yellow pine (central) 1 2x4 20-ft fob mill</t>
  </si>
  <si>
    <t>FP-LBR-2136</t>
  </si>
  <si>
    <t>LAVC</t>
  </si>
  <si>
    <t>Kiln-dried southern yellow pine (central) 1 2x6 8-ft fob mill</t>
  </si>
  <si>
    <t>FP-LBR-2137</t>
  </si>
  <si>
    <t>LAWA</t>
  </si>
  <si>
    <t>Kiln-dried southern yellow pine (central) 1 2x6 10-ft fob mill</t>
  </si>
  <si>
    <t>FP-LBR-2138</t>
  </si>
  <si>
    <t>LAWY</t>
  </si>
  <si>
    <t>Kiln-dried southern yellow pine (central) 1 2x6 12-ft fob mill</t>
  </si>
  <si>
    <t>FP-LBR-2139</t>
  </si>
  <si>
    <t>LAXZ</t>
  </si>
  <si>
    <t>Kiln-dried southern yellow pine (central) 1 2x6 14-ft fob mill</t>
  </si>
  <si>
    <t>FP-LBR-2140</t>
  </si>
  <si>
    <t>LAYX</t>
  </si>
  <si>
    <t>Kiln-dried southern yellow pine (central) 1 2x6 16-ft fob mill</t>
  </si>
  <si>
    <t>FP-LBR-2141</t>
  </si>
  <si>
    <t>LAZR</t>
  </si>
  <si>
    <t>Kiln-dried southern yellow pine (central) 1 2x6 18-ft fob mill</t>
  </si>
  <si>
    <t>FP-LBR-2142</t>
  </si>
  <si>
    <t>LBAL</t>
  </si>
  <si>
    <t>Kiln-dried southern yellow pine (central) 1 2x6 20-ft fob mill</t>
  </si>
  <si>
    <t>FP-LBR-2143</t>
  </si>
  <si>
    <t>LAVD</t>
  </si>
  <si>
    <t>Kiln-dried southern yellow pine (central) 1 2x8 8-ft fob mill</t>
  </si>
  <si>
    <t>FP-LBR-2144</t>
  </si>
  <si>
    <t>LAWB</t>
  </si>
  <si>
    <t>Kiln-dried southern yellow pine (central) 1 2x8 10-ft fob mill</t>
  </si>
  <si>
    <t>FP-LBR-2145</t>
  </si>
  <si>
    <t>LAWZ</t>
  </si>
  <si>
    <t>Kiln-dried southern yellow pine (central) 1 2x8 12-ft fob mill</t>
  </si>
  <si>
    <t>FP-LBR-2146</t>
  </si>
  <si>
    <t>LAYA</t>
  </si>
  <si>
    <t>Kiln-dried southern yellow pine (central) 1 2x8 14-ft fob mill</t>
  </si>
  <si>
    <t>FP-LBR-2147</t>
  </si>
  <si>
    <t>LAYY</t>
  </si>
  <si>
    <t>Kiln-dried southern yellow pine (central) 1 2x8 16-ft fob mill</t>
  </si>
  <si>
    <t>FP-LBR-2148</t>
  </si>
  <si>
    <t>LAZS</t>
  </si>
  <si>
    <t>Kiln-dried southern yellow pine (central) 1 2x8 18-ft fob mill</t>
  </si>
  <si>
    <t>FP-LBR-2149</t>
  </si>
  <si>
    <t>LBAM</t>
  </si>
  <si>
    <t>Kiln-dried southern yellow pine (central) 1 2x8 20-ft fob mill</t>
  </si>
  <si>
    <t>FP-LBR-2150</t>
  </si>
  <si>
    <t>LAVE</t>
  </si>
  <si>
    <t>Kiln-dried southern yellow pine (central) 1 2x10 8-ft fob mill</t>
  </si>
  <si>
    <t>FP-LBR-2151</t>
  </si>
  <si>
    <t>LAWC</t>
  </si>
  <si>
    <t>Kiln-dried southern yellow pine (central) 1 2x10 10-ft fob mill</t>
  </si>
  <si>
    <t>FP-LBR-2152</t>
  </si>
  <si>
    <t>LAXA</t>
  </si>
  <si>
    <t>Kiln-dried southern yellow pine (central) 1 2x10 12-ft fob mill</t>
  </si>
  <si>
    <t>FP-LBR-2153</t>
  </si>
  <si>
    <t>LAYB</t>
  </si>
  <si>
    <t>Kiln-dried southern yellow pine (central) 1 2x10 14-ft fob mill</t>
  </si>
  <si>
    <t>FP-LBR-2154</t>
  </si>
  <si>
    <t>LAYZ</t>
  </si>
  <si>
    <t>Kiln-dried southern yellow pine (central) 1 2x10 16-ft fob mill</t>
  </si>
  <si>
    <t>FP-LBR-2155</t>
  </si>
  <si>
    <t>LAZT</t>
  </si>
  <si>
    <t>Kiln-dried southern yellow pine (central) 1 2x10 18-ft fob mill</t>
  </si>
  <si>
    <t>FP-LBR-2156</t>
  </si>
  <si>
    <t>LBAN</t>
  </si>
  <si>
    <t>Kiln-dried southern yellow pine (central) 1 2x10 20-ft fob mill</t>
  </si>
  <si>
    <t>FP-LBR-2157</t>
  </si>
  <si>
    <t>LAVF</t>
  </si>
  <si>
    <t>Kiln-dried southern yellow pine (central) 1 2x12 8-ft fob mill</t>
  </si>
  <si>
    <t>FP-LBR-2158</t>
  </si>
  <si>
    <t>LAWD</t>
  </si>
  <si>
    <t>Kiln-dried southern yellow pine (central) 1 2x12 10-ft fob mill</t>
  </si>
  <si>
    <t>FP-LBR-2159</t>
  </si>
  <si>
    <t>LAXB</t>
  </si>
  <si>
    <t>Kiln-dried southern yellow pine (central) 1 2x12 12-ft fob mill</t>
  </si>
  <si>
    <t>FP-LBR-2160</t>
  </si>
  <si>
    <t>LAYC</t>
  </si>
  <si>
    <t>Kiln-dried southern yellow pine (central) 1 2x12 14-ft fob mill</t>
  </si>
  <si>
    <t>FP-LBR-2161</t>
  </si>
  <si>
    <t>LAZA</t>
  </si>
  <si>
    <t>Kiln-dried southern yellow pine (central) 1 2x12 16-ft fob mill</t>
  </si>
  <si>
    <t>FP-LBR-2162</t>
  </si>
  <si>
    <t>LAZU</t>
  </si>
  <si>
    <t>Kiln-dried southern yellow pine (central) 1 2x12 18-ft fob mill</t>
  </si>
  <si>
    <t>FP-LBR-2163</t>
  </si>
  <si>
    <t>LBAO</t>
  </si>
  <si>
    <t>Kiln-dried southern yellow pine (central) 1 2x12 20-ft fob mill</t>
  </si>
  <si>
    <t>FP-LBR-2164</t>
  </si>
  <si>
    <t>LCGP</t>
  </si>
  <si>
    <t>Kiln-dried southern yellow pine RED (eastside) standard 5/4x6 8-ft fob mill</t>
  </si>
  <si>
    <t>FP-LBR-2165</t>
  </si>
  <si>
    <t>LCGQ</t>
  </si>
  <si>
    <t>Kiln-dried southern yellow pine RED (eastside) standard 5/4x6 10-ft fob mill</t>
  </si>
  <si>
    <t>FP-LBR-2166</t>
  </si>
  <si>
    <t>LCGR</t>
  </si>
  <si>
    <t>Kiln-dried southern yellow pine RED (eastside) standard 5/4x6 12-ft fob mill</t>
  </si>
  <si>
    <t>FP-LBR-2167</t>
  </si>
  <si>
    <t>LCGS</t>
  </si>
  <si>
    <t>Kiln-dried southern yellow pine RED (eastside) standard 5/4x6 14-ft fob mill</t>
  </si>
  <si>
    <t>FP-LBR-2168</t>
  </si>
  <si>
    <t>LCGT</t>
  </si>
  <si>
    <t>Kiln-dried southern yellow pine RED (eastside) standard 5/4x6 16-ft fob mill</t>
  </si>
  <si>
    <t>FP-LBR-2169</t>
  </si>
  <si>
    <t>LCGU</t>
  </si>
  <si>
    <t>Kiln-dried southern yellow pine RED (eastside) premium 5/4x6 8-ft fob mill</t>
  </si>
  <si>
    <t>FP-LBR-2170</t>
  </si>
  <si>
    <t>LCGV</t>
  </si>
  <si>
    <t>Kiln-dried southern yellow pine RED (eastside) premium 5/4x6 10-ft fob mill</t>
  </si>
  <si>
    <t>FP-LBR-2171</t>
  </si>
  <si>
    <t>LCGW</t>
  </si>
  <si>
    <t>Kiln-dried southern yellow pine RED (eastside) premium 5/4x6 12-ft fob mill</t>
  </si>
  <si>
    <t>FP-LBR-2172</t>
  </si>
  <si>
    <t>LCGX</t>
  </si>
  <si>
    <t>Kiln-dried southern yellow pine RED (eastside) premium 5/4x6 14-ft fob mill</t>
  </si>
  <si>
    <t>FP-LBR-2173</t>
  </si>
  <si>
    <t>LCGY</t>
  </si>
  <si>
    <t>Kiln-dried southern yellow pine RED (eastside) premium 5/4x6 16-ft fob mill</t>
  </si>
  <si>
    <t>FP-LBR-2174</t>
  </si>
  <si>
    <t>LCGF</t>
  </si>
  <si>
    <t>Kiln-dried southern yellow pine RED (westside) standard 5/4x6 8-ft fob mill</t>
  </si>
  <si>
    <t>FP-LBR-2175</t>
  </si>
  <si>
    <t>LCGG</t>
  </si>
  <si>
    <t>Kiln-dried southern yellow pine RED (westside) standard 5/4x6 10-ft fob mill</t>
  </si>
  <si>
    <t>FP-LBR-2176</t>
  </si>
  <si>
    <t>LCGH</t>
  </si>
  <si>
    <t>Kiln-dried southern yellow pine RED (westside) standard 5/4x6 12-ft fob mill</t>
  </si>
  <si>
    <t>FP-LBR-2177</t>
  </si>
  <si>
    <t>LCGI</t>
  </si>
  <si>
    <t>Kiln-dried southern yellow pine RED (westside) standard 5/4x6 14-ft fob mill</t>
  </si>
  <si>
    <t>FP-LBR-2178</t>
  </si>
  <si>
    <t>LCGJ</t>
  </si>
  <si>
    <t>Kiln-dried southern yellow pine RED (westside) standard 5/4x6 16-ft fob mill</t>
  </si>
  <si>
    <t>FP-LBR-2179</t>
  </si>
  <si>
    <t>LCGK</t>
  </si>
  <si>
    <t>Kiln-dried southern yellow pine RED (westside) premium 5/4x6 8-ft fob mill</t>
  </si>
  <si>
    <t>FP-LBR-2180</t>
  </si>
  <si>
    <t>LCGL</t>
  </si>
  <si>
    <t>Kiln-dried southern yellow pine RED (westside) premium 5/4x6 10-ft fob mill</t>
  </si>
  <si>
    <t>FP-LBR-2181</t>
  </si>
  <si>
    <t>LCGM</t>
  </si>
  <si>
    <t>Kiln-dried southern yellow pine RED (westside) premium 5/4x6 12-ft fob mill</t>
  </si>
  <si>
    <t>FP-LBR-2182</t>
  </si>
  <si>
    <t>LCGN</t>
  </si>
  <si>
    <t>Kiln-dried southern yellow pine RED (westside) premium 5/4x6 14-ft fob mill</t>
  </si>
  <si>
    <t>FP-LBR-2183</t>
  </si>
  <si>
    <t>LCGO</t>
  </si>
  <si>
    <t>Kiln-dried southern yellow pine RED (westside) premium 5/4x6 16-ft fob mill</t>
  </si>
  <si>
    <t>FP-LBR-2184</t>
  </si>
  <si>
    <t>LCBK</t>
  </si>
  <si>
    <t>Green western red cedar 2&amp;btr ag 4x12 rl fob mill</t>
  </si>
  <si>
    <t>FP-LBR-2185</t>
  </si>
  <si>
    <t>LCBL</t>
  </si>
  <si>
    <t>Green western red cedar 2&amp;btr ag 6x6 rl fob mill</t>
  </si>
  <si>
    <t>FP-LBR-2186</t>
  </si>
  <si>
    <t>LBTQ</t>
  </si>
  <si>
    <t>Timbers Western Red Cedar S&amp;B</t>
  </si>
  <si>
    <t>Green western red cedar std&amp;btr 4x4 rl rough fob mill</t>
  </si>
  <si>
    <t>FP-LBR-2187</t>
  </si>
  <si>
    <t>LBTR</t>
  </si>
  <si>
    <t>Timbers Western Red Cedar 2&amp;B</t>
  </si>
  <si>
    <t>Green western red cedar 2&amp;btr 4x6 rl rough fob mill</t>
  </si>
  <si>
    <t>FP-LBR-2188</t>
  </si>
  <si>
    <t>LBTS</t>
  </si>
  <si>
    <t>Green western red cedar 2&amp;btr 4x8 rl rough fob mill</t>
  </si>
  <si>
    <t>FP-LBR-2189</t>
  </si>
  <si>
    <t>LBTT</t>
  </si>
  <si>
    <t>Green western red cedar 2&amp;btr 4x10 rl rough fob mill</t>
  </si>
  <si>
    <t>FP-LBR-2190</t>
  </si>
  <si>
    <t>LBTU</t>
  </si>
  <si>
    <t>Green western red cedar 2&amp;btr 4x12 rl rough fob mill</t>
  </si>
  <si>
    <t>FP-LBR-2191</t>
  </si>
  <si>
    <t>LBTV</t>
  </si>
  <si>
    <t>Green western red cedar 2&amp;btr 6x6 rl rough fob mill</t>
  </si>
  <si>
    <t>FP-LBR-2192</t>
  </si>
  <si>
    <t>LBUA</t>
  </si>
  <si>
    <t>Green western red cedar std&amp;btr 4x4 rl s4s fob mill</t>
  </si>
  <si>
    <t>FP-LBR-2193</t>
  </si>
  <si>
    <t>LCQK</t>
  </si>
  <si>
    <t>Dimension Western Red Cedar S&amp;B AG</t>
  </si>
  <si>
    <t>Green western red cedar std&amp;btr ag 2x4 8-ft fob mill rail</t>
  </si>
  <si>
    <t>FP-LBR-2194</t>
  </si>
  <si>
    <t>LCQL</t>
  </si>
  <si>
    <t>Green western red cedar std&amp;btr ag 4x4 8-ft fob mill post</t>
  </si>
  <si>
    <t>FP-LBR-2195</t>
  </si>
  <si>
    <t>LCPA</t>
  </si>
  <si>
    <t>Timbers Western Red Cedar #1 AG</t>
  </si>
  <si>
    <t>Green western red cedar 1 ag 4x4 rl s4s fob mill</t>
  </si>
  <si>
    <t>FP-LBR-2196</t>
  </si>
  <si>
    <t>LBWC</t>
  </si>
  <si>
    <t>Decking Western Red Cedar CK</t>
  </si>
  <si>
    <t>Green western red cedar decking custom knotty 2x4 rl fob mill</t>
  </si>
  <si>
    <t>FP-LBR-2197</t>
  </si>
  <si>
    <t>LBWD</t>
  </si>
  <si>
    <t>Green western red cedar decking custom knotty 2x6 rl fob mill</t>
  </si>
  <si>
    <t>FP-LBR-2198</t>
  </si>
  <si>
    <t>LBWE</t>
  </si>
  <si>
    <t>Decking Western Red Cedar AK</t>
  </si>
  <si>
    <t>Green western red cedar decking architect knotty 2x4 rl s4s fob mill</t>
  </si>
  <si>
    <t>FP-LBR-2199</t>
  </si>
  <si>
    <t>LBWF</t>
  </si>
  <si>
    <t>Green western red cedar decking architect knotty 2x6 rl s4s fob mill</t>
  </si>
  <si>
    <t>FP-LBR-2200</t>
  </si>
  <si>
    <t>LBEO</t>
  </si>
  <si>
    <t>Radius Edge Decking Western Red Cedar AK</t>
  </si>
  <si>
    <t>Green western red cedar RED architect knotty 5/4x6 rl s4s fob mill</t>
  </si>
  <si>
    <t>FP-LBR-2201</t>
  </si>
  <si>
    <t>LCOX</t>
  </si>
  <si>
    <t>Kiln-dried western red cedar decking architect knotty 2x4 rl s4s fob mill</t>
  </si>
  <si>
    <t>FP-LBR-2202</t>
  </si>
  <si>
    <t>LCOY</t>
  </si>
  <si>
    <t>Kiln-dried western red cedar decking architect knotty 2x6 rl s4s fob mill</t>
  </si>
  <si>
    <t>FP-LBR-2203</t>
  </si>
  <si>
    <t>LCOZ</t>
  </si>
  <si>
    <t>Kiln-dried western red cedar RED architect knotty 5/4x6 rl s4s fob mill</t>
  </si>
  <si>
    <t>FP-LBR-2204</t>
  </si>
  <si>
    <t>LBRW</t>
  </si>
  <si>
    <t>Siding Western Red Cedar CVG</t>
  </si>
  <si>
    <t>Green western red cedar bevel siding clear vertical grain 1/2x6 rl fob mill</t>
  </si>
  <si>
    <t>FP-LBR-2205</t>
  </si>
  <si>
    <t>LBRX</t>
  </si>
  <si>
    <t>Green western red cedar bevel siding clear vertical grain 1/2x8 rl fob mill</t>
  </si>
  <si>
    <t>FP-LBR-2206</t>
  </si>
  <si>
    <t>LBSP</t>
  </si>
  <si>
    <t>Siding Western Red Cedar A</t>
  </si>
  <si>
    <t>Green western red cedar bevel siding A 1/2x6 rl fob mill</t>
  </si>
  <si>
    <t>FP-LBR-2207</t>
  </si>
  <si>
    <t>LBSQ</t>
  </si>
  <si>
    <t>Green western red cedar bevel siding A 1/2x8 rl fob mill</t>
  </si>
  <si>
    <t>FP-LBR-2208</t>
  </si>
  <si>
    <t>LBUJ</t>
  </si>
  <si>
    <t>Siding Western Red Cedar Rustic</t>
  </si>
  <si>
    <t>Green western red cedar bevel siding rustic 1/2x6 rl fob mill</t>
  </si>
  <si>
    <t>FP-LBR-2209</t>
  </si>
  <si>
    <t>LCQM</t>
  </si>
  <si>
    <t>Green western red cedar bevel siding fj clear vertical grain 1/2x6 rl fob mill</t>
  </si>
  <si>
    <t>FP-LBR-2210</t>
  </si>
  <si>
    <t>LCQN</t>
  </si>
  <si>
    <t>Siding Western Red Cedar CMG</t>
  </si>
  <si>
    <t>Green western red cedar bevel siding fj clear mixed grain 1/2x6 rl fob mill</t>
  </si>
  <si>
    <t>FP-LBR-2211</t>
  </si>
  <si>
    <t>LBRY</t>
  </si>
  <si>
    <t>Fencing Western Red Cedar #1 2F</t>
  </si>
  <si>
    <t>Green western red cedar fencing full-sawn rough 1 2f 1x4 6-ft fob mill</t>
  </si>
  <si>
    <t>FP-LBR-2212</t>
  </si>
  <si>
    <t>LBTF</t>
  </si>
  <si>
    <t>Green western red cedar fencing 1 2f 1x4 6-ft s1s2e fob mill</t>
  </si>
  <si>
    <t>FP-LBR-2213</t>
  </si>
  <si>
    <t>LBRZ</t>
  </si>
  <si>
    <t>Green western red cedar fencing full-sawn rough 2&amp;btr nh 1x4 6-ft fob mill</t>
  </si>
  <si>
    <t>FP-LBR-2214</t>
  </si>
  <si>
    <t>LBSS</t>
  </si>
  <si>
    <t>Green western red cedar fencing standard rough 2&amp;btr nh 1x4 6-ft fob mill</t>
  </si>
  <si>
    <t>FP-LBR-2215</t>
  </si>
  <si>
    <t>LBTG</t>
  </si>
  <si>
    <t>Green western red cedar fencing 2&amp;btr nh 1x4 6-ft s1s2e fob mill</t>
  </si>
  <si>
    <t>FP-LBR-2216</t>
  </si>
  <si>
    <t>LBSA</t>
  </si>
  <si>
    <t>Green western red cedar fencing full-sawn rough 1 2f 1x6 6-ft fob mill</t>
  </si>
  <si>
    <t>FP-LBR-2217</t>
  </si>
  <si>
    <t>LBTH</t>
  </si>
  <si>
    <t>Green western red cedar fencing 1 2f 1x6 6-ft s1s2e fob mill</t>
  </si>
  <si>
    <t>FP-LBR-2218</t>
  </si>
  <si>
    <t>LBSB</t>
  </si>
  <si>
    <t>Green western red cedar fencing full-sawn rough 2&amp;btr nh 1x6 6-ft fob mill</t>
  </si>
  <si>
    <t>FP-LBR-2219</t>
  </si>
  <si>
    <t>LBSU</t>
  </si>
  <si>
    <t>Green western red cedar fencing standard rough 2&amp;btr nh 1x6 6-ft fob mill</t>
  </si>
  <si>
    <t>FP-LBR-2220</t>
  </si>
  <si>
    <t>LBTI</t>
  </si>
  <si>
    <t>Green western red cedar fencing 2&amp;btr nh 1x6 6-ft s1s2e fob mill</t>
  </si>
  <si>
    <t>FP-LBR-2227</t>
  </si>
  <si>
    <t>Kiln-dried southern yellow pine (eastside) 2 2x4 rl fob mill, Daily Price</t>
  </si>
  <si>
    <t>Seattle</t>
  </si>
  <si>
    <t>FP-LBR-2237</t>
  </si>
  <si>
    <t>Kiln-dried spruce 2 2x4 16-ft, fob US Gulf/East coast, $/mbf</t>
  </si>
  <si>
    <t>FP-LGS-0001</t>
  </si>
  <si>
    <t>Sawlogs</t>
  </si>
  <si>
    <t>Stumpage price</t>
  </si>
  <si>
    <t>Logs</t>
  </si>
  <si>
    <t>PIX Sawlogs Finland</t>
  </si>
  <si>
    <t>FP-LGS-0002</t>
  </si>
  <si>
    <t>Birchlogs</t>
  </si>
  <si>
    <t>PIX Birchlogs Finland</t>
  </si>
  <si>
    <t>FP-LGS-0003</t>
  </si>
  <si>
    <t>Pulpwood logs</t>
  </si>
  <si>
    <t>PIX Pulpwood Finland</t>
  </si>
  <si>
    <t>FP-LGS-0004</t>
  </si>
  <si>
    <t>Logs Douglas-Fir #2 Sawmill</t>
  </si>
  <si>
    <t>Puget Sound &amp; Twin Harbors</t>
  </si>
  <si>
    <t>Douglas-Fir #2 Sawmill, delivered Puget Sound &amp; Twin Harbors</t>
  </si>
  <si>
    <t>FP-LGS-0005</t>
  </si>
  <si>
    <t>Logs Douglas-Fir #3 Sawmill</t>
  </si>
  <si>
    <t>Douglas-Fir #3 Sawmill, delivered Puget Sound &amp; Twin Harbors</t>
  </si>
  <si>
    <t>FP-LGS-0006</t>
  </si>
  <si>
    <t>Logs Douglas-Fir #4 Sawmill</t>
  </si>
  <si>
    <t>Douglas-Fir #4 Sawmill, delivered Puget Sound &amp; Twin Harbors</t>
  </si>
  <si>
    <t>FP-LGS-0007</t>
  </si>
  <si>
    <t>Logs Douglas-Fir Chip &amp; Saw 5"+</t>
  </si>
  <si>
    <t>Douglas-Fir Chip &amp; Saw 5"+, delivered Puget Sound &amp; Twin Harbors</t>
  </si>
  <si>
    <t>FP-LGS-0008</t>
  </si>
  <si>
    <t>Logs Douglas-Fir pulpwood</t>
  </si>
  <si>
    <t>Douglas-Fir Pulpwood, delivered Puget Sound &amp; Twin Harbors</t>
  </si>
  <si>
    <t>FP-LGS-0009</t>
  </si>
  <si>
    <t>Logs Douglas-Fir China 12L</t>
  </si>
  <si>
    <t>Douglas-Fir China 12L, delivered Puget Sound &amp; Twin Harbors</t>
  </si>
  <si>
    <t>FP-LGS-0010</t>
  </si>
  <si>
    <t>Logs Douglas-Fir Korea 8 Export</t>
  </si>
  <si>
    <t>Douglas-Fir Korea 8 Export, delivered Puget Sound &amp; Twin Harbors</t>
  </si>
  <si>
    <t>FP-LGS-0011</t>
  </si>
  <si>
    <t>Logs Whitewoods #2 Sawmill</t>
  </si>
  <si>
    <t>Whitewoods #2 Sawmill, delivered Puget Sound &amp; Twin Harbors</t>
  </si>
  <si>
    <t>FP-LGS-0012</t>
  </si>
  <si>
    <t>Logs Whitewoods #3 Sawmill</t>
  </si>
  <si>
    <t>Whitewoods #3 Sawmill, delivered Puget Sound &amp; Twin Harbors</t>
  </si>
  <si>
    <t>FP-LGS-0013</t>
  </si>
  <si>
    <t>Logs Whitewoods #4 Sawmill</t>
  </si>
  <si>
    <t>Whitewoods #4 Sawmill, delivered Puget Sound &amp; Twin Harbors</t>
  </si>
  <si>
    <t>FP-LGS-0014</t>
  </si>
  <si>
    <t>Logs Whitewoods pulpwood</t>
  </si>
  <si>
    <t>Whitewoods Pulpwood, delivered Puget Sound &amp; Twin Harbors</t>
  </si>
  <si>
    <t>FP-LGS-0015</t>
  </si>
  <si>
    <t>Logs Whitewoods China 12H</t>
  </si>
  <si>
    <t>Whitewoods China 12H, delivered Puget Sound &amp; Twin Harbors</t>
  </si>
  <si>
    <t>FP-LGS-0016</t>
  </si>
  <si>
    <t>Logs Whitewoods China 12L</t>
  </si>
  <si>
    <t>Whitewoods China 12L, delivered Puget Sound &amp; Twin Harbors</t>
  </si>
  <si>
    <t>FP-LGS-0017</t>
  </si>
  <si>
    <t>Logs Whitewoods Korea 8 Export</t>
  </si>
  <si>
    <t>Whitewoods Korea 8 Export, delivered Puget Sound &amp; Twin Harbors</t>
  </si>
  <si>
    <t>FP-LGS-0018</t>
  </si>
  <si>
    <t>Logs Red Cedar Camp Run</t>
  </si>
  <si>
    <t>Red Cedar Camp Run, delivered Puget Sound &amp; Twin Harbors</t>
  </si>
  <si>
    <t>FP-LGS-0019</t>
  </si>
  <si>
    <t>Logs Red Alder #2 Sawmill</t>
  </si>
  <si>
    <t>Red Alder #2 Sawmill, delivered Puget Sound &amp; Twin Harbors</t>
  </si>
  <si>
    <t>FP-LGS-0020</t>
  </si>
  <si>
    <t>Logs Red Alder #3 Sawmill</t>
  </si>
  <si>
    <t>Red Alder #3 Sawmill, delivered Puget Sound &amp; Twin Harbors</t>
  </si>
  <si>
    <t>FP-LGS-0021</t>
  </si>
  <si>
    <t>Logs Red Alder #4 Sawmill</t>
  </si>
  <si>
    <t>Red Alder #4 Sawmill, delivered Puget Sound &amp; Twin Harbors</t>
  </si>
  <si>
    <t>FP-LGS-0022</t>
  </si>
  <si>
    <t>Logs Red Alder pulpwood</t>
  </si>
  <si>
    <t>Red Alder Pulpwood, delivered Puget Sound &amp; Twin Harbors</t>
  </si>
  <si>
    <t>FP-LGS-0023</t>
  </si>
  <si>
    <t>Logs Maple pulpwood</t>
  </si>
  <si>
    <t>Maple Pulpwood, delivered Puget Sound &amp; Twin Harbors</t>
  </si>
  <si>
    <t>FP-LGS-0024</t>
  </si>
  <si>
    <t>Columbia River</t>
  </si>
  <si>
    <t>Douglas-Fir #2 Sawmill, delivered Columbia River</t>
  </si>
  <si>
    <t>FP-LGS-0025</t>
  </si>
  <si>
    <t>Douglas-Fir #3 Sawmill, delivered Columbia River</t>
  </si>
  <si>
    <t>FP-LGS-0026</t>
  </si>
  <si>
    <t>Douglas-Fir #4 Sawmill, delivered Columbia River</t>
  </si>
  <si>
    <t>FP-LGS-0027</t>
  </si>
  <si>
    <t>Logs Douglas-Fir Japan 14</t>
  </si>
  <si>
    <t>Douglas-Fir Japan 14, delivered Columbia River</t>
  </si>
  <si>
    <t>FP-LGS-0028</t>
  </si>
  <si>
    <t>Logs Douglas-Fir Japan 12</t>
  </si>
  <si>
    <t>Douglas-Fir Japan 12, delivered Columbia River</t>
  </si>
  <si>
    <t>FP-LGS-0029</t>
  </si>
  <si>
    <t>Logs Douglas-Fir Japan 8</t>
  </si>
  <si>
    <t>Douglas-Fir Japan 8, delivered Columbia River</t>
  </si>
  <si>
    <t>FP-LGS-0030</t>
  </si>
  <si>
    <t>Logs Douglas-Fir China 12H</t>
  </si>
  <si>
    <t>Douglas-Fir China 12H, delivered Columbia River</t>
  </si>
  <si>
    <t>FP-LGS-0031</t>
  </si>
  <si>
    <t>Douglas-Fir China 12L, delivered Columbia River</t>
  </si>
  <si>
    <t>FP-LGS-0032</t>
  </si>
  <si>
    <t>Logs Douglas-Fir Korea 8</t>
  </si>
  <si>
    <t>Douglas-Fir Korea 8, delivered Columbia River</t>
  </si>
  <si>
    <t>FP-LGS-0033</t>
  </si>
  <si>
    <t>Whitewoods #2 Sawmill, delivered Columbia River</t>
  </si>
  <si>
    <t>FP-LGS-0034</t>
  </si>
  <si>
    <t>Whitewoods #3 Sawmill, delivered Columbia River</t>
  </si>
  <si>
    <t>FP-LGS-0035</t>
  </si>
  <si>
    <t>Whitewoods #4 Sawmill, delivered Columbia River</t>
  </si>
  <si>
    <t>FP-LGS-0036</t>
  </si>
  <si>
    <t>Whitewoods Pulpwood, delivered Columbia River</t>
  </si>
  <si>
    <t>FP-LGS-0037</t>
  </si>
  <si>
    <t>Whitewoods China 12L, delivered Columbia River</t>
  </si>
  <si>
    <t>FP-LGS-0038</t>
  </si>
  <si>
    <t>Logs Whitewoods Korea 8</t>
  </si>
  <si>
    <t>Whitewoods Korea 8, delivered Columbia River</t>
  </si>
  <si>
    <t>FP-LGS-0039</t>
  </si>
  <si>
    <t>Red Cedar Camp Run, delivered Columbia River</t>
  </si>
  <si>
    <t>FP-LGS-0040</t>
  </si>
  <si>
    <t>Logs Douglas-Fir Special Mill</t>
  </si>
  <si>
    <t>Southern Oregon and the Willamette Valley</t>
  </si>
  <si>
    <t>Douglas-Fir Special Mill, delivered Southern Oregon and the Willamette Valley</t>
  </si>
  <si>
    <t>FP-LGS-0041</t>
  </si>
  <si>
    <t>Douglas-Fir #2 Sawmill, delivered Southern Oregon and the Willamette Valley</t>
  </si>
  <si>
    <t>FP-LGS-0042</t>
  </si>
  <si>
    <t>Douglas-Fir #3 Sawmill, delivered Southern Oregon and the Willamette Valley</t>
  </si>
  <si>
    <t>FP-LGS-0043</t>
  </si>
  <si>
    <t>Douglas-Fir #4 Sawmill, delivered Southern Oregon and the Willamette Valley</t>
  </si>
  <si>
    <t>FP-LGS-0044</t>
  </si>
  <si>
    <t>Douglas-Fir Pulpwood, delivered Southern Oregon and the Willamette Valley</t>
  </si>
  <si>
    <t>FP-LGS-0045</t>
  </si>
  <si>
    <t>Douglas-Fir China 12L, delivered Southern Oregon and the Willamette Valley</t>
  </si>
  <si>
    <t>FP-LGS-0046</t>
  </si>
  <si>
    <t>Douglas-Fir Korea 8 Export, delivered Southern Oregon and the Willamette Valley</t>
  </si>
  <si>
    <t>FP-LGS-0047</t>
  </si>
  <si>
    <t>Whitewoods #2 Sawmill, delivered Southern Oregon and the Willamette Valley</t>
  </si>
  <si>
    <t>FP-LGS-0048</t>
  </si>
  <si>
    <t>Whitewoods #3 Sawmill, delivered Southern Oregon and the Willamette Valley</t>
  </si>
  <si>
    <t>FP-LGS-0049</t>
  </si>
  <si>
    <t>Whitewoods #4 Sawmill, delivered Southern Oregon and the Willamette Valley</t>
  </si>
  <si>
    <t>FP-LGS-0050</t>
  </si>
  <si>
    <t>Whitewoods Pulpwood, delivered Southern Oregon and the Willamette Valley</t>
  </si>
  <si>
    <t>FP-LGS-0051</t>
  </si>
  <si>
    <t>Whitewoods China 12L, delivered Southern Oregon and the Willamette Valley</t>
  </si>
  <si>
    <t>FP-LGS-0052</t>
  </si>
  <si>
    <t>Whitewoods Korea 8 Export, delivered Southern Oregon and the Willamette Valley</t>
  </si>
  <si>
    <t>FP-LGS-0053</t>
  </si>
  <si>
    <t>Red Cedar Camp Run, delivered Southern Oregon and the Willamette Valley</t>
  </si>
  <si>
    <t>FP-LGS-0054</t>
  </si>
  <si>
    <t>Red Alder #2 Sawmill, delivered Southern Oregon and the Willamette Valley</t>
  </si>
  <si>
    <t>FP-LGS-0055</t>
  </si>
  <si>
    <t>Red Alder #3 Sawmill, delivered Southern Oregon and the Willamette Valley</t>
  </si>
  <si>
    <t>FP-LGS-0056</t>
  </si>
  <si>
    <t>Red Alder #4 Sawmill, delivered Southern Oregon and the Willamette Valley</t>
  </si>
  <si>
    <t>FP-LGS-0057</t>
  </si>
  <si>
    <t>Red Alder Pulpwood, delivered Southern Oregon and the Willamette Valley</t>
  </si>
  <si>
    <t>FP-LGS-0058</t>
  </si>
  <si>
    <t>Logs Maple #2 Sawmill</t>
  </si>
  <si>
    <t>Maple #2 Sawmill, delivered Southern Oregon and the Willamette Valley</t>
  </si>
  <si>
    <t>FP-LGS-0059</t>
  </si>
  <si>
    <t>Logs Maple #3 Sawmill</t>
  </si>
  <si>
    <t>Maple #3 Sawmill, delivered Southern Oregon and the Willamette Valley</t>
  </si>
  <si>
    <t>FP-LGS-0060</t>
  </si>
  <si>
    <t>Logs Mixed Wood</t>
  </si>
  <si>
    <t>Logs, US delivered log price index - Export</t>
  </si>
  <si>
    <t>FP-LGS-0061</t>
  </si>
  <si>
    <t>Logs, US delivered log price index - Domestic</t>
  </si>
  <si>
    <t>FP-PET-0001</t>
  </si>
  <si>
    <t>Polyester bottle grade</t>
  </si>
  <si>
    <t>Polyester Polymer</t>
  </si>
  <si>
    <t>Polyester polymer, bottle grade, North America, USD/lb</t>
  </si>
  <si>
    <t>FP-PET-0002</t>
  </si>
  <si>
    <t>Polyester fiber grade</t>
  </si>
  <si>
    <t>Polyester polymer, fiber grade, Europe, EUR/kg</t>
  </si>
  <si>
    <t>FP-PLP-0001</t>
  </si>
  <si>
    <t>Hardwood Pulp</t>
  </si>
  <si>
    <t>Pulp</t>
  </si>
  <si>
    <t>Bleached Hardwood Kraft, Eucalyptus, Latin America</t>
  </si>
  <si>
    <t>FP-PLP-0002</t>
  </si>
  <si>
    <t>Bleached Hardwood Kraft, Eucalyptus, Brazil</t>
  </si>
  <si>
    <t>FP-PLP-0003</t>
  </si>
  <si>
    <t>Bleached Hardwood Kraft, Eucalyptus, Europe</t>
  </si>
  <si>
    <t>FP-PLP-0004</t>
  </si>
  <si>
    <t>Bleached Hardwood Kraft, Northern mixed, Europe</t>
  </si>
  <si>
    <t>FP-PLP-0005</t>
  </si>
  <si>
    <t>Bleached Hardwood Kraft, Southern mixed, Europe</t>
  </si>
  <si>
    <t>FP-PLP-0006</t>
  </si>
  <si>
    <t>Bleached Chemi-Thermomechanical pulp, Aspen, Europe</t>
  </si>
  <si>
    <t>FP-PLP-0007</t>
  </si>
  <si>
    <t>Softwood Pulp</t>
  </si>
  <si>
    <t>Northern Bleached Softwood Kraft, Europe</t>
  </si>
  <si>
    <t>FP-PLP-0008</t>
  </si>
  <si>
    <t>Southern Bleached Softwood Kraft, Europe</t>
  </si>
  <si>
    <t>FP-PLP-0009</t>
  </si>
  <si>
    <t>Twice monthly</t>
  </si>
  <si>
    <t>Fluff, Europe</t>
  </si>
  <si>
    <t>FP-PLP-0010</t>
  </si>
  <si>
    <t>Northern Bleached Softwood Kraft (spot), Europe</t>
  </si>
  <si>
    <t>FP-PLP-0011</t>
  </si>
  <si>
    <t>Bleached Hardwood Kraft, Birch, Europe</t>
  </si>
  <si>
    <t>FP-PLP-0012</t>
  </si>
  <si>
    <t>Bleached Hardwood Kraft, Eucalyptus (spot), Europe</t>
  </si>
  <si>
    <t>FP-PLP-0013</t>
  </si>
  <si>
    <t>Northern Bleached Softwood Kraft (Canada)</t>
  </si>
  <si>
    <t>FP-PLP-0014</t>
  </si>
  <si>
    <t>Southern Bleached Softwood Kraft, from US</t>
  </si>
  <si>
    <t>FP-PLP-0015</t>
  </si>
  <si>
    <t>Unbleached softwood kraft (Canadian/US)</t>
  </si>
  <si>
    <t>FP-PLP-0016</t>
  </si>
  <si>
    <t>Fluff (US southern kraft, untreated softwood rolls), delivered US East</t>
  </si>
  <si>
    <t>FP-PLP-0017</t>
  </si>
  <si>
    <t>Deinked pulp</t>
  </si>
  <si>
    <t>Deinked pulp (US air-dried and wet-lap), delivered US East</t>
  </si>
  <si>
    <t>FP-PLP-0018</t>
  </si>
  <si>
    <t>Bleached Hardwood Kraft - Eucalyptus, from Brazil</t>
  </si>
  <si>
    <t>FP-PLP-0019</t>
  </si>
  <si>
    <t>Northern Bleached Softwood Kraft (Canadian), CIF Japan</t>
  </si>
  <si>
    <t>FP-PLP-0020</t>
  </si>
  <si>
    <t>Southern Bleached Softwood Kraft, from US, CIF Japan</t>
  </si>
  <si>
    <t>FP-PLP-0021</t>
  </si>
  <si>
    <t>Northern and Southern Mixed Bleached Hardwood Kraft (Canadian/US)</t>
  </si>
  <si>
    <t>FP-PLP-0022</t>
  </si>
  <si>
    <t>Republic of Korea</t>
  </si>
  <si>
    <t>Northern bleached softwood kraft (Canadian), CIF Korea</t>
  </si>
  <si>
    <t>FP-PLP-0023</t>
  </si>
  <si>
    <t>Northern Bleached Softwood Kraft (spot), delivered US East</t>
  </si>
  <si>
    <t>FP-PLP-0024</t>
  </si>
  <si>
    <t>Southern Bleached Softwood Kraft (spot), delivered US East</t>
  </si>
  <si>
    <t>FP-PLP-0025</t>
  </si>
  <si>
    <t>Northern bleached softwood kraft (Canadian), CIF China</t>
  </si>
  <si>
    <t>FP-PLP-0026</t>
  </si>
  <si>
    <t>Northern and Southern Mixed BHK, US East</t>
  </si>
  <si>
    <t>FP-PLP-0027</t>
  </si>
  <si>
    <t>Bleached Hardwood Kraft (spot), delivered US East</t>
  </si>
  <si>
    <t>FP-PLP-0028</t>
  </si>
  <si>
    <t>T5 Bleached Radiata Pine Kraft delivered to China</t>
  </si>
  <si>
    <t>FP-PLP-0029</t>
  </si>
  <si>
    <t>T5 Bleached Eucalyptus Kraft delivered to China</t>
  </si>
  <si>
    <t>FP-PLP-0030</t>
  </si>
  <si>
    <t>T5 Bleached Radiata Pine Kraft delivered to China, net price</t>
  </si>
  <si>
    <t>FP-PLP-0031</t>
  </si>
  <si>
    <t>T5 Bleached Eucalyptus Kraft delivered to China, net price</t>
  </si>
  <si>
    <t>FP-PLP-0032</t>
  </si>
  <si>
    <t>Northern Bleached Softwood Kraft (Canadian), CIF China, net price</t>
  </si>
  <si>
    <t>FP-PLP-0033</t>
  </si>
  <si>
    <t>PIX Pulp China BHKP Net</t>
  </si>
  <si>
    <t>FP-PLP-0034</t>
  </si>
  <si>
    <t>PIX Pulp China NBSK Net</t>
  </si>
  <si>
    <t>FP-PLP-0035</t>
  </si>
  <si>
    <t>PIX US NBSK</t>
  </si>
  <si>
    <t>FP-PLP-0036</t>
  </si>
  <si>
    <t>PIX NBSK US Net Change</t>
  </si>
  <si>
    <t>FP-PLP-0037</t>
  </si>
  <si>
    <t>PIX Pulp NBSK EUR</t>
  </si>
  <si>
    <t>FP-PLP-0038</t>
  </si>
  <si>
    <t>PIX Pulp BHKP EUR</t>
  </si>
  <si>
    <t>FP-PLP-0039</t>
  </si>
  <si>
    <t>PIX Pulp NBSK USD</t>
  </si>
  <si>
    <t>FP-PLP-0040</t>
  </si>
  <si>
    <t>PIX Pulp BHKP USD</t>
  </si>
  <si>
    <t>FP-PLP-0042</t>
  </si>
  <si>
    <t>East Asia</t>
  </si>
  <si>
    <t>Eucalyptus (imports, contract price)</t>
  </si>
  <si>
    <t>FP-PLP-0043</t>
  </si>
  <si>
    <t>Northern Bleached Hardwood Kraft, mixed (imports, contract)</t>
  </si>
  <si>
    <t>FP-PLP-0044</t>
  </si>
  <si>
    <t>Southern Mixed Hardwood Kraft (imports, contract price)</t>
  </si>
  <si>
    <t>FP-PLP-0045</t>
  </si>
  <si>
    <t>Bleached Hardwood Kraft, Acacia, from Indonesia (net price)</t>
  </si>
  <si>
    <t>FP-PLP-0046</t>
  </si>
  <si>
    <t>Bleached Chemi-Thermomechanical Pulp, Aspen (imports, contract price)</t>
  </si>
  <si>
    <t>FP-PLP-0047</t>
  </si>
  <si>
    <t>Northern Bleached Softwood Kraft, from N.America and Scandinavia (imports, contract price)</t>
  </si>
  <si>
    <t>FP-PLP-0048</t>
  </si>
  <si>
    <t>Bleached Softwood Kraft, Radiata pine, from Chile (contract price)</t>
  </si>
  <si>
    <t>FP-PLP-0049</t>
  </si>
  <si>
    <t>Softwood Kraft, imports from Chile/N.America (contract, net price)</t>
  </si>
  <si>
    <t>FP-PLP-0050</t>
  </si>
  <si>
    <t>Mechanical Pulp</t>
  </si>
  <si>
    <t>Bleached Chemi-Thermomechanical Pulp, Blended (imports, net price)</t>
  </si>
  <si>
    <t>FP-PLP-0051</t>
  </si>
  <si>
    <t>Bleached Chemi-Thermomechanical Pulp, Spruce (imports, contract price)</t>
  </si>
  <si>
    <t>FP-PLP-0052</t>
  </si>
  <si>
    <t>Southern Pine, imports from US (contract price)</t>
  </si>
  <si>
    <t>FP-PLP-0053</t>
  </si>
  <si>
    <t>Northern Bleached Softwood Kraft, imports from N.America and Scandinavia</t>
  </si>
  <si>
    <t>FP-PLP-0054</t>
  </si>
  <si>
    <t>Bleached Hardwood Kraft, imports from Russia (net price)</t>
  </si>
  <si>
    <t>FP-PLP-0055</t>
  </si>
  <si>
    <t>Bleached Softwood Kraft, imports from Russia (net price)</t>
  </si>
  <si>
    <t>FP-PLP-0056</t>
  </si>
  <si>
    <t>Bleached Hardwood Kraft, Eucalyptus, imports from South America (net price)</t>
  </si>
  <si>
    <t>FP-PLP-0057</t>
  </si>
  <si>
    <t>Bleached Softwood Kraft, Radiata Pine, Imports from Chile (net price)</t>
  </si>
  <si>
    <t>FP-PLP-0058</t>
  </si>
  <si>
    <t>Unbleached Softwood Kraft, imports from Chile/N.America (net price)</t>
  </si>
  <si>
    <t>FP-PLP-0059</t>
  </si>
  <si>
    <t>Unbleached Softwood Kraft, imports from Russia (net price)</t>
  </si>
  <si>
    <t>FP-PLP-0060</t>
  </si>
  <si>
    <t>Bleached Chemi-Thermomechanical Pulp, Hardwood, imports</t>
  </si>
  <si>
    <t>FP-PLP-0061</t>
  </si>
  <si>
    <t>Bleached Chemi-Thermomechanical Pulp, Softwood, imports</t>
  </si>
  <si>
    <t>FP-PLP-0062</t>
  </si>
  <si>
    <t>Nonwood Pulp</t>
  </si>
  <si>
    <t>Ex-Warehouse</t>
  </si>
  <si>
    <t>Chinese Bagasse (domestic, net price)</t>
  </si>
  <si>
    <t>FP-PLP-0063</t>
  </si>
  <si>
    <t>Chinese Bamboo (domestic, net price)</t>
  </si>
  <si>
    <t>FP-PLP-0064</t>
  </si>
  <si>
    <t>Unbleached Softwood Kraft, from Chile/N.America (domestic price)</t>
  </si>
  <si>
    <t>FP-PLP-0065</t>
  </si>
  <si>
    <t>Bleached Hardwood Kraft (domestic, net price)</t>
  </si>
  <si>
    <t>FP-PLP-0066</t>
  </si>
  <si>
    <t>Bleached Hardwood Kraft, from Russia (domestic, net price)</t>
  </si>
  <si>
    <t>FP-PLP-0067</t>
  </si>
  <si>
    <t>Bleached Softwood Kraft, from Russia (domestic, net price)</t>
  </si>
  <si>
    <t>FP-PLP-0068</t>
  </si>
  <si>
    <t>Eucalyptus (domestic, net price)</t>
  </si>
  <si>
    <t>FP-PLP-0069</t>
  </si>
  <si>
    <t>Northern Bleached Softwood Kraft, from North America (domestic, net price)</t>
  </si>
  <si>
    <t>FP-PLP-0070</t>
  </si>
  <si>
    <t>Radiata Pine (domestic, net price)</t>
  </si>
  <si>
    <t>FP-PLP-0071</t>
  </si>
  <si>
    <t>BSK, Ust-Ilimsk, Liaoning, RMB/tonne</t>
  </si>
  <si>
    <t>FP-PLP-0072</t>
  </si>
  <si>
    <t>BSK, Bratsk, Liaoning, RMB/tonne</t>
  </si>
  <si>
    <t>FP-PLP-0073</t>
  </si>
  <si>
    <t>BSK, Ust-Ilimsk, Beijing, Tianjin &amp; Hebei, RMB/tonne</t>
  </si>
  <si>
    <t>FP-PLP-0074</t>
  </si>
  <si>
    <t>BSK, Bratsk, Beijing, Tianjin &amp; Hebei, RMB/tonne</t>
  </si>
  <si>
    <t>FP-PLP-0075</t>
  </si>
  <si>
    <t>BSK, Arauco, Beijing, Tianjin &amp; Hebei, RMB/tonne</t>
  </si>
  <si>
    <t>FP-PLP-0076</t>
  </si>
  <si>
    <t>BSK, Ust-Ilimsk, Shandong, RMB/tonne</t>
  </si>
  <si>
    <t>FP-PLP-0077</t>
  </si>
  <si>
    <t>BSK, Arauco, Shandong, RMB/tonne</t>
  </si>
  <si>
    <t>FP-PLP-0078</t>
  </si>
  <si>
    <t>BSK, Northwood, Shandong, RMB/tonne</t>
  </si>
  <si>
    <t>FP-PLP-0079</t>
  </si>
  <si>
    <t>BSK, Cariboo, Shandong, RMB/tonne</t>
  </si>
  <si>
    <t>FP-PLP-0080</t>
  </si>
  <si>
    <t>BSK, Celgar, Shandong, RMB/tonne</t>
  </si>
  <si>
    <t>FP-PLP-0081</t>
  </si>
  <si>
    <t>BSK, CKBC, Shandong, RMB/tonne</t>
  </si>
  <si>
    <t>FP-PLP-0082</t>
  </si>
  <si>
    <t>BSK, CKHFI, Shandong, RMB/tonne</t>
  </si>
  <si>
    <t>FP-PLP-0083</t>
  </si>
  <si>
    <t>BSK, Harmac, Shandong, RMB/tonne</t>
  </si>
  <si>
    <t>FP-PLP-0084</t>
  </si>
  <si>
    <t>BSK, Ust-Ilimsk, Jiangsu, Zhejiang &amp; Shanghai, RMB/tonne</t>
  </si>
  <si>
    <t>FP-PLP-0085</t>
  </si>
  <si>
    <t>BSK, Arauco, Jiangsu, Zhejiang &amp; Shanghai, RMB/tonne</t>
  </si>
  <si>
    <t>FP-PLP-0086</t>
  </si>
  <si>
    <t>BSK, Nothwood, Jiangsu, Zhejiang &amp; Shanghai, RMB/tonne</t>
  </si>
  <si>
    <t>FP-PLP-0087</t>
  </si>
  <si>
    <t>BSK, Cariboo, Jiangsu, Zhejiang &amp; Shanghai, RMB/tonne</t>
  </si>
  <si>
    <t>FP-PLP-0088</t>
  </si>
  <si>
    <t>BSK, Celgar, Jiangsu, Zhejiang &amp; Shanghai, RMB/tonne</t>
  </si>
  <si>
    <t>FP-PLP-0089</t>
  </si>
  <si>
    <t>BSK, CKBC, Jiangsu, Zhejiang &amp; Shanghai, RMB/tonne</t>
  </si>
  <si>
    <t>FP-PLP-0090</t>
  </si>
  <si>
    <t>BSK, CKHFI, Jiangsu, Zhejiang &amp; Shanghai, RMB/tonne</t>
  </si>
  <si>
    <t>FP-PLP-0091</t>
  </si>
  <si>
    <t>BSK, Harmac, Jiangsu, Zhejiang &amp; Shanghai, RMB/tonne</t>
  </si>
  <si>
    <t>FP-PLP-0092</t>
  </si>
  <si>
    <t>BSK, SBSK, Jiangsu, Zhejiang &amp; Shanghai, RMB/tonne</t>
  </si>
  <si>
    <t>FP-PLP-0093</t>
  </si>
  <si>
    <t>BSK, Ust-Ilimsk, Guangdong, RMB/tonne</t>
  </si>
  <si>
    <t>FP-PLP-0094</t>
  </si>
  <si>
    <t>BSK, Arauco, Guangdong, RMB/tonne</t>
  </si>
  <si>
    <t>FP-PLP-0095</t>
  </si>
  <si>
    <t>BSK, Nothwood, Guangdong, RMB/tonne</t>
  </si>
  <si>
    <t>FP-PLP-0096</t>
  </si>
  <si>
    <t>BSK, Cariboo, Guangdong, RMB/tonne</t>
  </si>
  <si>
    <t>FP-PLP-0097</t>
  </si>
  <si>
    <t>BSK, Celgar, Guangdong, RMB/tonne</t>
  </si>
  <si>
    <t>FP-PLP-0098</t>
  </si>
  <si>
    <t>BSK, CKBC, Guangdong, RMB/tonne</t>
  </si>
  <si>
    <t>FP-PLP-0099</t>
  </si>
  <si>
    <t>BSK, CKHFI, Guangdong, RMB/tonne</t>
  </si>
  <si>
    <t>FP-PLP-0100</t>
  </si>
  <si>
    <t>BSK, Harmac, Guangdong, RMB/tonne</t>
  </si>
  <si>
    <t>FP-PLP-0101</t>
  </si>
  <si>
    <t>BSK, SBSK, Guangdong, RMB/tonne</t>
  </si>
  <si>
    <t>FP-PLP-0102</t>
  </si>
  <si>
    <t>BHK, Bratsk, Liaonig, RMB/tonne</t>
  </si>
  <si>
    <t>FP-PLP-0103</t>
  </si>
  <si>
    <t>BHK, Bratsk, Beijing, Tianjin &amp; Hebei, RMB/tonne</t>
  </si>
  <si>
    <t>FP-PLP-0104</t>
  </si>
  <si>
    <t>BHK, Aracruz, Beijing, Tianjin &amp; Hebei, RMB/tonne</t>
  </si>
  <si>
    <t>FP-PLP-0105</t>
  </si>
  <si>
    <t>BHK, Suzano, Beijing, Tianjin &amp; Hebei, RMB/tonne</t>
  </si>
  <si>
    <t>FP-PLP-0106</t>
  </si>
  <si>
    <t>BHK, CMPC, Beijing, Tianjin &amp; Hebei, RMB/tonne</t>
  </si>
  <si>
    <t>FP-PLP-0107</t>
  </si>
  <si>
    <t>BHK, Arauco, Beijing, Tianjin &amp; Hebei, RMB/tonne</t>
  </si>
  <si>
    <t>FP-PLP-0108</t>
  </si>
  <si>
    <t>BHK, MDP, Beijing, Tianjin &amp; Hebei, RMB/tonne</t>
  </si>
  <si>
    <t>FP-PLP-0109</t>
  </si>
  <si>
    <t>BHK, Alpac, Beijing, Tianjin &amp; Hebei, RMB/tonne</t>
  </si>
  <si>
    <t>FP-PLP-0110</t>
  </si>
  <si>
    <t>BHK, Indonesia acacia, Beijing, Tianjin &amp; Hebei, RMB/tonne</t>
  </si>
  <si>
    <t>FP-PLP-0111</t>
  </si>
  <si>
    <t>BHK, Aracruz, Shandong, RMB/tonne</t>
  </si>
  <si>
    <t>FP-PLP-0112</t>
  </si>
  <si>
    <t>BHK, Suzano, Shandong, RMB/tonne</t>
  </si>
  <si>
    <t>FP-PLP-0113</t>
  </si>
  <si>
    <t>BHK, CMPC, Shandong, RMB/tonne</t>
  </si>
  <si>
    <t>FP-PLP-0114</t>
  </si>
  <si>
    <t>BHK, Arauco, Shandong, RMB/tonne</t>
  </si>
  <si>
    <t>FP-PLP-0115</t>
  </si>
  <si>
    <t>BHK, MDP, Shandong, RMB/tonne</t>
  </si>
  <si>
    <t>FP-PLP-0116</t>
  </si>
  <si>
    <t>BHK, Indonesia acacia, Shandong, RMB/tonne</t>
  </si>
  <si>
    <t>FP-PLP-0117</t>
  </si>
  <si>
    <t>BHK, Klabin, Shandong, RMB/tonne</t>
  </si>
  <si>
    <t>FP-PLP-0118</t>
  </si>
  <si>
    <t>BHK, Aracruz, Jiangsu, Zhejiang &amp; Shanghai, RMB/tonne</t>
  </si>
  <si>
    <t>FP-PLP-0119</t>
  </si>
  <si>
    <t>BHK, Suzano, Jiangsu, Zhejiang &amp; Shanghai, RMB/tonne</t>
  </si>
  <si>
    <t>FP-PLP-0120</t>
  </si>
  <si>
    <t>BHK, CMPC, Jiangsu, Zhejiang &amp; Shanghai, RMB/tonne</t>
  </si>
  <si>
    <t>FP-PLP-0121</t>
  </si>
  <si>
    <t>BHK, Arauco, Jiangsu, Zhejiang &amp; Shanghai, RMB/tonne</t>
  </si>
  <si>
    <t>FP-PLP-0122</t>
  </si>
  <si>
    <t>BHK, MDP, Jiangsu, Zhejiang &amp; Shanghai, RMB/tonne</t>
  </si>
  <si>
    <t>FP-PLP-0123</t>
  </si>
  <si>
    <t>BHK, Alpac, Jiangsu, Zhejiang &amp; Shanghai, RMB/tonne</t>
  </si>
  <si>
    <t>FP-PLP-0124</t>
  </si>
  <si>
    <t>BHK, Indonesia acacia, Jiangsu, Zhejiang &amp; Shanghai, RMB/tonne</t>
  </si>
  <si>
    <t>FP-PLP-0125</t>
  </si>
  <si>
    <t>BHK, Klabin, Jiangsu, Zhejiang &amp; Shanghai, RMB/tonne</t>
  </si>
  <si>
    <t>FP-PLP-0126</t>
  </si>
  <si>
    <t>BHK, Aracruz, Guangdong, RMB/tonne</t>
  </si>
  <si>
    <t>FP-PLP-0127</t>
  </si>
  <si>
    <t>BHK, Suzano, Guangdong, RMB/tonne</t>
  </si>
  <si>
    <t>FP-PLP-0128</t>
  </si>
  <si>
    <t>BHK, CMPC, Guangdong, RMB/tonne</t>
  </si>
  <si>
    <t>FP-PLP-0129</t>
  </si>
  <si>
    <t>BHK, Arauco, Guangdong, RMB/tonne</t>
  </si>
  <si>
    <t>FP-PLP-0130</t>
  </si>
  <si>
    <t>BHK, MDP, Guangdong, RMB/tonne</t>
  </si>
  <si>
    <t>FP-PLP-0131</t>
  </si>
  <si>
    <t>BHK, Indonesia acacia, Guangdong, RMB/tonne</t>
  </si>
  <si>
    <t>FP-PLP-0132</t>
  </si>
  <si>
    <t>BCTMP, Quesnel, Shandong, RMB/tonne</t>
  </si>
  <si>
    <t>FP-PLP-0133</t>
  </si>
  <si>
    <t>BCTMP, Taylor, Shandong, RMB/tonne</t>
  </si>
  <si>
    <t>FP-PLP-0134</t>
  </si>
  <si>
    <t>BCTMP, Quesnel, Jiangsu Zhejiang &amp; Shanghai, RMB/tonne</t>
  </si>
  <si>
    <t>FP-PLP-0135</t>
  </si>
  <si>
    <t>BCTMP, Taylor, Jiangsu Zhejiang &amp; Shanghai, RMB/tonne</t>
  </si>
  <si>
    <t>FP-PLP-0136</t>
  </si>
  <si>
    <t>BCTMP, Quesnel, Guangdong, RMB/tonne</t>
  </si>
  <si>
    <t>FP-PLP-0137</t>
  </si>
  <si>
    <t>BCTMP, Taylor, Guangdong, RMB/tonne</t>
  </si>
  <si>
    <t>FP-PLP-0138</t>
  </si>
  <si>
    <t>USK, Arauco, Shandong, RMB/tonne</t>
  </si>
  <si>
    <t>FP-PLP-0139</t>
  </si>
  <si>
    <t>USK, Arauco, Jiangsu, Zhejiang &amp; Shanghai, RMB/tonne</t>
  </si>
  <si>
    <t>FP-PLP-0140</t>
  </si>
  <si>
    <t>USK, Ust-Ilimsk, Jiangsu, Zhejiang and Shanghai, RMB/tonne</t>
  </si>
  <si>
    <t>FP-PLP-0141</t>
  </si>
  <si>
    <t>USK, Arauco, Guangdong, RMB/tonne</t>
  </si>
  <si>
    <t>FP-PLP-0142</t>
  </si>
  <si>
    <t>USK, Ust-Ilimsk, Guangdong, RMB/tonne</t>
  </si>
  <si>
    <t>FP-PLP-0143</t>
  </si>
  <si>
    <t>Domestic BSK, RMB/tonne</t>
  </si>
  <si>
    <t>FP-PLP-0144</t>
  </si>
  <si>
    <t>Domestic BHK, RMB/tonne</t>
  </si>
  <si>
    <t>FP-PLP-0145</t>
  </si>
  <si>
    <t>Domestic BCTMP, RMB/tonne</t>
  </si>
  <si>
    <t>FP-PLP-0146</t>
  </si>
  <si>
    <t>Domestic USK, RMB/tonne</t>
  </si>
  <si>
    <t>FP-PLP-0147</t>
  </si>
  <si>
    <t>Bagasse Pulp, RMB/tonne</t>
  </si>
  <si>
    <t>FP-PLP-0148</t>
  </si>
  <si>
    <t>Bamboo Pulp, RMB/tonne</t>
  </si>
  <si>
    <t>FP-PLP-0149</t>
  </si>
  <si>
    <t>Reed Pulp, RMB/tonne</t>
  </si>
  <si>
    <t>FP-PLP-0150</t>
  </si>
  <si>
    <t>BHK, Indonesian BHK, China main port, USD/tonne</t>
  </si>
  <si>
    <t>FP-PLP-0151</t>
  </si>
  <si>
    <t>Fluff (US southern kraft, untreated softwood rolls), net, CIF China</t>
  </si>
  <si>
    <t>FP-PNL-0001</t>
  </si>
  <si>
    <t>EAGF,EAGG</t>
  </si>
  <si>
    <t>Oriented Strand Board Sheathing Non-JAS</t>
  </si>
  <si>
    <t>Panel</t>
  </si>
  <si>
    <t>Oriented strand board sheathing non-Jas 4x8 ft (1220x2440mm) 9.5mm c&amp;f Japan</t>
  </si>
  <si>
    <t>FP-PNL-0002</t>
  </si>
  <si>
    <t>EAGN,EAGO</t>
  </si>
  <si>
    <t>Oriented Strand Board Sheathing JAS</t>
  </si>
  <si>
    <t>Oriented strand board sheathing Jas 4x8 ft (1220x2440mm) 9.0mm c&amp;f Japan</t>
  </si>
  <si>
    <t>FP-PNL-0003</t>
  </si>
  <si>
    <t>EAGP,EAGQ</t>
  </si>
  <si>
    <t>Oriented strand board sheathing Jas 3x6 ft (910mmx1820mm) 9.0mm c&amp;f Japan</t>
  </si>
  <si>
    <t>FP-PNL-0004</t>
  </si>
  <si>
    <t>EAGR,EAGS</t>
  </si>
  <si>
    <t>Oriented strand board sheathing Jas 3x6 ft (910mmx1820mm) 12.0mm c&amp;f Japan</t>
  </si>
  <si>
    <t>FP-PNL-0005</t>
  </si>
  <si>
    <t>EAGT,EAGU</t>
  </si>
  <si>
    <t>Oriented strand board sheathing Jas 3x8 (910mmx2440mm) 9.0mm c&amp;f Japan</t>
  </si>
  <si>
    <t>FP-PNL-0006</t>
  </si>
  <si>
    <t>EAHY</t>
  </si>
  <si>
    <t>Oriented Strand Board Underlayment</t>
  </si>
  <si>
    <t>Oriented strand board underlayment (Europe, South America) 23/32-inch t&amp;g fob truck US Gulf/East coast</t>
  </si>
  <si>
    <t>FP-PNL-0007</t>
  </si>
  <si>
    <t>EABL</t>
  </si>
  <si>
    <t>Plywood Sheathing</t>
  </si>
  <si>
    <t>Western plywood sheathing p&amp;ts fob mill add</t>
  </si>
  <si>
    <t>FP-PNL-0008</t>
  </si>
  <si>
    <t>EABM</t>
  </si>
  <si>
    <t>Southern plywood sheathing p&amp;ts fob mill add</t>
  </si>
  <si>
    <t>FP-PNL-0009</t>
  </si>
  <si>
    <t>EAKE</t>
  </si>
  <si>
    <t>Oriented Strand Board Sheathing</t>
  </si>
  <si>
    <t>US North Central</t>
  </si>
  <si>
    <t>oriented strand board sheathing (North Central) 7/16-inch fob mill cbm</t>
  </si>
  <si>
    <t>FP-PNL-0010</t>
  </si>
  <si>
    <t>EAKF</t>
  </si>
  <si>
    <t>oriented strand board sheathing (Southwest) 7/16-inch fob mill cbm</t>
  </si>
  <si>
    <t>FP-PNL-0011</t>
  </si>
  <si>
    <t>EANH</t>
  </si>
  <si>
    <t>oriented strand board sheathing (Western Canada) 7/16-inch fob mill cbm</t>
  </si>
  <si>
    <t>FP-PNL-0012</t>
  </si>
  <si>
    <t>EAKG</t>
  </si>
  <si>
    <t>oriented strand board sheathing (Southeast) 7/16-inch fob mill cbm</t>
  </si>
  <si>
    <t>FP-PNL-0013</t>
  </si>
  <si>
    <t>EAMT,EAMU</t>
  </si>
  <si>
    <t>oriented strand board sheathing non-Jas 4x8 (1220x2440mm) 9.5mm c&amp;f Japan cbm</t>
  </si>
  <si>
    <t>FP-PNL-0014</t>
  </si>
  <si>
    <t>EAMV,EAMW</t>
  </si>
  <si>
    <t>oriented strand board sheathing jas 4x8 (1220x2440mm) 9.0mm c&amp;f Japan cbm</t>
  </si>
  <si>
    <t>FP-PNL-0015</t>
  </si>
  <si>
    <t>EAMX,EAMY</t>
  </si>
  <si>
    <t>oriented strand board sheathing jas 3x6 (910mmx1820mm) 9.0mm c&amp;f Japan cbm</t>
  </si>
  <si>
    <t>FP-PNL-0016</t>
  </si>
  <si>
    <t>EAMZ,EANA</t>
  </si>
  <si>
    <t>oriented strand board sheathing jas 3x6 (910mmx1820mm) 12.0mm c&amp;f Japan cbm</t>
  </si>
  <si>
    <t>FP-PNL-0017</t>
  </si>
  <si>
    <t>EANB,EANC</t>
  </si>
  <si>
    <t>oriented strand board sheathing jas 3x8 (910mmx2440mm) 9.0mm c&amp;f Japan cbm</t>
  </si>
  <si>
    <t>FP-PNL-0018</t>
  </si>
  <si>
    <t>EAOA</t>
  </si>
  <si>
    <t>oriented strand board underlayment (Europe, South America) 23/32-inch t&amp;g fob truck US Gulf/East Coast ports cbm</t>
  </si>
  <si>
    <t>FP-PNL-0019</t>
  </si>
  <si>
    <t>EAJR</t>
  </si>
  <si>
    <t>Plywood Sheathing CD</t>
  </si>
  <si>
    <t>Western plywood sheathing CD 3/8-inch fob mill cbm</t>
  </si>
  <si>
    <t>FP-PNL-0020</t>
  </si>
  <si>
    <t>EAJS</t>
  </si>
  <si>
    <t>Plywood Sheathing CD 4-ply</t>
  </si>
  <si>
    <t>Western plywood sheathing 4-ply CD 1/2-inch fob mill cbm</t>
  </si>
  <si>
    <t>FP-PNL-0021</t>
  </si>
  <si>
    <t>EAJT</t>
  </si>
  <si>
    <t>Western plywood sheathing 4-ply CD 3/4-inch fob mill cbm</t>
  </si>
  <si>
    <t>FP-PNL-0022</t>
  </si>
  <si>
    <t>EAKA</t>
  </si>
  <si>
    <t>Plywood Underlayment</t>
  </si>
  <si>
    <t>Western plywood underlayment C x-band 23/32-inch t&amp;g fob mill cbm</t>
  </si>
  <si>
    <t>FP-PNL-0023</t>
  </si>
  <si>
    <t>EAJW</t>
  </si>
  <si>
    <t>Plywood Sheathing Rated</t>
  </si>
  <si>
    <t>Southern plywood sheathing (westside) rated 3/8-inch fob mill cbm</t>
  </si>
  <si>
    <t>FP-PNL-0024</t>
  </si>
  <si>
    <t>EAJX</t>
  </si>
  <si>
    <t>Plywood Sheathing Rated 4-ply</t>
  </si>
  <si>
    <t>Southern plywood sheathing (westside) 4-ply rated 15/32-inch fob mill cbm</t>
  </si>
  <si>
    <t>FP-PNL-0025</t>
  </si>
  <si>
    <t>EAJY</t>
  </si>
  <si>
    <t>Southern plywood sheathing (westside) rated 23/32-inch fob mill cbm</t>
  </si>
  <si>
    <t>FP-PNL-0026</t>
  </si>
  <si>
    <t>EAKB</t>
  </si>
  <si>
    <t>Southern plywood underlayment (westside) C x-band 23/32-inch t&amp;g fob mill cbm</t>
  </si>
  <si>
    <t>FP-PNL-0027</t>
  </si>
  <si>
    <t>PAAR</t>
  </si>
  <si>
    <t>Oriented strand board sheathing (North Central) 3/8-inch fob mill</t>
  </si>
  <si>
    <t>FP-PNL-0028</t>
  </si>
  <si>
    <t>PAAS,MAEW</t>
  </si>
  <si>
    <t>Oriented strand board sheathing (North Central) 7/16-inch fob mill</t>
  </si>
  <si>
    <t>FP-PNL-0029</t>
  </si>
  <si>
    <t>PAAT,MAFU</t>
  </si>
  <si>
    <t>Oriented strand board sheathing (North Central) 15/32-inch fob mill</t>
  </si>
  <si>
    <t>FP-PNL-0030</t>
  </si>
  <si>
    <t>PAAU</t>
  </si>
  <si>
    <t>Oriented strand board sheathing (North Central) 1/2-inch fob mill</t>
  </si>
  <si>
    <t>FP-PNL-0031</t>
  </si>
  <si>
    <t>PAAV</t>
  </si>
  <si>
    <t>Oriented strand board underlayment (North Central) 19/32-inch t&amp;g fob mill</t>
  </si>
  <si>
    <t>FP-PNL-0032</t>
  </si>
  <si>
    <t>PAAW,MAEX</t>
  </si>
  <si>
    <t>Oriented strand board underlayment (North Central) 23/32-inch t&amp;g fob mill</t>
  </si>
  <si>
    <t>FP-PNL-0033</t>
  </si>
  <si>
    <t>PALH</t>
  </si>
  <si>
    <t>Oriented strand board sheathing (Western Canada) 3/8-inch fob mill</t>
  </si>
  <si>
    <t>FP-PNL-0034</t>
  </si>
  <si>
    <t>PALI,MAFS</t>
  </si>
  <si>
    <t>Oriented strand board sheathing (Western Canada) 7/16-inch fob mill</t>
  </si>
  <si>
    <t>FP-PNL-0035</t>
  </si>
  <si>
    <t>PALJ,MAFW</t>
  </si>
  <si>
    <t>Oriented strand board sheathing (Western Canada) 15/32-inch fob mill</t>
  </si>
  <si>
    <t>FP-PNL-0036</t>
  </si>
  <si>
    <t>PALK</t>
  </si>
  <si>
    <t>Oriented strand board sheathing (Western Canada) 1/2-inch fob mill</t>
  </si>
  <si>
    <t>FP-PNL-0037</t>
  </si>
  <si>
    <t>PALL</t>
  </si>
  <si>
    <t>Oriented strand board underlayment (Western Canada) 19/32-inch t&amp;g fob mill</t>
  </si>
  <si>
    <t>FP-PNL-0038</t>
  </si>
  <si>
    <t>PALM,MAFT</t>
  </si>
  <si>
    <t>Oriented strand board underlayment (Western Canada) 23/32-inch t&amp;g fob mill</t>
  </si>
  <si>
    <t>FP-PNL-0039</t>
  </si>
  <si>
    <t>PAKT</t>
  </si>
  <si>
    <t>Eastern Canada</t>
  </si>
  <si>
    <t>Oriented strand board sheathing (Eastern Canada) 3/8-inch fob mill</t>
  </si>
  <si>
    <t>FP-PNL-0040</t>
  </si>
  <si>
    <t>PAKU,MAFA</t>
  </si>
  <si>
    <t>Oriented strand board sheathing (Eastern Canada) 7/16-inch fob mill</t>
  </si>
  <si>
    <t>FP-PNL-0041</t>
  </si>
  <si>
    <t>PAKV,MAFX</t>
  </si>
  <si>
    <t>Oriented strand board sheathing (Eastern Canada) 15/32-inch fob mill</t>
  </si>
  <si>
    <t>FP-PNL-0042</t>
  </si>
  <si>
    <t>PAKW</t>
  </si>
  <si>
    <t>Oriented strand board sheathing (Eastern Canada) 1/2-inch fob mill</t>
  </si>
  <si>
    <t>FP-PNL-0043</t>
  </si>
  <si>
    <t>PAKX</t>
  </si>
  <si>
    <t>Oriented strand board underlayment (Eastern Canada) 19/32-inch t&amp;g fob mill</t>
  </si>
  <si>
    <t>FP-PNL-0044</t>
  </si>
  <si>
    <t>PAKY,MAFB</t>
  </si>
  <si>
    <t>Oriented strand board underlayment (Eastern Canada) 23/32-inch t&amp;g fob mill</t>
  </si>
  <si>
    <t>FP-PNL-0045</t>
  </si>
  <si>
    <t>PAAX</t>
  </si>
  <si>
    <t>Oriented strand board sheathing 3/8-inch delivered Seattle</t>
  </si>
  <si>
    <t>FP-PNL-0046</t>
  </si>
  <si>
    <t>PABW,MAFI</t>
  </si>
  <si>
    <t>Oriented strand board sheathing 7/16-inch delivered Seattle</t>
  </si>
  <si>
    <t>FP-PNL-0047</t>
  </si>
  <si>
    <t>PACX,MAGC</t>
  </si>
  <si>
    <t>Oriented strand board sheathing 15/32-inch delivered Seattle</t>
  </si>
  <si>
    <t>FP-PNL-0048</t>
  </si>
  <si>
    <t>PADX</t>
  </si>
  <si>
    <t>Oriented strand board underlayment 19/32-inch t&amp;g delivered Seattle</t>
  </si>
  <si>
    <t>FP-PNL-0049</t>
  </si>
  <si>
    <t>PAEQ,MAFJ</t>
  </si>
  <si>
    <t>Oriented strand board underlayment 23/32-inch t&amp;g delivered Seattle</t>
  </si>
  <si>
    <t>FP-PNL-0050</t>
  </si>
  <si>
    <t>PAAY</t>
  </si>
  <si>
    <t>Oriented strand board sheathing 3/8-inch delivered Portland</t>
  </si>
  <si>
    <t>FP-PNL-0051</t>
  </si>
  <si>
    <t>PABX</t>
  </si>
  <si>
    <t>Oriented strand board sheathing 7/16-inch delivered Portland</t>
  </si>
  <si>
    <t>FP-PNL-0052</t>
  </si>
  <si>
    <t>PACY</t>
  </si>
  <si>
    <t>Oriented strand board sheathing 15/32-inch delivered Portland</t>
  </si>
  <si>
    <t>FP-PNL-0053</t>
  </si>
  <si>
    <t>PADY</t>
  </si>
  <si>
    <t>Oriented strand board underlayment 19/32-inch t&amp;g delivered Portland</t>
  </si>
  <si>
    <t>FP-PNL-0054</t>
  </si>
  <si>
    <t>PAER</t>
  </si>
  <si>
    <t>Oriented strand board underlayment 23/32-inch t&amp;g delivered Portland</t>
  </si>
  <si>
    <t>FP-PNL-0055</t>
  </si>
  <si>
    <t>PABE</t>
  </si>
  <si>
    <t>Oriented strand board sheathing (Western Canada) 3/8-inch delivered Vancouver C$</t>
  </si>
  <si>
    <t>FP-PNL-0056</t>
  </si>
  <si>
    <t>PACD</t>
  </si>
  <si>
    <t>Oriented strand board sheathing (Western Canada) 7/16-inch delivered Vancouver C$</t>
  </si>
  <si>
    <t>FP-PNL-0057</t>
  </si>
  <si>
    <t>PADE</t>
  </si>
  <si>
    <t>Oriented strand board sheathing (Western Canada) 15/32-inch delivered Vancouver C$</t>
  </si>
  <si>
    <t>FP-PNL-0058</t>
  </si>
  <si>
    <t>PASF</t>
  </si>
  <si>
    <t>Oriented strand board sheathing (Western Canada) 1/2-inch delivered Vancouver C$</t>
  </si>
  <si>
    <t>FP-PNL-0059</t>
  </si>
  <si>
    <t>PAEE</t>
  </si>
  <si>
    <t>Oriented strand board underlayment (Western Canada) 19/32-inch t&amp;g delivered Vancouver C$</t>
  </si>
  <si>
    <t>FP-PNL-0060</t>
  </si>
  <si>
    <t>PAEX</t>
  </si>
  <si>
    <t>Oriented strand board underlayment (Western Canada) 23/32-inch t&amp;g delivered Vancouver C$</t>
  </si>
  <si>
    <t>FP-PNL-0061</t>
  </si>
  <si>
    <t>PANV</t>
  </si>
  <si>
    <t>Edmonton</t>
  </si>
  <si>
    <t>Oriented strand board sheathing (Western Canada) 3/8-inch delivered Edmonton C$</t>
  </si>
  <si>
    <t>FP-PNL-0062</t>
  </si>
  <si>
    <t>PANW</t>
  </si>
  <si>
    <t>Oriented strand board sheathing (Western Canada) 7/16-inch delivered Edmonton C$</t>
  </si>
  <si>
    <t>FP-PNL-0063</t>
  </si>
  <si>
    <t>PANX</t>
  </si>
  <si>
    <t>Oriented strand board sheathing (Western Canada) 15/32-inch delivered Edmonton C$</t>
  </si>
  <si>
    <t>FP-PNL-0064</t>
  </si>
  <si>
    <t>PASG</t>
  </si>
  <si>
    <t>Oriented strand board sheathing (Western Canada) 1/2-inch delivered Edmonton C$</t>
  </si>
  <si>
    <t>FP-PNL-0065</t>
  </si>
  <si>
    <t>PANY</t>
  </si>
  <si>
    <t>Oriented strand board underlayment (Western Canada) 19/32-inch t&amp;g delivered Edmonton C$</t>
  </si>
  <si>
    <t>FP-PNL-0066</t>
  </si>
  <si>
    <t>PANZ</t>
  </si>
  <si>
    <t>Oriented strand board underlayment (Western Canada) 23/32-inch t&amp;g delivered Edmonton C$</t>
  </si>
  <si>
    <t>FP-PNL-0067</t>
  </si>
  <si>
    <t>PAOB</t>
  </si>
  <si>
    <t>Calgary</t>
  </si>
  <si>
    <t>Oriented strand board sheathing (Western Canada) 3/8-inch delivered Calgary C$</t>
  </si>
  <si>
    <t>FP-PNL-0068</t>
  </si>
  <si>
    <t>PAOC</t>
  </si>
  <si>
    <t>Oriented strand board sheathing (Western Canada) 7/16-inch delivered Calgary C$</t>
  </si>
  <si>
    <t>FP-PNL-0069</t>
  </si>
  <si>
    <t>PAOD</t>
  </si>
  <si>
    <t>Oriented strand board sheathing (Western Canada) 15/32-inch delivered Calgary C$</t>
  </si>
  <si>
    <t>FP-PNL-0070</t>
  </si>
  <si>
    <t>PAOE</t>
  </si>
  <si>
    <t>Oriented strand board sheathing (Western Canada) 1/2-inch delivered Calgary C$</t>
  </si>
  <si>
    <t>FP-PNL-0071</t>
  </si>
  <si>
    <t>PAOF</t>
  </si>
  <si>
    <t>Oriented strand board underlayment (Western Canada) 19/32-inch t&amp;g delivered Calgary C$</t>
  </si>
  <si>
    <t>FP-PNL-0072</t>
  </si>
  <si>
    <t>PAOG</t>
  </si>
  <si>
    <t>Oriented strand board underlayment (Western Canada) 23/32-inch t&amp;g delivered Calgary C$</t>
  </si>
  <si>
    <t>FP-PNL-0073</t>
  </si>
  <si>
    <t>PAOH</t>
  </si>
  <si>
    <t>Regina</t>
  </si>
  <si>
    <t>Oriented strand board sheathing (Western Canada) 3/8-inch delivered Regina C$</t>
  </si>
  <si>
    <t>FP-PNL-0074</t>
  </si>
  <si>
    <t>PAOI</t>
  </si>
  <si>
    <t>Oriented strand board sheathing (Western Canada) 7/16-inch delivered Regina C$</t>
  </si>
  <si>
    <t>FP-PNL-0075</t>
  </si>
  <si>
    <t>PAOJ</t>
  </si>
  <si>
    <t>Oriented strand board sheathing (Western Canada) 15/32-inch delivered Regina C$</t>
  </si>
  <si>
    <t>FP-PNL-0076</t>
  </si>
  <si>
    <t>PAOK</t>
  </si>
  <si>
    <t>Oriented strand board sheathing (Western Canada) 1/2-inch delivered Regina C$</t>
  </si>
  <si>
    <t>FP-PNL-0077</t>
  </si>
  <si>
    <t>PAOL</t>
  </si>
  <si>
    <t>Oriented strand board underlayment (Western Canada) 19/32-inch t&amp;g delivered Regina C$</t>
  </si>
  <si>
    <t>FP-PNL-0078</t>
  </si>
  <si>
    <t>PAOM</t>
  </si>
  <si>
    <t>Oriented strand board underlayment (Western Canada) 23/32-inch t&amp;g delivered Regina C$</t>
  </si>
  <si>
    <t>FP-PNL-0079</t>
  </si>
  <si>
    <t>PAON</t>
  </si>
  <si>
    <t>Winnipeg</t>
  </si>
  <si>
    <t>Oriented strand board sheathing (Western Canada) 3/8-inch delivered Winnipeg C$</t>
  </si>
  <si>
    <t>FP-PNL-0080</t>
  </si>
  <si>
    <t>PAOO</t>
  </si>
  <si>
    <t>Oriented strand board sheathing (Western Canada) 7/16-inch delivered Winnipeg C$</t>
  </si>
  <si>
    <t>FP-PNL-0081</t>
  </si>
  <si>
    <t>PAOP</t>
  </si>
  <si>
    <t>Oriented strand board sheathing (Western Canada) 15/32-inch delivered Winnipeg C$</t>
  </si>
  <si>
    <t>FP-PNL-0082</t>
  </si>
  <si>
    <t>PAOQ</t>
  </si>
  <si>
    <t>Oriented strand board sheathing (Western Canada) 1/2-inch delivered Winnipeg C$</t>
  </si>
  <si>
    <t>FP-PNL-0083</t>
  </si>
  <si>
    <t>PAOR</t>
  </si>
  <si>
    <t>Oriented strand board underlayment (Western Canada) 19/32-inch t&amp;g delivered Winnipeg C$</t>
  </si>
  <si>
    <t>FP-PNL-0084</t>
  </si>
  <si>
    <t>PAOS</t>
  </si>
  <si>
    <t>Oriented strand board underlayment (Western Canada) 23/32-inch t&amp;g delivered Winnipeg C$</t>
  </si>
  <si>
    <t>FP-PNL-0085</t>
  </si>
  <si>
    <t>PAFO</t>
  </si>
  <si>
    <t>Oriented strand board sheathing (Eastern Canada) 3/8-inch delivered Toronto C$</t>
  </si>
  <si>
    <t>FP-PNL-0086</t>
  </si>
  <si>
    <t>PAFP,MAFO</t>
  </si>
  <si>
    <t>Oriented strand board sheathing (Eastern Canada) 7/16-inch delivered Toronto C$</t>
  </si>
  <si>
    <t>FP-PNL-0087</t>
  </si>
  <si>
    <t>PAFQ</t>
  </si>
  <si>
    <t>Oriented strand board sheathing (Eastern Canada) 15/32-inch delivered Toronto C$</t>
  </si>
  <si>
    <t>FP-PNL-0088</t>
  </si>
  <si>
    <t>PAFR</t>
  </si>
  <si>
    <t>Oriented strand board sheathing (Eastern Canada) 1/2-inch delivered Toronto C$</t>
  </si>
  <si>
    <t>FP-PNL-0089</t>
  </si>
  <si>
    <t>PAFS</t>
  </si>
  <si>
    <t>Oriented strand board underlayment (Eastern Canada) 19/32-inch t&amp;g delivered Toronto C$</t>
  </si>
  <si>
    <t>FP-PNL-0090</t>
  </si>
  <si>
    <t>PAFT</t>
  </si>
  <si>
    <t>Oriented strand board underlayment (Eastern Canada) 23/32-inch t&amp;g delivered Toronto C$</t>
  </si>
  <si>
    <t>FP-PNL-0091</t>
  </si>
  <si>
    <t>PAOT</t>
  </si>
  <si>
    <t>Oriented strand board sheathing (Eastern Canada) 3/8-inch delivered Montreal C$</t>
  </si>
  <si>
    <t>FP-PNL-0092</t>
  </si>
  <si>
    <t>PAOU</t>
  </si>
  <si>
    <t>Oriented strand board sheathing (Eastern Canada) 7/16-inch delivered Montreal C$</t>
  </si>
  <si>
    <t>FP-PNL-0093</t>
  </si>
  <si>
    <t>PAOV</t>
  </si>
  <si>
    <t>Oriented strand board sheathing (Eastern Canada) 15/32-inch delivered Montreal C$</t>
  </si>
  <si>
    <t>FP-PNL-0094</t>
  </si>
  <si>
    <t>PAOW</t>
  </si>
  <si>
    <t>Oriented strand board sheathing (Eastern Canada) 1/2-inch delivered Montreal C$</t>
  </si>
  <si>
    <t>FP-PNL-0095</t>
  </si>
  <si>
    <t>PAOX</t>
  </si>
  <si>
    <t>Oriented strand board underlayment (Eastern Canada) 19/32-inch t&amp;g delivered Montreal C$</t>
  </si>
  <si>
    <t>FP-PNL-0096</t>
  </si>
  <si>
    <t>PAOY</t>
  </si>
  <si>
    <t>Oriented strand board underlayment (Eastern Canada) 23/32-inch t&amp;g delivered Montreal C$</t>
  </si>
  <si>
    <t>FP-PNL-0097</t>
  </si>
  <si>
    <t>PAOZ</t>
  </si>
  <si>
    <t>Moncton</t>
  </si>
  <si>
    <t>Oriented strand board sheathing (Eastern Canada) 3/8-inch delivered Moncton C$</t>
  </si>
  <si>
    <t>FP-PNL-0098</t>
  </si>
  <si>
    <t>PAPA</t>
  </si>
  <si>
    <t>Oriented strand board sheathing (Eastern Canada) 7/16-inch delivered Moncton C$</t>
  </si>
  <si>
    <t>FP-PNL-0099</t>
  </si>
  <si>
    <t>PAPB</t>
  </si>
  <si>
    <t>Oriented strand board sheathing (Eastern Canada) 15/32-inch delivered Moncton C$</t>
  </si>
  <si>
    <t>FP-PNL-0100</t>
  </si>
  <si>
    <t>PAPC</t>
  </si>
  <si>
    <t>Oriented strand board sheathing (Eastern Canada) 1/2-inch delivered Moncton C$</t>
  </si>
  <si>
    <t>FP-PNL-0101</t>
  </si>
  <si>
    <t>PAPD</t>
  </si>
  <si>
    <t>Oriented strand board underlayment (Eastern Canada) 19/32-inch t&amp;g delivered Moncton C$</t>
  </si>
  <si>
    <t>FP-PNL-0102</t>
  </si>
  <si>
    <t>PAPE</t>
  </si>
  <si>
    <t>Oriented strand board underlayment (Eastern Canada) 23/32-inch t&amp;g delivered Moncton C$</t>
  </si>
  <si>
    <t>FP-PNL-0103</t>
  </si>
  <si>
    <t>PASP</t>
  </si>
  <si>
    <t>Halifax</t>
  </si>
  <si>
    <t>Oriented strand board sheathing (Eastern Canada) 3/8-inch delivered Halifax C$</t>
  </si>
  <si>
    <t>FP-PNL-0104</t>
  </si>
  <si>
    <t>PASQ</t>
  </si>
  <si>
    <t>Oriented strand board sheathing (Eastern Canada) 7/16-inch delivered Halifax C$</t>
  </si>
  <si>
    <t>FP-PNL-0105</t>
  </si>
  <si>
    <t>PASR</t>
  </si>
  <si>
    <t>Oriented strand board sheathing (Eastern Canada) 15/32-inch delivered Halifax C$</t>
  </si>
  <si>
    <t>FP-PNL-0106</t>
  </si>
  <si>
    <t>PASS</t>
  </si>
  <si>
    <t>Oriented strand board sheathing (Eastern Canada) 1/2-inch delivered Halifax C$</t>
  </si>
  <si>
    <t>FP-PNL-0107</t>
  </si>
  <si>
    <t>PAST</t>
  </si>
  <si>
    <t>Oriented strand board underlayment (Eastern Canada) 19/32-inch t&amp;g delivered Halifax C$</t>
  </si>
  <si>
    <t>FP-PNL-0108</t>
  </si>
  <si>
    <t>PASU</t>
  </si>
  <si>
    <t>Oriented strand board underlayment (Eastern Canada) 23/32-inch t&amp;g delivered Halifax C$</t>
  </si>
  <si>
    <t>FP-PNL-0109</t>
  </si>
  <si>
    <t>PACR</t>
  </si>
  <si>
    <t>Oriented strand board sheathing (Southwest) 3/8-inch fob mill</t>
  </si>
  <si>
    <t>FP-PNL-0110</t>
  </si>
  <si>
    <t>PACS,MAFC</t>
  </si>
  <si>
    <t>Oriented strand board sheathing (Southwest) 7/16-inch fob mill</t>
  </si>
  <si>
    <t>FP-PNL-0111</t>
  </si>
  <si>
    <t>PACT,MAFY</t>
  </si>
  <si>
    <t>Oriented strand board sheathing (Southwest) 15/32-inch fob mill</t>
  </si>
  <si>
    <t>FP-PNL-0112</t>
  </si>
  <si>
    <t>PACU</t>
  </si>
  <si>
    <t>Oriented strand board sheathing (Southwest) 1/2-inch fob mill</t>
  </si>
  <si>
    <t>FP-PNL-0113</t>
  </si>
  <si>
    <t>PACV</t>
  </si>
  <si>
    <t>Oriented strand board underlayment (Southwest) 19/32-inch t&amp;g fob mill</t>
  </si>
  <si>
    <t>FP-PNL-0114</t>
  </si>
  <si>
    <t>PACW,MAFD</t>
  </si>
  <si>
    <t>Oriented strand board underlayment (Southwest) 23/32-inch t&amp;g fob mill</t>
  </si>
  <si>
    <t>FP-PNL-0115</t>
  </si>
  <si>
    <t>PADR</t>
  </si>
  <si>
    <t>Oriented strand board sheathing (Southeast) 3/8-inch fob mill</t>
  </si>
  <si>
    <t>FP-PNL-0116</t>
  </si>
  <si>
    <t>PADS,MAFE</t>
  </si>
  <si>
    <t>Oriented strand board sheathing (Southeast) 7/16-inch fob mill</t>
  </si>
  <si>
    <t>FP-PNL-0117</t>
  </si>
  <si>
    <t>PADT,MAFZ</t>
  </si>
  <si>
    <t>Oriented strand board sheathing (Southeast) 15/32-inch fob mill</t>
  </si>
  <si>
    <t>FP-PNL-0118</t>
  </si>
  <si>
    <t>PADU</t>
  </si>
  <si>
    <t>Oriented strand board sheathing (Southeast) 1/2-inch fob mill</t>
  </si>
  <si>
    <t>FP-PNL-0119</t>
  </si>
  <si>
    <t>PADV</t>
  </si>
  <si>
    <t>Oriented strand board underlayment (Southeast) 19/32-inch t&amp;g fob mill</t>
  </si>
  <si>
    <t>FP-PNL-0120</t>
  </si>
  <si>
    <t>PADW,MAFF</t>
  </si>
  <si>
    <t>Oriented strand board underlayment (Southeast) 23/32-inch t&amp;g fob mill</t>
  </si>
  <si>
    <t>FP-PNL-0121</t>
  </si>
  <si>
    <t>PALA</t>
  </si>
  <si>
    <t>Oriented strand board sheathing (Mid-Atlantic) 3/8-inch fob mill</t>
  </si>
  <si>
    <t>FP-PNL-0122</t>
  </si>
  <si>
    <t>PALB,MAFP</t>
  </si>
  <si>
    <t>Oriented strand board sheathing (Mid-Atlantic) 7/16-inch fob mill</t>
  </si>
  <si>
    <t>FP-PNL-0123</t>
  </si>
  <si>
    <t>PALC,MAGA</t>
  </si>
  <si>
    <t>Oriented strand board sheathing (Mid-Atlantic) 15/32-inch fob mill</t>
  </si>
  <si>
    <t>FP-PNL-0124</t>
  </si>
  <si>
    <t>PALD</t>
  </si>
  <si>
    <t>Oriented strand board sheathing (Mid-Atlantic) 1/2-inch fob mill</t>
  </si>
  <si>
    <t>FP-PNL-0125</t>
  </si>
  <si>
    <t>PALE</t>
  </si>
  <si>
    <t>Oriented strand board underlayment (Mid-Atlantic) 19/32-inch t&amp;g fob mill</t>
  </si>
  <si>
    <t>FP-PNL-0126</t>
  </si>
  <si>
    <t>PALF,MAFQ</t>
  </si>
  <si>
    <t>Oriented strand board underlayment (Mid-Atlantic) 23/32-inch t&amp;g fob mill</t>
  </si>
  <si>
    <t>FP-PNL-0127</t>
  </si>
  <si>
    <t>PABA</t>
  </si>
  <si>
    <t>Oriented strand board sheathing 3/8-inch delivered Los Angeles</t>
  </si>
  <si>
    <t>FP-PNL-0128</t>
  </si>
  <si>
    <t>PABZ,MAFG</t>
  </si>
  <si>
    <t>Oriented strand board sheathing 7/16-inch delivered Los Angeles</t>
  </si>
  <si>
    <t>FP-PNL-0129</t>
  </si>
  <si>
    <t>PADA,MAGB</t>
  </si>
  <si>
    <t>Oriented strand board sheathing 15/32-inch delivered Los Angeles</t>
  </si>
  <si>
    <t>FP-PNL-0130</t>
  </si>
  <si>
    <t>PAEA</t>
  </si>
  <si>
    <t>Oriented strand board underlayment 19/32-inch t&amp;g delivered Los Angeles</t>
  </si>
  <si>
    <t>FP-PNL-0131</t>
  </si>
  <si>
    <t>PAET,MAFH</t>
  </si>
  <si>
    <t>Oriented strand board underlayment 23/32-inch t&amp;g delivered Los Angeles</t>
  </si>
  <si>
    <t>FP-PNL-0132</t>
  </si>
  <si>
    <t>PABD</t>
  </si>
  <si>
    <t>Oriented strand board sheathing 3/8-inch delivered Phoenix</t>
  </si>
  <si>
    <t>FP-PNL-0133</t>
  </si>
  <si>
    <t>PACC,MAFM</t>
  </si>
  <si>
    <t>Oriented strand board sheathing 7/16-inch delivered Phoenix</t>
  </si>
  <si>
    <t>FP-PNL-0134</t>
  </si>
  <si>
    <t>PADD,MAGE</t>
  </si>
  <si>
    <t>Oriented strand board sheathing 15/32-inch delivered Phoenix</t>
  </si>
  <si>
    <t>FP-PNL-0135</t>
  </si>
  <si>
    <t>PAED</t>
  </si>
  <si>
    <t>Oriented strand board underlayment 19/32-inch t&amp;g delivered Phoenix</t>
  </si>
  <si>
    <t>FP-PNL-0136</t>
  </si>
  <si>
    <t>PAEW,MAFN</t>
  </si>
  <si>
    <t>Oriented strand board underlayment 23/32-inch t&amp;g delivered Phoenix</t>
  </si>
  <si>
    <t>FP-PNL-0137</t>
  </si>
  <si>
    <t>PAAZ</t>
  </si>
  <si>
    <t>Sacramento</t>
  </si>
  <si>
    <t>Oriented strand board sheathing 3/8-inch delivered Sacramento</t>
  </si>
  <si>
    <t>FP-PNL-0138</t>
  </si>
  <si>
    <t>PABY</t>
  </si>
  <si>
    <t>Oriented strand board sheathing 7/16-inch delivered Sacramento</t>
  </si>
  <si>
    <t>FP-PNL-0139</t>
  </si>
  <si>
    <t>PACZ</t>
  </si>
  <si>
    <t>Oriented strand board sheathing 15/32-inch delivered Sacramento</t>
  </si>
  <si>
    <t>FP-PNL-0140</t>
  </si>
  <si>
    <t>PADZ</t>
  </si>
  <si>
    <t>Oriented strand board underlayment 19/32-inch t&amp;g delivered Sacramento</t>
  </si>
  <si>
    <t>FP-PNL-0141</t>
  </si>
  <si>
    <t>PAES</t>
  </si>
  <si>
    <t>Oriented strand board underlayment 23/32-inch t&amp;g delivered Sacramento</t>
  </si>
  <si>
    <t>FP-PNL-0142</t>
  </si>
  <si>
    <t>PABB</t>
  </si>
  <si>
    <t>Oriented strand board sheathing 3/8-inch delivered Denver</t>
  </si>
  <si>
    <t>FP-PNL-0143</t>
  </si>
  <si>
    <t>PACA,MAFK</t>
  </si>
  <si>
    <t>Oriented strand board sheathing 7/16-inch delivered Denver</t>
  </si>
  <si>
    <t>FP-PNL-0144</t>
  </si>
  <si>
    <t>PADB,MAGD</t>
  </si>
  <si>
    <t>Oriented strand board sheathing 15/32-inch delivered Denver</t>
  </si>
  <si>
    <t>FP-PNL-0145</t>
  </si>
  <si>
    <t>PAEB</t>
  </si>
  <si>
    <t>Oriented strand board underlayment 19/32-inch t&amp;g delivered Denver</t>
  </si>
  <si>
    <t>FP-PNL-0146</t>
  </si>
  <si>
    <t>PAEU,MAFL</t>
  </si>
  <si>
    <t>Oriented strand board underlayment 23/32-inch t&amp;g delivered Denver</t>
  </si>
  <si>
    <t>FP-PNL-0147</t>
  </si>
  <si>
    <t>PABC</t>
  </si>
  <si>
    <t>Salt Lake City</t>
  </si>
  <si>
    <t>Oriented strand board sheathing 3/8-inch delivered Salt Lake City</t>
  </si>
  <si>
    <t>FP-PNL-0148</t>
  </si>
  <si>
    <t>PACB</t>
  </si>
  <si>
    <t>Oriented strand board sheathing 7/16-inch delivered Salt Lake City</t>
  </si>
  <si>
    <t>FP-PNL-0149</t>
  </si>
  <si>
    <t>PADC</t>
  </si>
  <si>
    <t>Oriented strand board sheathing 15/32-inch delivered Salt Lake City</t>
  </si>
  <si>
    <t>FP-PNL-0150</t>
  </si>
  <si>
    <t>PAEC</t>
  </si>
  <si>
    <t>Oriented strand board underlayment 19/32-inch t&amp;g delivered Salt Lake City</t>
  </si>
  <si>
    <t>FP-PNL-0151</t>
  </si>
  <si>
    <t>PAEV</t>
  </si>
  <si>
    <t>Oriented strand board underlayment 23/32-inch t&amp;g delivered Salt Lake City</t>
  </si>
  <si>
    <t>FP-PNL-0152</t>
  </si>
  <si>
    <t>PALZ,PAMA</t>
  </si>
  <si>
    <t>Mixed Woods Panel</t>
  </si>
  <si>
    <t>Sacramento/Los Angeles/Phoenix</t>
  </si>
  <si>
    <t>Oriented strand board sheathing struc 1 delivered Sacramento/Los Angeles/Phoenix add</t>
  </si>
  <si>
    <t>FP-PNL-0153</t>
  </si>
  <si>
    <t>PAGP,MADV</t>
  </si>
  <si>
    <t>Southern plywood sheathing (westside) rated 3/8-inch fob mill</t>
  </si>
  <si>
    <t>FP-PNL-0154</t>
  </si>
  <si>
    <t>PAGQ,MADW</t>
  </si>
  <si>
    <t>Plywood Sheathing Rated 3-ply</t>
  </si>
  <si>
    <t>Southern plywood sheathing (westside) 3-ply rated 15/32-inch fob mill</t>
  </si>
  <si>
    <t>FP-PNL-0155</t>
  </si>
  <si>
    <t>PAGR,MADX</t>
  </si>
  <si>
    <t>Southern plywood sheathing (westside) 4-ply rated 15/32-inch fob mill</t>
  </si>
  <si>
    <t>FP-PNL-0156</t>
  </si>
  <si>
    <t>PAGS,MADY</t>
  </si>
  <si>
    <t>Southern plywood sheathing (westside) 4-ply rated 19/32-inch fob mill</t>
  </si>
  <si>
    <t>FP-PNL-0157</t>
  </si>
  <si>
    <t>PAGT,MADZ</t>
  </si>
  <si>
    <t>Southern plywood sheathing (westside) rated 23/32-inch fob mill</t>
  </si>
  <si>
    <t>FP-PNL-0158</t>
  </si>
  <si>
    <t>PAHJ,MAEA</t>
  </si>
  <si>
    <t>Southern plywood sheathing (central) rated 3/8-inch fob mill</t>
  </si>
  <si>
    <t>FP-PNL-0159</t>
  </si>
  <si>
    <t>PAHK,MAEB</t>
  </si>
  <si>
    <t>Southern plywood sheathing (central) 3-ply rated 15/32-inch fob mill</t>
  </si>
  <si>
    <t>FP-PNL-0160</t>
  </si>
  <si>
    <t>PAHL,MAEC</t>
  </si>
  <si>
    <t>Southern plywood sheathing (central) 4-ply rated 15/32-inch fob mill</t>
  </si>
  <si>
    <t>FP-PNL-0161</t>
  </si>
  <si>
    <t>PAHM,MAED</t>
  </si>
  <si>
    <t>Southern plywood sheathing (central) 4-ply rated 19/32-inch fob mill</t>
  </si>
  <si>
    <t>FP-PNL-0162</t>
  </si>
  <si>
    <t>PAHN,MAEE</t>
  </si>
  <si>
    <t>Southern plywood sheathing (central) rated 23/32-inch fob mill</t>
  </si>
  <si>
    <t>FP-PNL-0163</t>
  </si>
  <si>
    <t>PAID,MAEF</t>
  </si>
  <si>
    <t>Southern plywood sheathing (eastside) rated 3/8-inch fob mill</t>
  </si>
  <si>
    <t>FP-PNL-0164</t>
  </si>
  <si>
    <t>PAIE,MAEG</t>
  </si>
  <si>
    <t>Southern plywood sheathing (eastside) 3-ply rated 15/32-inch fob mill</t>
  </si>
  <si>
    <t>FP-PNL-0165</t>
  </si>
  <si>
    <t>PAIF,MAEH</t>
  </si>
  <si>
    <t>Southern plywood sheathing (eastside) 4-ply rated 15/32-inch fob mill</t>
  </si>
  <si>
    <t>FP-PNL-0166</t>
  </si>
  <si>
    <t>PAIG,MAEI</t>
  </si>
  <si>
    <t>Southern plywood sheathing (eastside) 4-ply rated 19/32-inch fob mill</t>
  </si>
  <si>
    <t>FP-PNL-0167</t>
  </si>
  <si>
    <t>PAIH,MAEJ</t>
  </si>
  <si>
    <t>Southern plywood sheathing (eastside) rated 23/32-inch fob mill</t>
  </si>
  <si>
    <t>FP-PNL-0168</t>
  </si>
  <si>
    <t>PAIW</t>
  </si>
  <si>
    <t>Plywood Sheathing MG</t>
  </si>
  <si>
    <t>Southern plywood sheathing (westside) mill grade 3/8-inch fob mill</t>
  </si>
  <si>
    <t>FP-PNL-0169</t>
  </si>
  <si>
    <t>PAIX</t>
  </si>
  <si>
    <t>Plywood Sheathing MG 3-ply</t>
  </si>
  <si>
    <t>Southern plywood sheathing (westside) 3-ply mill grade 15/32-inch fob mill</t>
  </si>
  <si>
    <t>FP-PNL-0170</t>
  </si>
  <si>
    <t>PAIY</t>
  </si>
  <si>
    <t>Plywood Sheathing MG 4-ply</t>
  </si>
  <si>
    <t>Southern plywood sheathing (westside) 4-ply mill grade 15/32-inch fob mill</t>
  </si>
  <si>
    <t>FP-PNL-0171</t>
  </si>
  <si>
    <t>PAIZ</t>
  </si>
  <si>
    <t>Southern plywood sheathing (westside) 4-ply mill grade 19/32-inch fob mill</t>
  </si>
  <si>
    <t>FP-PNL-0172</t>
  </si>
  <si>
    <t>PAJA</t>
  </si>
  <si>
    <t>Southern plywood sheathing (westside) mill grade 23/32-inch fob mill</t>
  </si>
  <si>
    <t>FP-PNL-0173</t>
  </si>
  <si>
    <t>PAJP</t>
  </si>
  <si>
    <t>Southern plywood sheathing (central) mill grade 3/8-inch fob mill</t>
  </si>
  <si>
    <t>FP-PNL-0174</t>
  </si>
  <si>
    <t>PAJQ</t>
  </si>
  <si>
    <t>Southern plywood sheathing (central) 3-ply mill grade 15/32-inch fob mill</t>
  </si>
  <si>
    <t>FP-PNL-0175</t>
  </si>
  <si>
    <t>PAJR</t>
  </si>
  <si>
    <t>Southern plywood sheathing (central) 4-ply mill grade 15/32-inch fob mill</t>
  </si>
  <si>
    <t>FP-PNL-0176</t>
  </si>
  <si>
    <t>PAJS</t>
  </si>
  <si>
    <t>Southern plywood sheathing (central) 4-ply mill grade 19/32-inch fob mill</t>
  </si>
  <si>
    <t>FP-PNL-0177</t>
  </si>
  <si>
    <t>PAJT</t>
  </si>
  <si>
    <t>Southern plywood sheathing (central) mill grade 23/32-inch fob mill</t>
  </si>
  <si>
    <t>FP-PNL-0178</t>
  </si>
  <si>
    <t>PAJZ</t>
  </si>
  <si>
    <t>Southern plywood sheathing (eastside) mill grade 3/8-inch fob mill</t>
  </si>
  <si>
    <t>FP-PNL-0179</t>
  </si>
  <si>
    <t>PAKA</t>
  </si>
  <si>
    <t>Southern plywood sheathing (eastside) 3-ply mill grade 15/32-inch fob mill</t>
  </si>
  <si>
    <t>FP-PNL-0180</t>
  </si>
  <si>
    <t>PAKB</t>
  </si>
  <si>
    <t>Southern plywood sheathing (eastside) 4-ply mill grade 15/32-inch fob mill</t>
  </si>
  <si>
    <t>FP-PNL-0181</t>
  </si>
  <si>
    <t>PAKC</t>
  </si>
  <si>
    <t>Southern plywood sheathing (eastside) 4-ply mill grade 19/32-inch fob mill</t>
  </si>
  <si>
    <t>FP-PNL-0182</t>
  </si>
  <si>
    <t>PAKD</t>
  </si>
  <si>
    <t>Southern plywood sheathing (eastside) mill grade 23/32-inch fob mill</t>
  </si>
  <si>
    <t>FP-PNL-0183</t>
  </si>
  <si>
    <t>PAGU</t>
  </si>
  <si>
    <t>Plywood Sanded AC</t>
  </si>
  <si>
    <t>Southern plywood sanded (westside) AC 1/4-inch fob mill</t>
  </si>
  <si>
    <t>FP-PNL-0184</t>
  </si>
  <si>
    <t>PAGV</t>
  </si>
  <si>
    <t>Southern plywood sanded (westside) AC 11/32-inch fob mill</t>
  </si>
  <si>
    <t>FP-PNL-0185</t>
  </si>
  <si>
    <t>PAGW</t>
  </si>
  <si>
    <t>Southern plywood sanded (westside) AC 15/32-inch fob mill</t>
  </si>
  <si>
    <t>FP-PNL-0186</t>
  </si>
  <si>
    <t>PAGX</t>
  </si>
  <si>
    <t>Southern plywood sanded (westside) AC 19/32-inch fob mill</t>
  </si>
  <si>
    <t>FP-PNL-0187</t>
  </si>
  <si>
    <t>PAGY</t>
  </si>
  <si>
    <t>Southern plywood sanded (westside) AC 23/32-inch fob mill</t>
  </si>
  <si>
    <t>FP-PNL-0188</t>
  </si>
  <si>
    <t>PAHO</t>
  </si>
  <si>
    <t>Southern plywood sanded (eastside) AC 1/4-inch fob mill</t>
  </si>
  <si>
    <t>FP-PNL-0189</t>
  </si>
  <si>
    <t>PAHP</t>
  </si>
  <si>
    <t>Southern plywood sanded (eastside) AC 11/32-inch fob mill</t>
  </si>
  <si>
    <t>FP-PNL-0190</t>
  </si>
  <si>
    <t>PAHQ</t>
  </si>
  <si>
    <t>Southern plywood sanded (eastside) AC 15/32-inch fob mill</t>
  </si>
  <si>
    <t>FP-PNL-0191</t>
  </si>
  <si>
    <t>PAHR</t>
  </si>
  <si>
    <t>Southern plywood sanded (eastside) AC 19/32-inch fob mill</t>
  </si>
  <si>
    <t>FP-PNL-0192</t>
  </si>
  <si>
    <t>PAHS</t>
  </si>
  <si>
    <t>Southern plywood sanded (eastside) AC 23/32-inch fob mill</t>
  </si>
  <si>
    <t>FP-PNL-0193</t>
  </si>
  <si>
    <t>PAII</t>
  </si>
  <si>
    <t>Plywood Sanded BC</t>
  </si>
  <si>
    <t>Southern plywood sanded (westside) BC 1/4-inch fob mill</t>
  </si>
  <si>
    <t>FP-PNL-0194</t>
  </si>
  <si>
    <t>PAIJ</t>
  </si>
  <si>
    <t>Southern plywood sanded (westside) BC 11/32-inch fob mill</t>
  </si>
  <si>
    <t>FP-PNL-0195</t>
  </si>
  <si>
    <t>PAIK</t>
  </si>
  <si>
    <t>Southern plywood sanded (westside) BC 15/32-inch fob mill</t>
  </si>
  <si>
    <t>FP-PNL-0196</t>
  </si>
  <si>
    <t>PAIL</t>
  </si>
  <si>
    <t>Southern plywood sanded (westside) BC 19/32-inch fob mill</t>
  </si>
  <si>
    <t>FP-PNL-0197</t>
  </si>
  <si>
    <t>PAIM</t>
  </si>
  <si>
    <t>Southern plywood sanded (westside) BC 23/32-inch fob mill</t>
  </si>
  <si>
    <t>FP-PNL-0198</t>
  </si>
  <si>
    <t>PAJB</t>
  </si>
  <si>
    <t>Southern plywood sanded (eastside) BC 1/4-inch fob mill</t>
  </si>
  <si>
    <t>FP-PNL-0199</t>
  </si>
  <si>
    <t>PAJC</t>
  </si>
  <si>
    <t>Southern plywood sanded (eastside) BC 11/32-inch fob mill</t>
  </si>
  <si>
    <t>FP-PNL-0200</t>
  </si>
  <si>
    <t>PAJD</t>
  </si>
  <si>
    <t>Southern plywood sanded (eastside) BC 15/32-inch fob mill</t>
  </si>
  <si>
    <t>FP-PNL-0201</t>
  </si>
  <si>
    <t>PAJE</t>
  </si>
  <si>
    <t>Southern plywood sanded (eastside) BC 19/32-inch fob mill</t>
  </si>
  <si>
    <t>FP-PNL-0202</t>
  </si>
  <si>
    <t>PAJF</t>
  </si>
  <si>
    <t>Southern plywood sanded (eastside) BC 23/32-inch fob mill</t>
  </si>
  <si>
    <t>FP-PNL-0203</t>
  </si>
  <si>
    <t>PAKE</t>
  </si>
  <si>
    <t>Southern plywood underlayment (westside) C x-band 19/32-inch t&amp;g fob mill</t>
  </si>
  <si>
    <t>FP-PNL-0204</t>
  </si>
  <si>
    <t>PAKF,MAER</t>
  </si>
  <si>
    <t>Southern plywood underlayment (westside) C x-band 23/32-inch t&amp;g fob mill</t>
  </si>
  <si>
    <t>FP-PNL-0205</t>
  </si>
  <si>
    <t>PAKK</t>
  </si>
  <si>
    <t>Southern plywood underlayment (central) C x-band 19/32-inch t&amp;g fob mill</t>
  </si>
  <si>
    <t>FP-PNL-0206</t>
  </si>
  <si>
    <t>PAKL,MAET</t>
  </si>
  <si>
    <t>Southern plywood underlayment (central) C x-band 23/32-inch t&amp;g fob mill</t>
  </si>
  <si>
    <t>FP-PNL-0207</t>
  </si>
  <si>
    <t>PAKN</t>
  </si>
  <si>
    <t>Southern plywood underlayment (eastside) C x-band 19/32-inch t&amp;g fob mill</t>
  </si>
  <si>
    <t>FP-PNL-0208</t>
  </si>
  <si>
    <t>PAKO,MAEU</t>
  </si>
  <si>
    <t>Southern plywood underlayment (eastside) C x-band 23/32-inch t&amp;g fob mill</t>
  </si>
  <si>
    <t>FP-PNL-0209</t>
  </si>
  <si>
    <t>PAKG</t>
  </si>
  <si>
    <t>Plywood Concrete Form</t>
  </si>
  <si>
    <t>Southern plywood concrete form (westside) BB 19/32-inch fob mill</t>
  </si>
  <si>
    <t>FP-PNL-0210</t>
  </si>
  <si>
    <t>PAKH,MAES</t>
  </si>
  <si>
    <t>Southern plywood concrete form (westside) BB 23/32-inch fob mill</t>
  </si>
  <si>
    <t>FP-PNL-0211</t>
  </si>
  <si>
    <t>PAKP</t>
  </si>
  <si>
    <t>Southern plywood concrete form (eastside) BB 19/32-inch fob mill</t>
  </si>
  <si>
    <t>FP-PNL-0212</t>
  </si>
  <si>
    <t>PAKQ,MAEV</t>
  </si>
  <si>
    <t>Southern plywood concrete form (eastside) BB 23/32-inch fob mill</t>
  </si>
  <si>
    <t>FP-PNL-0213</t>
  </si>
  <si>
    <t>PAGZ</t>
  </si>
  <si>
    <t>Plywood Siding 6-patch</t>
  </si>
  <si>
    <t>Southern plywood siding (westside) 6-patch 11/32-inch fob mill</t>
  </si>
  <si>
    <t>FP-PNL-0214</t>
  </si>
  <si>
    <t>PAHA</t>
  </si>
  <si>
    <t>Southern plywood siding (westside) 6-patch 19/32-inch grooved fob mill</t>
  </si>
  <si>
    <t>FP-PNL-0215</t>
  </si>
  <si>
    <t>PAHB</t>
  </si>
  <si>
    <t>Southern plywood siding (westside) 6-patch 19/32-inch rb&amp;b fob mill</t>
  </si>
  <si>
    <t>FP-PNL-0216</t>
  </si>
  <si>
    <t>PAHT</t>
  </si>
  <si>
    <t>Southern plywood siding (eastside) 6-patch 11/32-inch fob mill</t>
  </si>
  <si>
    <t>FP-PNL-0217</t>
  </si>
  <si>
    <t>PAHU</t>
  </si>
  <si>
    <t>Southern plywood siding (eastside) 6-patch 19/32-inch grooved fob mill</t>
  </si>
  <si>
    <t>FP-PNL-0218</t>
  </si>
  <si>
    <t>PAHV</t>
  </si>
  <si>
    <t>Southern plywood siding (eastside) 6-patch 19/32-inch rb&amp;b fob mill</t>
  </si>
  <si>
    <t>FP-PNL-0219</t>
  </si>
  <si>
    <t>PAAB,MADO</t>
  </si>
  <si>
    <t>Western plywood sheathing CD 3/8-inch fob mill</t>
  </si>
  <si>
    <t>FP-PNL-0220</t>
  </si>
  <si>
    <t>PAAC,MADP</t>
  </si>
  <si>
    <t>Plywood Sheathing CD 3-ply</t>
  </si>
  <si>
    <t>Western plywood sheathing 3-ply CD 1/2-inch fob mill</t>
  </si>
  <si>
    <t>FP-PNL-0221</t>
  </si>
  <si>
    <t>PAAD,MADQ</t>
  </si>
  <si>
    <t>Western plywood sheathing 4-ply CD 1/2-inch fob mill</t>
  </si>
  <si>
    <t>FP-PNL-0222</t>
  </si>
  <si>
    <t>PABG,MADT</t>
  </si>
  <si>
    <t>Plywood Sheathing CD 5-ply</t>
  </si>
  <si>
    <t>Western plywood sheathing 5-ply CD 1/2-inch fob mill</t>
  </si>
  <si>
    <t>FP-PNL-0223</t>
  </si>
  <si>
    <t>PAAE,MADR</t>
  </si>
  <si>
    <t>Western plywood sheathing 4-ply CD 5/8-inch fob mill</t>
  </si>
  <si>
    <t>FP-PNL-0224</t>
  </si>
  <si>
    <t>PABH,MADU</t>
  </si>
  <si>
    <t>Western plywood sheathing 5-ply CD 5/8-inch fob mill</t>
  </si>
  <si>
    <t>FP-PNL-0225</t>
  </si>
  <si>
    <t>PAAF,MADS</t>
  </si>
  <si>
    <t>Western plywood sheathing 4-ply CD 3/4-inch fob mill</t>
  </si>
  <si>
    <t>FP-PNL-0226</t>
  </si>
  <si>
    <t>PAMT,MAGX</t>
  </si>
  <si>
    <t>Western plywood sheathing 5-ply CD 3/4-inch fob mill</t>
  </si>
  <si>
    <t>FP-PNL-0227</t>
  </si>
  <si>
    <t>PADH</t>
  </si>
  <si>
    <t>Plywood Sheathing CDS</t>
  </si>
  <si>
    <t>Western plywood sheathing CD struc 1 3/8-inch fob mill</t>
  </si>
  <si>
    <t>FP-PNL-0228</t>
  </si>
  <si>
    <t>PADI</t>
  </si>
  <si>
    <t>Western plywood sheathing CD struc 1 1/2-inch fob mill</t>
  </si>
  <si>
    <t>FP-PNL-0229</t>
  </si>
  <si>
    <t>PADJ</t>
  </si>
  <si>
    <t>Western plywood sheathing CD struc 1 5/8-inch fob mill</t>
  </si>
  <si>
    <t>FP-PNL-0230</t>
  </si>
  <si>
    <t>PADK</t>
  </si>
  <si>
    <t>Western plywood sheathing CD struc 1 3/4-inch fob mill</t>
  </si>
  <si>
    <t>FP-PNL-0231</t>
  </si>
  <si>
    <t>PAEH</t>
  </si>
  <si>
    <t>Plywood Sheathing CC</t>
  </si>
  <si>
    <t>Western plywood sheathing CC 3/8-inch fob mill</t>
  </si>
  <si>
    <t>FP-PNL-0232</t>
  </si>
  <si>
    <t>PAEI</t>
  </si>
  <si>
    <t>Western plywood sheathing CC 1/2-inch fob mill</t>
  </si>
  <si>
    <t>FP-PNL-0233</t>
  </si>
  <si>
    <t>PAEJ</t>
  </si>
  <si>
    <t>Western plywood sheathing CC 5/8-inch fob mill</t>
  </si>
  <si>
    <t>FP-PNL-0234</t>
  </si>
  <si>
    <t>PAEK</t>
  </si>
  <si>
    <t>Western plywood sheathing CC 3/4-inch fob mill</t>
  </si>
  <si>
    <t>FP-PNL-0235</t>
  </si>
  <si>
    <t>PAEZ</t>
  </si>
  <si>
    <t>Plywood Sanded CC</t>
  </si>
  <si>
    <t>Western plywood sanded CC 3/8-inch p&amp;ts fob mill</t>
  </si>
  <si>
    <t>FP-PNL-0236</t>
  </si>
  <si>
    <t>PAFA</t>
  </si>
  <si>
    <t>Western plywood sanded CC 1/2-inch p&amp;ts fob mill</t>
  </si>
  <si>
    <t>FP-PNL-0237</t>
  </si>
  <si>
    <t>PAFB</t>
  </si>
  <si>
    <t>Western plywood sanded CC 5/8-inch p&amp;ts fob mill</t>
  </si>
  <si>
    <t>FP-PNL-0238</t>
  </si>
  <si>
    <t>PAFC</t>
  </si>
  <si>
    <t>Western plywood sanded CC 3/4-inch p&amp;ts fob mill</t>
  </si>
  <si>
    <t>FP-PNL-0239</t>
  </si>
  <si>
    <t>PAFV</t>
  </si>
  <si>
    <t>Western plywood sheathing mill grade 3/8-inch fob mill</t>
  </si>
  <si>
    <t>FP-PNL-0240</t>
  </si>
  <si>
    <t>PAFX</t>
  </si>
  <si>
    <t>Plywood Sheathing MG 4/5-ply</t>
  </si>
  <si>
    <t>Western plywood sheathing 4/5-ply mill grade 1/2-inch fob mill</t>
  </si>
  <si>
    <t>FP-PNL-0241</t>
  </si>
  <si>
    <t>PAFY</t>
  </si>
  <si>
    <t>Western plywood sheathing mill grade 5/8-inch fob mill</t>
  </si>
  <si>
    <t>FP-PNL-0242</t>
  </si>
  <si>
    <t>PAFZ</t>
  </si>
  <si>
    <t>Western plywood sheathing mill grade 3/4-inch fob mill</t>
  </si>
  <si>
    <t>FP-PNL-0243</t>
  </si>
  <si>
    <t>PAAG,MAEK</t>
  </si>
  <si>
    <t>Western plywood sanded AC 1/4-inch fob mill</t>
  </si>
  <si>
    <t>FP-PNL-0244</t>
  </si>
  <si>
    <t>PAAH,MAEL</t>
  </si>
  <si>
    <t>Western plywood sanded AC 11/32-inch fob mill</t>
  </si>
  <si>
    <t>FP-PNL-0245</t>
  </si>
  <si>
    <t>PAAI,MAEM</t>
  </si>
  <si>
    <t>Western plywood sanded AC 15/32-inch fob mill</t>
  </si>
  <si>
    <t>FP-PNL-0246</t>
  </si>
  <si>
    <t>PAAJ,MAEN</t>
  </si>
  <si>
    <t>Western plywood sanded AC 19/32-inch fob mill</t>
  </si>
  <si>
    <t>FP-PNL-0247</t>
  </si>
  <si>
    <t>PAAK,MAEO</t>
  </si>
  <si>
    <t>Western plywood sanded AC 23/32-inch fob mill</t>
  </si>
  <si>
    <t>FP-PNL-0248</t>
  </si>
  <si>
    <t>PABI</t>
  </si>
  <si>
    <t>Western plywood sanded BC 1/4-inch fob mill</t>
  </si>
  <si>
    <t>FP-PNL-0249</t>
  </si>
  <si>
    <t>PABJ</t>
  </si>
  <si>
    <t>Western plywood sanded BC 11/32-inch fob mill</t>
  </si>
  <si>
    <t>FP-PNL-0250</t>
  </si>
  <si>
    <t>PABK</t>
  </si>
  <si>
    <t>Western plywood sanded BC 15/32-inch fob mill</t>
  </si>
  <si>
    <t>FP-PNL-0251</t>
  </si>
  <si>
    <t>PABL</t>
  </si>
  <si>
    <t>Western plywood sanded BC 19/32-inch fob mill</t>
  </si>
  <si>
    <t>FP-PNL-0252</t>
  </si>
  <si>
    <t>PABM</t>
  </si>
  <si>
    <t>Western plywood sanded BC 23/32-inch fob mill</t>
  </si>
  <si>
    <t>FP-PNL-0253</t>
  </si>
  <si>
    <t>PACL</t>
  </si>
  <si>
    <t>Plywood Sanded AB</t>
  </si>
  <si>
    <t>Western plywood sanded AB 1/4-inch fob mill</t>
  </si>
  <si>
    <t>FP-PNL-0254</t>
  </si>
  <si>
    <t>PACM</t>
  </si>
  <si>
    <t>Western plywood sanded AB 11/32-inch fob mill</t>
  </si>
  <si>
    <t>FP-PNL-0255</t>
  </si>
  <si>
    <t>PACN</t>
  </si>
  <si>
    <t>Western plywood sanded AB 15/32-inch fob mill</t>
  </si>
  <si>
    <t>FP-PNL-0256</t>
  </si>
  <si>
    <t>PACO</t>
  </si>
  <si>
    <t>Western plywood sanded AB 19/32-inch fob mill</t>
  </si>
  <si>
    <t>FP-PNL-0257</t>
  </si>
  <si>
    <t>PACP</t>
  </si>
  <si>
    <t>Western plywood sanded AB 23/32-inch fob mill</t>
  </si>
  <si>
    <t>FP-PNL-0258</t>
  </si>
  <si>
    <t>PADL</t>
  </si>
  <si>
    <t>Plywood Sanded AA</t>
  </si>
  <si>
    <t>Western plywood sanded AA 1/4-inch fob mill</t>
  </si>
  <si>
    <t>FP-PNL-0259</t>
  </si>
  <si>
    <t>PADM</t>
  </si>
  <si>
    <t>Western plywood sanded AA 11/32-inch fob mill</t>
  </si>
  <si>
    <t>FP-PNL-0260</t>
  </si>
  <si>
    <t>PADN</t>
  </si>
  <si>
    <t>Western plywood sanded AA 15/32-inch fob mill</t>
  </si>
  <si>
    <t>FP-PNL-0261</t>
  </si>
  <si>
    <t>PADO</t>
  </si>
  <si>
    <t>Western plywood sanded AA 19/32-inch fob mill</t>
  </si>
  <si>
    <t>FP-PNL-0262</t>
  </si>
  <si>
    <t>PADP</t>
  </si>
  <si>
    <t>Western plywood sanded AA 23/32-inch fob mill</t>
  </si>
  <si>
    <t>FP-PNL-0263</t>
  </si>
  <si>
    <t>PAAL</t>
  </si>
  <si>
    <t>Western plywood underlayment C x-band 19/32-inch t&amp;g fob mill</t>
  </si>
  <si>
    <t>FP-PNL-0264</t>
  </si>
  <si>
    <t>PAAM,MAEP</t>
  </si>
  <si>
    <t>Western plywood underlayment C x-band 23/32-inch t&amp;g fob mill</t>
  </si>
  <si>
    <t>FP-PNL-0265</t>
  </si>
  <si>
    <t>PAAN</t>
  </si>
  <si>
    <t>Western plywood underlayment C x-band 1-1/8-inch t&amp;g fob mill</t>
  </si>
  <si>
    <t>FP-PNL-0266</t>
  </si>
  <si>
    <t>PAAO</t>
  </si>
  <si>
    <t>Western plywood concrete form BB 5/8-inch fob mill</t>
  </si>
  <si>
    <t>FP-PNL-0267</t>
  </si>
  <si>
    <t>PAAP,MAEQ</t>
  </si>
  <si>
    <t>Western plywood concrete form BB 3/4-inch fob mill</t>
  </si>
  <si>
    <t>FP-PNL-0268</t>
  </si>
  <si>
    <t>PAFI</t>
  </si>
  <si>
    <t>Western plywood siding 6-patch 8-ft 11/32-inch fob mill</t>
  </si>
  <si>
    <t>FP-PNL-0269</t>
  </si>
  <si>
    <t>PAFJ</t>
  </si>
  <si>
    <t>Western plywood siding 6-patch 8-ft 19/32-inch fob mill</t>
  </si>
  <si>
    <t>FP-PNL-0270</t>
  </si>
  <si>
    <t>PAFK</t>
  </si>
  <si>
    <t>Western plywood siding 6-patch 8-ft 19/32-inch rb&amp;b fob mill</t>
  </si>
  <si>
    <t>FP-PNL-0271</t>
  </si>
  <si>
    <t>PAGF</t>
  </si>
  <si>
    <t>Plywood Siding 18-patch</t>
  </si>
  <si>
    <t>Western plywood siding 18-patch 8-ft 11/32-inch fob mill</t>
  </si>
  <si>
    <t>FP-PNL-0272</t>
  </si>
  <si>
    <t>PAGG</t>
  </si>
  <si>
    <t>Western plywood siding 18-patch 8-ft 19/32-inch fob mill</t>
  </si>
  <si>
    <t>FP-PNL-0273</t>
  </si>
  <si>
    <t>PAGH</t>
  </si>
  <si>
    <t>Western plywood siding 18-patch 8-ft 19/32-inch rb&amp;b fob mill</t>
  </si>
  <si>
    <t>FP-PNL-0274</t>
  </si>
  <si>
    <t>PAMB</t>
  </si>
  <si>
    <t>Western plywood siding 6-patch 9-ft 11/32-inch fob mill</t>
  </si>
  <si>
    <t>FP-PNL-0275</t>
  </si>
  <si>
    <t>PAMC</t>
  </si>
  <si>
    <t>Western plywood siding 6-patch 9-ft 19/32-inch fob mill</t>
  </si>
  <si>
    <t>FP-PNL-0276</t>
  </si>
  <si>
    <t>PAMD</t>
  </si>
  <si>
    <t>Western plywood siding 6-patch 9-ft 19/32-inch rb&amp;b fob mill</t>
  </si>
  <si>
    <t>FP-PNL-0277</t>
  </si>
  <si>
    <t>PAME</t>
  </si>
  <si>
    <t>Western plywood siding 18-patch 9-ft 11/32-inch fob mill</t>
  </si>
  <si>
    <t>FP-PNL-0278</t>
  </si>
  <si>
    <t>PAMF</t>
  </si>
  <si>
    <t>Western plywood siding 18-patch 9-ft 19/32-inch fob mill</t>
  </si>
  <si>
    <t>FP-PNL-0279</t>
  </si>
  <si>
    <t>PAMG</t>
  </si>
  <si>
    <t>Western plywood siding 18-patch 9-ft 19/32-inch rb&amp;b fob mill</t>
  </si>
  <si>
    <t>FP-PNL-0280</t>
  </si>
  <si>
    <t>PAMH</t>
  </si>
  <si>
    <t>Western plywood siding 6-patch 10-ft 11/32-inch fob mill</t>
  </si>
  <si>
    <t>FP-PNL-0281</t>
  </si>
  <si>
    <t>PAMI</t>
  </si>
  <si>
    <t>Western plywood siding 6-patch 10-ft 19/32-inch fob mill</t>
  </si>
  <si>
    <t>FP-PNL-0282</t>
  </si>
  <si>
    <t>PAMJ</t>
  </si>
  <si>
    <t>Western plywood siding 6-patch 10-ft 19/32-inch rb&amp;b fob mill</t>
  </si>
  <si>
    <t>FP-PNL-0283</t>
  </si>
  <si>
    <t>PAMK</t>
  </si>
  <si>
    <t>Western plywood siding 18-patch 10-ft 11/32-inch fob mill</t>
  </si>
  <si>
    <t>FP-PNL-0284</t>
  </si>
  <si>
    <t>PAML</t>
  </si>
  <si>
    <t>Western plywood siding 18-patch 10-ft 19/32-inch fob mill</t>
  </si>
  <si>
    <t>FP-PNL-0285</t>
  </si>
  <si>
    <t>PAMM</t>
  </si>
  <si>
    <t>Western plywood siding 18-patch 10-ft 19/32-inch rb&amp;b fob mill</t>
  </si>
  <si>
    <t>FP-PNL-0286</t>
  </si>
  <si>
    <t>PAOA</t>
  </si>
  <si>
    <t>Western plywood BC p&amp;ts fob mill add</t>
  </si>
  <si>
    <t>FP-PNL-0287</t>
  </si>
  <si>
    <t>PAHG</t>
  </si>
  <si>
    <t>Veneer</t>
  </si>
  <si>
    <t>West coast veneer douglas fir CD 54-inchx8-ft 1/10-inch fob mill</t>
  </si>
  <si>
    <t>FP-PNL-0288</t>
  </si>
  <si>
    <t>PAMU</t>
  </si>
  <si>
    <t>West coast veneer douglas fir CD 54-inchx8-ft 1/8-inch fob mill</t>
  </si>
  <si>
    <t>FP-PNL-0289</t>
  </si>
  <si>
    <t>PALV</t>
  </si>
  <si>
    <t>West coast veneer white woods CD 54-inchx8-ft 1/6-inch fob mill</t>
  </si>
  <si>
    <t>FP-PNL-0290</t>
  </si>
  <si>
    <t>PAIA</t>
  </si>
  <si>
    <t>West coast veneer douglas fir CD 27-inchx8-ft 1/10-inch fob mill</t>
  </si>
  <si>
    <t>FP-PNL-0291</t>
  </si>
  <si>
    <t>PAMV</t>
  </si>
  <si>
    <t>West coast veneer douglas fir CD 27-inchx8-ft 1/8-inch fob mill</t>
  </si>
  <si>
    <t>FP-PNL-0292</t>
  </si>
  <si>
    <t>PALW</t>
  </si>
  <si>
    <t>West coast veneer white woods CD 27-inchx8-ft 1/6-inch fob mill</t>
  </si>
  <si>
    <t>FP-PNL-0293</t>
  </si>
  <si>
    <t>PAIS</t>
  </si>
  <si>
    <t>West coast veneer douglas fir CD rw 1/10-inch fob mill</t>
  </si>
  <si>
    <t>FP-PNL-0294</t>
  </si>
  <si>
    <t>PAMW</t>
  </si>
  <si>
    <t>West coast veneer douglas fir CD rw 1/8-inch fob mill</t>
  </si>
  <si>
    <t>FP-PNL-0295</t>
  </si>
  <si>
    <t>PALX</t>
  </si>
  <si>
    <t>West coast veneer white woods CD rw 1/6-inch fob mill</t>
  </si>
  <si>
    <t>FP-PNL-0296</t>
  </si>
  <si>
    <t>PAJL</t>
  </si>
  <si>
    <t>West coast veneer douglas fir CD fishtails 1/10-inch fob mill</t>
  </si>
  <si>
    <t>FP-PNL-0297</t>
  </si>
  <si>
    <t>PAMX</t>
  </si>
  <si>
    <t>West coast veneer douglas fir CD fishtails 1/8-inch fob mill</t>
  </si>
  <si>
    <t>FP-PNL-0298</t>
  </si>
  <si>
    <t>PALY</t>
  </si>
  <si>
    <t>West coast veneer white woods CD fishtails 1/6-inch fob mill</t>
  </si>
  <si>
    <t>FP-PNL-0299</t>
  </si>
  <si>
    <t>PAHI</t>
  </si>
  <si>
    <t>West coast veneer douglas fir AB 54-inchx8-ft 1/10-inch fob mill</t>
  </si>
  <si>
    <t>FP-PNL-0300</t>
  </si>
  <si>
    <t>PAIC</t>
  </si>
  <si>
    <t>West coast veneer douglas fir AB 27-inchx8-ft 1/10-inch fob mill</t>
  </si>
  <si>
    <t>FP-PNL-0301</t>
  </si>
  <si>
    <t>PAHC</t>
  </si>
  <si>
    <t>Non-Structural Panels Particleboard</t>
  </si>
  <si>
    <t>Western non-structural panels particleboard (Coast) industrial 3/8-inch fob mill</t>
  </si>
  <si>
    <t>FP-PNL-0302</t>
  </si>
  <si>
    <t>PAHD</t>
  </si>
  <si>
    <t>Western non-structural panels particleboard (Coast) industrial 1/2-inch fob mill</t>
  </si>
  <si>
    <t>FP-PNL-0303</t>
  </si>
  <si>
    <t>PAHE</t>
  </si>
  <si>
    <t>Western non-structural panels particleboard (Coast) industrial 5/8-inch fob mill</t>
  </si>
  <si>
    <t>FP-PNL-0304</t>
  </si>
  <si>
    <t>PAHF</t>
  </si>
  <si>
    <t>Western non-structural panels particleboard (Coast) industrial 3/4-inch fob mill</t>
  </si>
  <si>
    <t>FP-PNL-0305</t>
  </si>
  <si>
    <t>PAHW</t>
  </si>
  <si>
    <t>Western non-structural panels particleboard (inland) industrial 3/8-inch fob mill</t>
  </si>
  <si>
    <t>FP-PNL-0306</t>
  </si>
  <si>
    <t>PAHX</t>
  </si>
  <si>
    <t>Western non-structural panels particleboard (inland) industrial 1/2-inch fob mill</t>
  </si>
  <si>
    <t>FP-PNL-0307</t>
  </si>
  <si>
    <t>PAHY</t>
  </si>
  <si>
    <t>Western non-structural panels particleboard (inland) industrial 5/8-inch fob mill</t>
  </si>
  <si>
    <t>FP-PNL-0308</t>
  </si>
  <si>
    <t>PAHZ</t>
  </si>
  <si>
    <t>Western non-structural panels particleboard (inland) industrial 3/4-inch fob mill</t>
  </si>
  <si>
    <t>FP-PNL-0309</t>
  </si>
  <si>
    <t>PANM</t>
  </si>
  <si>
    <t>Southern non-structural panels particleboard (central) industrial 3/8-inch fob mill</t>
  </si>
  <si>
    <t>FP-PNL-0310</t>
  </si>
  <si>
    <t>PAIN</t>
  </si>
  <si>
    <t>Southern non-structural panels particleboard (central) industrial 1/2-inch fob mill</t>
  </si>
  <si>
    <t>FP-PNL-0311</t>
  </si>
  <si>
    <t>PAIO</t>
  </si>
  <si>
    <t>Southern non-structural panels particleboard (central) industrial 5/8-inch fob mill</t>
  </si>
  <si>
    <t>FP-PNL-0312</t>
  </si>
  <si>
    <t>PAIP</t>
  </si>
  <si>
    <t>Southern non-structural panels particleboard (central) industrial 11/16-inch fob mill</t>
  </si>
  <si>
    <t>FP-PNL-0313</t>
  </si>
  <si>
    <t>PAIQ</t>
  </si>
  <si>
    <t>Southern non-structural panels particleboard (central) industrial 3/4-inch fob mill</t>
  </si>
  <si>
    <t>FP-PNL-0314</t>
  </si>
  <si>
    <t>PAIR</t>
  </si>
  <si>
    <t>Southern non-structural panels particleboard (central) industrial 1-1/8-inch fob mill</t>
  </si>
  <si>
    <t>FP-PNL-0315</t>
  </si>
  <si>
    <t>PANN</t>
  </si>
  <si>
    <t>Southern non-structural panels particleboard (East) industrial 3/8-inch fob mill</t>
  </si>
  <si>
    <t>FP-PNL-0316</t>
  </si>
  <si>
    <t>PAJG</t>
  </si>
  <si>
    <t>Southern non-structural panels particleboard (East) industrial 1/2-inch fob mill</t>
  </si>
  <si>
    <t>FP-PNL-0317</t>
  </si>
  <si>
    <t>PAJH</t>
  </si>
  <si>
    <t>Southern non-structural panels particleboard (East) industrial 5/8-inch fob mill</t>
  </si>
  <si>
    <t>FP-PNL-0318</t>
  </si>
  <si>
    <t>PAJI</t>
  </si>
  <si>
    <t>Southern non-structural panels particleboard (East) industrial 11/16-inch fob mill</t>
  </si>
  <si>
    <t>FP-PNL-0319</t>
  </si>
  <si>
    <t>PAJJ</t>
  </si>
  <si>
    <t>Southern non-structural panels particleboard (East) industrial 3/4-inch fob mill</t>
  </si>
  <si>
    <t>FP-PNL-0320</t>
  </si>
  <si>
    <t>PAJK</t>
  </si>
  <si>
    <t>Southern non-structural panels particleboard (East) industrial 1-1/8-inch fob mill</t>
  </si>
  <si>
    <t>FP-PNL-0321</t>
  </si>
  <si>
    <t>PAJU</t>
  </si>
  <si>
    <t>Western non-structural panels particleboard UL interior 3/8-inch fob mill</t>
  </si>
  <si>
    <t>FP-PNL-0322</t>
  </si>
  <si>
    <t>PAJV</t>
  </si>
  <si>
    <t>Western non-structural panels particleboard UL interior 1/2-inch fob mill</t>
  </si>
  <si>
    <t>FP-PNL-0323</t>
  </si>
  <si>
    <t>PAJW</t>
  </si>
  <si>
    <t>Western non-structural panels particleboard UL interior 5/8-inch fob mill</t>
  </si>
  <si>
    <t>FP-PNL-0324</t>
  </si>
  <si>
    <t>PAJX</t>
  </si>
  <si>
    <t>Western non-structural panels particleboard UL interior 3/4-inch fob mill</t>
  </si>
  <si>
    <t>FP-PNL-0325</t>
  </si>
  <si>
    <t>PANR</t>
  </si>
  <si>
    <t>Non-Structural Panels White Melamine</t>
  </si>
  <si>
    <t>Western non-structural panels melamine 5/8-inch fob mill</t>
  </si>
  <si>
    <t>FP-PNL-0326</t>
  </si>
  <si>
    <t>PANT</t>
  </si>
  <si>
    <t>Western non-structural panels melamine 3/4-inch fob mill</t>
  </si>
  <si>
    <t>FP-PNL-0327</t>
  </si>
  <si>
    <t>PANS</t>
  </si>
  <si>
    <t>Eastern non-structural panels melamine 5/8-inch fob mill</t>
  </si>
  <si>
    <t>FP-PNL-0328</t>
  </si>
  <si>
    <t>PANU</t>
  </si>
  <si>
    <t>Eastern non-structural panels melamine 3/4-inch fob mill</t>
  </si>
  <si>
    <t>FP-PNL-0329</t>
  </si>
  <si>
    <t>PAMP</t>
  </si>
  <si>
    <t>Non-Structural Panels Medium Density Fiberboard</t>
  </si>
  <si>
    <t>Non-structural panels mdf (West) 3/8-inch fob mill</t>
  </si>
  <si>
    <t>FP-PNL-0330</t>
  </si>
  <si>
    <t>PAMQ</t>
  </si>
  <si>
    <t>Non-structural panels mdf (West) 1/2-inch fob mill</t>
  </si>
  <si>
    <t>FP-PNL-0331</t>
  </si>
  <si>
    <t>PALN</t>
  </si>
  <si>
    <t>Non-structural panels mdf (West) 5/8-inch fob mill</t>
  </si>
  <si>
    <t>FP-PNL-0332</t>
  </si>
  <si>
    <t>PALO</t>
  </si>
  <si>
    <t>Non-structural panels mdf (West) 3/4-inch fob mill</t>
  </si>
  <si>
    <t>FP-PNL-0333</t>
  </si>
  <si>
    <t>PAMR</t>
  </si>
  <si>
    <t>Non-structural panels mdf (East) 3/8-inch fob mill</t>
  </si>
  <si>
    <t>FP-PNL-0334</t>
  </si>
  <si>
    <t>PAMS</t>
  </si>
  <si>
    <t>Non-structural panels mdf (East) 1/2-inch fob mill</t>
  </si>
  <si>
    <t>FP-PNL-0335</t>
  </si>
  <si>
    <t>PALP</t>
  </si>
  <si>
    <t>Non-structural panels mdf (East) 5/8-inch fob mill</t>
  </si>
  <si>
    <t>FP-PNL-0336</t>
  </si>
  <si>
    <t>PALQ</t>
  </si>
  <si>
    <t>Non-structural panels mdf (East) 3/4-inch fob mill</t>
  </si>
  <si>
    <t>FP-PNL-0337</t>
  </si>
  <si>
    <t>PAPZ,MAIJ</t>
  </si>
  <si>
    <t>Plywood Sheathing CSP</t>
  </si>
  <si>
    <t>Plywood spruce sheathing (Western Canada) 3-ply CSP 9.5mm delivered Toronto C$</t>
  </si>
  <si>
    <t>FP-PNL-0338</t>
  </si>
  <si>
    <t>PARO</t>
  </si>
  <si>
    <t>Plywood douglas fir sheathing (Western Canada) 3-ply CSP 9.5mm delivered Toronto C$</t>
  </si>
  <si>
    <t>FP-PNL-0339</t>
  </si>
  <si>
    <t>PAQT</t>
  </si>
  <si>
    <t>Plywood spruce sheathing (Western Canada) select add C$</t>
  </si>
  <si>
    <t>FP-PNL-0340</t>
  </si>
  <si>
    <t>PASV</t>
  </si>
  <si>
    <t>Plywood Canadian spruce sheathing (Western Canada) t&amp;g add C$</t>
  </si>
  <si>
    <t>FP-PNL-0341</t>
  </si>
  <si>
    <t>PASD</t>
  </si>
  <si>
    <t>Plywood douglas fir sheathing (Western Canada) select add C$</t>
  </si>
  <si>
    <t>FP-PNL-0342</t>
  </si>
  <si>
    <t>PASE</t>
  </si>
  <si>
    <t>Plywood douglas fir sheathing (Western Canada) t&amp;g add C$</t>
  </si>
  <si>
    <t>FP-PNL-0343</t>
  </si>
  <si>
    <t>Plywood spruce sheathing (Western Canada) 3-ply CSP 9.5mm delivered Vancouver C$ add</t>
  </si>
  <si>
    <t>FP-PNL-0344</t>
  </si>
  <si>
    <t>Plywood spruce sheathing (Western Canada) 4-ply CSP 12.5mm delivered Vancouver C$ add</t>
  </si>
  <si>
    <t>FP-PNL-0345</t>
  </si>
  <si>
    <t>Plywood spruce sheathing (Western Canada) 5-ply CSP 15.5mm delivered Vancouver C$ add</t>
  </si>
  <si>
    <t>FP-PNL-0346</t>
  </si>
  <si>
    <t>Plywood spruce sheathing (Western Canada) 6-ply CSP 18.5mm delivered Vancouver C$ add</t>
  </si>
  <si>
    <t>FP-PNL-0363</t>
  </si>
  <si>
    <t>Plywood spruce sheathing (Western Canada) 4-ply CSP 12.5mm delivered Toronto C$ add</t>
  </si>
  <si>
    <t>FP-PNL-0364</t>
  </si>
  <si>
    <t>Plywood spruce sheathing (Western Canada) 5-ply CSP 15.5mm delivered Toronto C$ add</t>
  </si>
  <si>
    <t>FP-PNL-0365</t>
  </si>
  <si>
    <t>Plywood spruce sheathing (Western Canada) 6-ply CSP 18.5mm delivered Toronto C$ add</t>
  </si>
  <si>
    <t>FP-PNL-0366</t>
  </si>
  <si>
    <t>Plywood spruce sheathing (Western Canada) 7-ply CSP 25.5mm delivered Toronto C$ add</t>
  </si>
  <si>
    <t>FP-PNL-0382</t>
  </si>
  <si>
    <t>Plywood douglas fir sheathing (Western Canada) 3-ply CSP 9.5mm delivered Vancouver C$ add</t>
  </si>
  <si>
    <t>FP-PNL-0383</t>
  </si>
  <si>
    <t>Plywood douglas fir sheathing (Western Canada) 4-ply CSP 12.5mm delivered Vancouver C$ add</t>
  </si>
  <si>
    <t>FP-PNL-0384</t>
  </si>
  <si>
    <t>Plywood douglas fir sheathing (Western Canada) 5-ply CSP 15.5mm delivered Vancouver C$ add</t>
  </si>
  <si>
    <t>FP-PNL-0385</t>
  </si>
  <si>
    <t>Plywood douglas fir sheathing (Western Canada) 6-ply CSP 18.5mm delivered Vancouver C$ add</t>
  </si>
  <si>
    <t>FP-PNL-0402</t>
  </si>
  <si>
    <t>Plywood douglas fir sheathing (Western Canada) 4-ply CSP 12.5mm delivered Toronto C$ add</t>
  </si>
  <si>
    <t>FP-PNL-0403</t>
  </si>
  <si>
    <t>Plywood douglas fir sheathing (Western Canada) 5-ply CSP 15.5mm delivered Toronto C$ add</t>
  </si>
  <si>
    <t>FP-PNL-0404</t>
  </si>
  <si>
    <t>Plywood douglas fir sheathing (Western Canada) 6-ply CSP 18.5mm delivered Toronto C$ add</t>
  </si>
  <si>
    <t>FP-PNL-0405</t>
  </si>
  <si>
    <t>Plywood douglas fir sheathing (Western Canada) 7-ply CSP 25.5mm delivered Toronto C$ add</t>
  </si>
  <si>
    <t>FP-PNL-0421</t>
  </si>
  <si>
    <t>PAPF,MAIK</t>
  </si>
  <si>
    <t>Plywood spruce sheathing (Western Canada) 3-Ply CSP 9.5mm delivered Vancouver C$</t>
  </si>
  <si>
    <t>FP-PNL-0422</t>
  </si>
  <si>
    <t>PAPG</t>
  </si>
  <si>
    <t>Plywood spruce sheathing (Western Canada) 4-Ply CSP 12.5mm delivered Vancouver C$</t>
  </si>
  <si>
    <t>FP-PNL-0423</t>
  </si>
  <si>
    <t>PAPH</t>
  </si>
  <si>
    <t>Plywood spruce sheathing (Western Canada) 5-Ply CSP 15.5mm delivered Vancouver C$</t>
  </si>
  <si>
    <t>FP-PNL-0424</t>
  </si>
  <si>
    <t>PAPI</t>
  </si>
  <si>
    <t>Plywood spruce sheathing (Western Canada) 6-Ply CSP 18.5mm delivered Vancouver C$</t>
  </si>
  <si>
    <t>FP-PNL-0425</t>
  </si>
  <si>
    <t>PAPJ</t>
  </si>
  <si>
    <t>Plywood spruce sheathing (Western Canada) 7-Ply CSP 25.5mm delivered Vancouver C$</t>
  </si>
  <si>
    <t>FP-PNL-0426</t>
  </si>
  <si>
    <t>PAPK</t>
  </si>
  <si>
    <t>Calgary/Edmonton</t>
  </si>
  <si>
    <t>Plywood spruce sheathing (Western Canada) 3-Ply CSP 9.5mm delivered Calgary/Edmonton C$</t>
  </si>
  <si>
    <t>FP-PNL-0427</t>
  </si>
  <si>
    <t>PAPL</t>
  </si>
  <si>
    <t>Plywood spruce sheathing (Western Canada) 4-Ply CSP 12.5mm delivered Calgary/Edmonton C$</t>
  </si>
  <si>
    <t>FP-PNL-0428</t>
  </si>
  <si>
    <t>PAPM</t>
  </si>
  <si>
    <t>Plywood spruce sheathing (Western Canada) 5-Ply CSP 15.5mm delivered Calgary/Edmonton C$</t>
  </si>
  <si>
    <t>FP-PNL-0429</t>
  </si>
  <si>
    <t>PAPN</t>
  </si>
  <si>
    <t>Plywood spruce sheathing (Western Canada) 6-Ply CSP 18.5mm delivered Calgary/Edmonton C$</t>
  </si>
  <si>
    <t>FP-PNL-0430</t>
  </si>
  <si>
    <t>PAPO</t>
  </si>
  <si>
    <t>Plywood spruce sheathing (Western Canada) 7-Ply CSP 25.5mm delivered Calgary/Edmonton C$</t>
  </si>
  <si>
    <t>FP-PNL-0431</t>
  </si>
  <si>
    <t>PAPP</t>
  </si>
  <si>
    <t>Plywood spruce sheathing (Western Canada) 3-Ply CSP 9.5mm delivered Regina C$</t>
  </si>
  <si>
    <t>FP-PNL-0432</t>
  </si>
  <si>
    <t>PAPQ</t>
  </si>
  <si>
    <t>Plywood spruce sheathing (Western Canada) 4-Ply CSP 12.5mm delivered Regina C$</t>
  </si>
  <si>
    <t>FP-PNL-0433</t>
  </si>
  <si>
    <t>PAPR</t>
  </si>
  <si>
    <t>Plywood spruce sheathing (Western Canada) 5-Ply CSP 15.5mm delivered Regina C$</t>
  </si>
  <si>
    <t>FP-PNL-0434</t>
  </si>
  <si>
    <t>PAPS</t>
  </si>
  <si>
    <t>Plywood spruce sheathing (Western Canada) 6-Ply CSP 18.5mm delivered Regina C$</t>
  </si>
  <si>
    <t>FP-PNL-0435</t>
  </si>
  <si>
    <t>PAPT</t>
  </si>
  <si>
    <t>Plywood spruce sheathing (Western Canada) 7-Ply CSP 25.5mm delivered Regina C$</t>
  </si>
  <si>
    <t>FP-PNL-0436</t>
  </si>
  <si>
    <t>PAPU</t>
  </si>
  <si>
    <t>Plywood spruce sheathing (Western Canada) 3-Ply CSP 9.5mm delivered Winnipeg C$</t>
  </si>
  <si>
    <t>FP-PNL-0437</t>
  </si>
  <si>
    <t>PAPV</t>
  </si>
  <si>
    <t>Plywood spruce sheathing (Western Canada) 4-Ply CSP 12.5mm delivered Winnipeg C$</t>
  </si>
  <si>
    <t>FP-PNL-0438</t>
  </si>
  <si>
    <t>PAPW</t>
  </si>
  <si>
    <t>Plywood spruce sheathing (Western Canada) 5-Ply CSP 15.5mm delivered Winnipeg C$</t>
  </si>
  <si>
    <t>FP-PNL-0439</t>
  </si>
  <si>
    <t>PAPX</t>
  </si>
  <si>
    <t>Plywood spruce sheathing (Western Canada) 6-Ply CSP 18.5mm delivered Winnipeg C$</t>
  </si>
  <si>
    <t>FP-PNL-0440</t>
  </si>
  <si>
    <t>PAPY</t>
  </si>
  <si>
    <t>Plywood spruce sheathing (Western Canada) 7-Ply CSP 25.5mm delivered Winnipeg C$</t>
  </si>
  <si>
    <t>FP-PNL-0441</t>
  </si>
  <si>
    <t>PAQA</t>
  </si>
  <si>
    <t>Plywood spruce sheathing (Western Canada) 4-Ply CSP 12.5mm delivered Toronto C$</t>
  </si>
  <si>
    <t>FP-PNL-0442</t>
  </si>
  <si>
    <t>PAQB</t>
  </si>
  <si>
    <t>Plywood spruce sheathing (Western Canada) 5-Ply CSP 15.5mm delivered Toronto C$</t>
  </si>
  <si>
    <t>FP-PNL-0443</t>
  </si>
  <si>
    <t>PAQC</t>
  </si>
  <si>
    <t>Plywood spruce sheathing (Western Canada) 6-Ply CSP 18.5mm delivered Toronto C$</t>
  </si>
  <si>
    <t>FP-PNL-0444</t>
  </si>
  <si>
    <t>PAQD</t>
  </si>
  <si>
    <t>Plywood spruce sheathing (Western Canada) 7-Ply CSP 25.5mm delivered Toronto C$</t>
  </si>
  <si>
    <t>FP-PNL-0445</t>
  </si>
  <si>
    <t>PAQE</t>
  </si>
  <si>
    <t>Plywood spruce sheathing (Western Canada) 3-Ply CSP 9.5mm delivered Montreal C$</t>
  </si>
  <si>
    <t>FP-PNL-0446</t>
  </si>
  <si>
    <t>PAQF</t>
  </si>
  <si>
    <t>Plywood spruce sheathing (Western Canada) 4-Ply CSP 12.5mm delivered Montreal C$</t>
  </si>
  <si>
    <t>FP-PNL-0447</t>
  </si>
  <si>
    <t>PAQG</t>
  </si>
  <si>
    <t>Plywood spruce sheathing (Western Canada) 5-Ply CSP 15.5mm delivered Montreal C$</t>
  </si>
  <si>
    <t>FP-PNL-0448</t>
  </si>
  <si>
    <t>PAQH</t>
  </si>
  <si>
    <t>Plywood spruce sheathing (Western Canada) 6-Ply CSP 18.5mm delivered Montreal C$</t>
  </si>
  <si>
    <t>FP-PNL-0449</t>
  </si>
  <si>
    <t>PAQI</t>
  </si>
  <si>
    <t>Plywood spruce sheathing (Western Canada) 7-Ply CSP 25.5mm delivered Montreal C$</t>
  </si>
  <si>
    <t>FP-PNL-0450</t>
  </si>
  <si>
    <t>PAQJ</t>
  </si>
  <si>
    <t>Plywood spruce sheathing (Western Canada) 3-Ply CSP 9.5mm delivered Moncton C$</t>
  </si>
  <si>
    <t>FP-PNL-0451</t>
  </si>
  <si>
    <t>PAQK</t>
  </si>
  <si>
    <t>Plywood spruce sheathing (Western Canada) 4-Ply CSP 12.5mm delivered Moncton C$</t>
  </si>
  <si>
    <t>FP-PNL-0452</t>
  </si>
  <si>
    <t>PAQL</t>
  </si>
  <si>
    <t>Plywood spruce sheathing (Western Canada) 5-Ply CSP 15.5mm delivered Moncton C$</t>
  </si>
  <si>
    <t>FP-PNL-0453</t>
  </si>
  <si>
    <t>PAQM</t>
  </si>
  <si>
    <t>Plywood spruce sheathing (Western Canada) 6-Ply CSP 18.5mm delivered Moncton C$</t>
  </si>
  <si>
    <t>FP-PNL-0454</t>
  </si>
  <si>
    <t>PAQN</t>
  </si>
  <si>
    <t>Plywood spruce sheathing (Western Canada) 7-Ply CSP 25.5mm delivered Moncton C$</t>
  </si>
  <si>
    <t>FP-PNL-0455</t>
  </si>
  <si>
    <t>PAQO</t>
  </si>
  <si>
    <t>Plywood spruce sheathing (Western Canada) 3-Ply CSP 9.5mm delivered Halifax C$</t>
  </si>
  <si>
    <t>FP-PNL-0456</t>
  </si>
  <si>
    <t>PAQP</t>
  </si>
  <si>
    <t>Plywood spruce sheathing (Western Canada) 4-Ply CSP 12.5mm delivered Halifax C$</t>
  </si>
  <si>
    <t>FP-PNL-0457</t>
  </si>
  <si>
    <t>PAQQ</t>
  </si>
  <si>
    <t>Plywood spruce sheathing (Western Canada) 5-Ply CSP 15.5mm delivered Halifax C$</t>
  </si>
  <si>
    <t>FP-PNL-0458</t>
  </si>
  <si>
    <t>PAQR</t>
  </si>
  <si>
    <t>Plywood spruce sheathing (Western Canada) 6-Ply CSP 18.5mm delivered Halifax C$</t>
  </si>
  <si>
    <t>FP-PNL-0459</t>
  </si>
  <si>
    <t>PAQS</t>
  </si>
  <si>
    <t>Plywood spruce sheathing (Western Canada) 7-Ply CSP 25.5mm delivered Halifax C$</t>
  </si>
  <si>
    <t>FP-PNL-0460</t>
  </si>
  <si>
    <t>PAQU</t>
  </si>
  <si>
    <t>Plywood douglas fir sheathing (Western Canada) 3-Ply CSP 9.5mm delivered Vancouver C$</t>
  </si>
  <si>
    <t>FP-PNL-0461</t>
  </si>
  <si>
    <t>PAQV</t>
  </si>
  <si>
    <t>Plywood douglas fir sheathing (Western Canada) 4-Ply CSP 12.5mm delivered Vancouver C$</t>
  </si>
  <si>
    <t>FP-PNL-0462</t>
  </si>
  <si>
    <t>PAQW</t>
  </si>
  <si>
    <t>Plywood douglas fir sheathing (Western Canada) 5-Ply CSP 15.5mm delivered Vancouver C$</t>
  </si>
  <si>
    <t>FP-PNL-0463</t>
  </si>
  <si>
    <t>PAQX</t>
  </si>
  <si>
    <t>Plywood douglas fir sheathing (Western Canada) 6-Ply CSP 18.5mm delivered Vancouver C$</t>
  </si>
  <si>
    <t>FP-PNL-0464</t>
  </si>
  <si>
    <t>PAQY</t>
  </si>
  <si>
    <t>Plywood douglas fir sheathing (Western Canada) 7-Ply CSP 25.5mm delivered Vancouver C$</t>
  </si>
  <si>
    <t>FP-PNL-0465</t>
  </si>
  <si>
    <t>PAQZ</t>
  </si>
  <si>
    <t>Plywood douglas fir sheathing (Western Canada) 3-Ply CSP 9.5mm delivered Calgary/Edmonton C$</t>
  </si>
  <si>
    <t>FP-PNL-0466</t>
  </si>
  <si>
    <t>PARA</t>
  </si>
  <si>
    <t>Plywood douglas fir sheathing (Western Canada) 4-Ply CSP 12.5mm delivered Calgary/Edmonton C$</t>
  </si>
  <si>
    <t>FP-PNL-0467</t>
  </si>
  <si>
    <t>PARB</t>
  </si>
  <si>
    <t>Plywood douglas fir sheathing (Western Canada) 5-Ply CSP 15.5mm delivered Calgary/Edmonton C$</t>
  </si>
  <si>
    <t>FP-PNL-0468</t>
  </si>
  <si>
    <t>PARC</t>
  </si>
  <si>
    <t>Plywood douglas fir sheathing (Western Canada) 6-Ply CSP 18.5mm delivered Calgary/Edmonton C$</t>
  </si>
  <si>
    <t>FP-PNL-0469</t>
  </si>
  <si>
    <t>PARD</t>
  </si>
  <si>
    <t>Plywood douglas fir sheathing (Western Canada) 7-Ply CSP 25.5mm delivered Calgary/Edmonton C$</t>
  </si>
  <si>
    <t>FP-PNL-0470</t>
  </si>
  <si>
    <t>PARE</t>
  </si>
  <si>
    <t>Plywood douglas fir sheathing (Western Canada) 3-Ply CSP 9.5mm delivered Regina C$</t>
  </si>
  <si>
    <t>FP-PNL-0471</t>
  </si>
  <si>
    <t>PARF</t>
  </si>
  <si>
    <t>Plywood douglas fir sheathing (Western Canada) 4-Ply CSP 12.5mm delivered Regina C$</t>
  </si>
  <si>
    <t>FP-PNL-0472</t>
  </si>
  <si>
    <t>PARG</t>
  </si>
  <si>
    <t>Plywood douglas fir sheathing (Western Canada) 5-Ply CSP 15.5mm delivered Regina C$</t>
  </si>
  <si>
    <t>FP-PNL-0473</t>
  </si>
  <si>
    <t>PARH</t>
  </si>
  <si>
    <t>Plywood douglas fir sheathing (Western Canada) 6-Ply CSP 18.5mm delivered Regina C$</t>
  </si>
  <si>
    <t>FP-PNL-0474</t>
  </si>
  <si>
    <t>PARI</t>
  </si>
  <si>
    <t>Plywood douglas fir sheathing (Western Canada) 7-Ply CSP 25.5mm delivered Regina C$</t>
  </si>
  <si>
    <t>FP-PNL-0475</t>
  </si>
  <si>
    <t>PARJ</t>
  </si>
  <si>
    <t>Plywood douglas fir sheathing (Western Canada) 3-Ply CSP 9.5mm delivered Winnipeg C$</t>
  </si>
  <si>
    <t>FP-PNL-0476</t>
  </si>
  <si>
    <t>PARK</t>
  </si>
  <si>
    <t>Plywood douglas fir sheathing (Western Canada) 4-Ply CSP 12.5mm delivered Winnipeg C$</t>
  </si>
  <si>
    <t>FP-PNL-0477</t>
  </si>
  <si>
    <t>PARL</t>
  </si>
  <si>
    <t>Plywood douglas fir sheathing (Western Canada) 5-Ply CSP 15.5mm delivered Winnipeg C$</t>
  </si>
  <si>
    <t>FP-PNL-0478</t>
  </si>
  <si>
    <t>PARM</t>
  </si>
  <si>
    <t>Plywood douglas fir sheathing (Western Canada) 6-Ply CSP 18.5mm delivered Winnipeg C$</t>
  </si>
  <si>
    <t>FP-PNL-0479</t>
  </si>
  <si>
    <t>PARN</t>
  </si>
  <si>
    <t>Plywood douglas fir sheathing (Western Canada) 7-Ply CSP 25.5mm delivered Winnipeg C$</t>
  </si>
  <si>
    <t>FP-PNL-0480</t>
  </si>
  <si>
    <t>PARP</t>
  </si>
  <si>
    <t>Plywood douglas fir sheathing (Western Canada) 4-Ply CSP 12.5mm delivered Toronto C$</t>
  </si>
  <si>
    <t>FP-PNL-0481</t>
  </si>
  <si>
    <t>PARQ</t>
  </si>
  <si>
    <t>Plywood douglas fir sheathing (Western Canada) 5-Ply CSP 15.5mm delivered Toronto C$</t>
  </si>
  <si>
    <t>FP-PNL-0482</t>
  </si>
  <si>
    <t>PARR</t>
  </si>
  <si>
    <t>Plywood douglas fir sheathing (Western Canada) 6-Ply CSP 18.5mm delivered Toronto C$</t>
  </si>
  <si>
    <t>FP-PNL-0483</t>
  </si>
  <si>
    <t>PARS</t>
  </si>
  <si>
    <t>Plywood douglas fir sheathing (Western Canada) 7-Ply CSP 25.5mm delivered Toronto C$</t>
  </si>
  <si>
    <t>FP-PNL-0484</t>
  </si>
  <si>
    <t>PART</t>
  </si>
  <si>
    <t>Plywood douglas fir sheathing (Western Canada) 3-Ply CSP 9.5mm delivered Montreal C$</t>
  </si>
  <si>
    <t>FP-PNL-0485</t>
  </si>
  <si>
    <t>PARU</t>
  </si>
  <si>
    <t>Plywood douglas fir sheathing (Western Canada) 4-Ply CSP 12.5mm delivered Montreal C$</t>
  </si>
  <si>
    <t>FP-PNL-0486</t>
  </si>
  <si>
    <t>PARV</t>
  </si>
  <si>
    <t>Plywood douglas fir sheathing (Western Canada) 5-Ply CSP 15.5mm delivered Montreal C$</t>
  </si>
  <si>
    <t>FP-PNL-0487</t>
  </si>
  <si>
    <t>PARW</t>
  </si>
  <si>
    <t>Plywood douglas fir sheathing (Western Canada) 6-Ply CSP 18.5mm delivered Montreal C$</t>
  </si>
  <si>
    <t>FP-PNL-0488</t>
  </si>
  <si>
    <t>PARX</t>
  </si>
  <si>
    <t>Plywood douglas fir sheathing (Western Canada) 7-Ply CSP 25.5mm delivered Montreal C$</t>
  </si>
  <si>
    <t>FP-PNL-0489</t>
  </si>
  <si>
    <t>PARY</t>
  </si>
  <si>
    <t>Plywood douglas fir sheathing (Western Canada) 3-Ply CSP 9.5mm delivered Moncton C$</t>
  </si>
  <si>
    <t>FP-PNL-0490</t>
  </si>
  <si>
    <t>PARZ</t>
  </si>
  <si>
    <t>Plywood douglas fir sheathing (Western Canada) 4-Ply CSP 12.5mm delivered Moncton C$</t>
  </si>
  <si>
    <t>FP-PNL-0491</t>
  </si>
  <si>
    <t>PASA</t>
  </si>
  <si>
    <t>Plywood douglas fir sheathing (Western Canada) 5-Ply CSP 15.5mm delivered Moncton C$</t>
  </si>
  <si>
    <t>FP-PNL-0492</t>
  </si>
  <si>
    <t>PASB</t>
  </si>
  <si>
    <t>Plywood douglas fir sheathing (Western Canada) 6-Ply CSP 18.5mm delivered Moncton C$</t>
  </si>
  <si>
    <t>FP-PNL-0493</t>
  </si>
  <si>
    <t>PASC</t>
  </si>
  <si>
    <t>Plywood douglas fir sheathing (Western Canada) 7-Ply CSP 25.5mm delivered Moncton C$</t>
  </si>
  <si>
    <t>FP-PNL-0494</t>
  </si>
  <si>
    <t>PASK</t>
  </si>
  <si>
    <t>Plywood douglas fir sheathing (Western Canada) 3-Ply CSP 9.5mm delivered Halifax C$</t>
  </si>
  <si>
    <t>FP-PNL-0495</t>
  </si>
  <si>
    <t>PASL</t>
  </si>
  <si>
    <t>Plywood douglas fir sheathing (Western Canada) 4-Ply CSP 12.5mm delivered Halifax C$</t>
  </si>
  <si>
    <t>FP-PNL-0496</t>
  </si>
  <si>
    <t>PASM</t>
  </si>
  <si>
    <t>Plywood douglas fir sheathing (Western Canada) 5-Ply CSP 15.5mm delivered Halifax C$</t>
  </si>
  <si>
    <t>FP-PNL-0497</t>
  </si>
  <si>
    <t>PASN</t>
  </si>
  <si>
    <t>Plywood douglas fir sheathing (Western Canada) 6-Ply CSP 18.5mm delivered Halifax C$</t>
  </si>
  <si>
    <t>FP-PNL-0498</t>
  </si>
  <si>
    <t>PASO</t>
  </si>
  <si>
    <t>Plywood douglas fir sheathing (Western Canada) 7-Ply CSP 25.5mm delivered Halifax C$</t>
  </si>
  <si>
    <t>FP-PNL-0499</t>
  </si>
  <si>
    <t>PAMN,MAGG</t>
  </si>
  <si>
    <t>Random Lengths structural panel composite price</t>
  </si>
  <si>
    <t>FP-PNL-0500</t>
  </si>
  <si>
    <t>PAND</t>
  </si>
  <si>
    <t>Random Lengths oriented strand board composite price</t>
  </si>
  <si>
    <t>FP-PNL-0501</t>
  </si>
  <si>
    <t>PANE</t>
  </si>
  <si>
    <t>Random Lengths southern pine plywood composite price</t>
  </si>
  <si>
    <t>FP-PNL-0502</t>
  </si>
  <si>
    <t>PANF</t>
  </si>
  <si>
    <t>Random Lengths western fir plywood composite price</t>
  </si>
  <si>
    <t>FP-PNL-0503</t>
  </si>
  <si>
    <t>PASH</t>
  </si>
  <si>
    <t>Random Lengths non-structural panel composite price</t>
  </si>
  <si>
    <t>FP-PNL-0504</t>
  </si>
  <si>
    <t>PALU</t>
  </si>
  <si>
    <t>West coast veneer douglas fir CD 1/10-inch fob mill mix</t>
  </si>
  <si>
    <t>FP-PNL-0505</t>
  </si>
  <si>
    <t>PAMY</t>
  </si>
  <si>
    <t>West coast veneer douglas fir CD 1/8-inch fob mill mix</t>
  </si>
  <si>
    <t>FP-PP-0001</t>
  </si>
  <si>
    <t>Polypropylene fiber grade</t>
  </si>
  <si>
    <t>Polypropylene Polymer</t>
  </si>
  <si>
    <t>Polypropylene polymer, fiber grade, North America, USD/lb</t>
  </si>
  <si>
    <t>FP-PP-0002</t>
  </si>
  <si>
    <t>Polypropylene polymer, fiber grade, Europe, EUR/kg</t>
  </si>
  <si>
    <t>FP-PPS-0001</t>
  </si>
  <si>
    <t>Polypropylene, thermalbond grade 1.5 to 2.2 den.</t>
  </si>
  <si>
    <t>Polypropylene Staple Fiber</t>
  </si>
  <si>
    <t>Polypropylene staple fiber, thermalbond grade 1.5 to 2.2 den., North America, USD/lb</t>
  </si>
  <si>
    <t>FP-PPS-0002</t>
  </si>
  <si>
    <t>Polypropylene, industrial grade 4.0 to 10.0 den.</t>
  </si>
  <si>
    <t>Polypropylene staple fiber, industrial grade 4.0 to 10.0 den., North America, USD/lb</t>
  </si>
  <si>
    <t>FP-PPS-0003</t>
  </si>
  <si>
    <t>Polypropylene thermalbond grade 1.5 to 3 den.</t>
  </si>
  <si>
    <t>Polypropylene staple fiber, thermalbond grade 1.5 to 3 den., Europe, EUR/kg</t>
  </si>
  <si>
    <t>FP-PPS-0004</t>
  </si>
  <si>
    <t>Polypropylene industrial grade over 8.0 den.</t>
  </si>
  <si>
    <t>Polypropylene staple fiber, industrial grade over 8.0 den., Europe, EUR/kg</t>
  </si>
  <si>
    <t>FP-PSF-0001</t>
  </si>
  <si>
    <t>Polyester 1.5 den.</t>
  </si>
  <si>
    <t>Polyester Staple Fiber</t>
  </si>
  <si>
    <t>Polyester staple fiber, 1.5 den., North America, USD/lb</t>
  </si>
  <si>
    <t>FP-PSF-0002</t>
  </si>
  <si>
    <t>Polyester 4.0 den., PET/PET bico</t>
  </si>
  <si>
    <t>Polyester staple fiber, 4.0 den., PET/PET bico, North America, USD/lb</t>
  </si>
  <si>
    <t>FP-PSF-0003</t>
  </si>
  <si>
    <t>Polyester 6.0 den.</t>
  </si>
  <si>
    <t>Polyester staple fiber, 6.0 den., North America, USD/lb</t>
  </si>
  <si>
    <t>FP-PSF-0004</t>
  </si>
  <si>
    <t>Polyester staple fiber, 1.5 den., Europe, EUR/kg</t>
  </si>
  <si>
    <t>FP-PSF-0005</t>
  </si>
  <si>
    <t>Polyester staple fiber, 4.0 den., PET/PET bico, Europe, EUR/kg</t>
  </si>
  <si>
    <t>FP-PSF-0006</t>
  </si>
  <si>
    <t>Polyester staple fiber, 6.0 den., Europe, EUR/kg</t>
  </si>
  <si>
    <t>FP-RCP-0001</t>
  </si>
  <si>
    <t>Deinking / News Grades</t>
  </si>
  <si>
    <t>Recovered Paper</t>
  </si>
  <si>
    <t>Mexico Special news, deink quality (8), from US Southwest - Dallas/Houston</t>
  </si>
  <si>
    <t>FP-RCP-0002</t>
  </si>
  <si>
    <t>Corrugated Grades</t>
  </si>
  <si>
    <t>Mexico Corrugated containers (11), from US Southwest - Dallas/Houston</t>
  </si>
  <si>
    <t>FP-RCP-0003</t>
  </si>
  <si>
    <t>Pulp Substitutes</t>
  </si>
  <si>
    <t>Mexico Hard white envelope cuttings (31), from US Southwest - Dallas/Houston</t>
  </si>
  <si>
    <t>FP-RCP-0004</t>
  </si>
  <si>
    <t>Mexico Sorted office paper (37), from US Southwest - Dallas/Houston</t>
  </si>
  <si>
    <t>FP-RCP-0005</t>
  </si>
  <si>
    <t>Mexico Sorted White Ledger (40), postconsumer, from US Southwest - Dallas/Houston</t>
  </si>
  <si>
    <t>FP-RCP-0006</t>
  </si>
  <si>
    <t>Mexico Coated groundwood sections, from US Southwest - Dallas/Houston</t>
  </si>
  <si>
    <t>FP-RCP-0007</t>
  </si>
  <si>
    <t>Mexico Old Corrugated Containers (domestic)</t>
  </si>
  <si>
    <t>FP-RCP-0008</t>
  </si>
  <si>
    <t>Brazil Corrugated board #1</t>
  </si>
  <si>
    <t>FP-RCP-0009</t>
  </si>
  <si>
    <t>Brazil Corrugated board #2</t>
  </si>
  <si>
    <t>FP-RCP-0010</t>
  </si>
  <si>
    <t>Brazil Corrugated board #3</t>
  </si>
  <si>
    <t>FP-RCP-0011</t>
  </si>
  <si>
    <t>Mixed Papers</t>
  </si>
  <si>
    <t>Brazil Uncoated Boxboard</t>
  </si>
  <si>
    <t>FP-RCP-0012</t>
  </si>
  <si>
    <t>Brazil White #1</t>
  </si>
  <si>
    <t>FP-RCP-0013</t>
  </si>
  <si>
    <t>Brazil White #2</t>
  </si>
  <si>
    <t>FP-RCP-0014</t>
  </si>
  <si>
    <t>Brazil White #3</t>
  </si>
  <si>
    <t>FP-RCP-0015</t>
  </si>
  <si>
    <t>Brazil White #4</t>
  </si>
  <si>
    <t>FP-RCP-0016</t>
  </si>
  <si>
    <t>Brazil Newspaper #2</t>
  </si>
  <si>
    <t>FP-RCP-0017</t>
  </si>
  <si>
    <t>Brazil Corrugated board #1 FOB</t>
  </si>
  <si>
    <t>FP-RCP-0018</t>
  </si>
  <si>
    <t>Brazil Corrugated board #2 FOB</t>
  </si>
  <si>
    <t>FP-RCP-0019</t>
  </si>
  <si>
    <t>Brazil Uncoated Boxboard FOB</t>
  </si>
  <si>
    <t>FP-RCP-0020</t>
  </si>
  <si>
    <t>Brazil White #1 FOB</t>
  </si>
  <si>
    <t>FP-RCP-0021</t>
  </si>
  <si>
    <t>Brazil White #2 FOB</t>
  </si>
  <si>
    <t>FP-RCP-0022</t>
  </si>
  <si>
    <t>Brazil White #3 FOB</t>
  </si>
  <si>
    <t>FP-RCP-0023</t>
  </si>
  <si>
    <t>Brazil White #4 FOB</t>
  </si>
  <si>
    <t>FP-RCP-0024</t>
  </si>
  <si>
    <t>Old Magazines (10), domestic, FOB, Legacy PPW, US Northeast</t>
  </si>
  <si>
    <t>FP-RCP-0025</t>
  </si>
  <si>
    <t>US Midwest (Chicago)</t>
  </si>
  <si>
    <t>Old Magazines (10), domestic, FOB, Legacy PPW, US Midwest</t>
  </si>
  <si>
    <t>FP-RCP-0026</t>
  </si>
  <si>
    <t>Old Magazines (10), domestic, FOB, Legacy PPW, US Southeast</t>
  </si>
  <si>
    <t>FP-RCP-0027</t>
  </si>
  <si>
    <t>US Los Angeles/San Francisco</t>
  </si>
  <si>
    <t>Old Magazines (10), domestic, FOB, Legacy PPW, US San Francisco/Los Angeles</t>
  </si>
  <si>
    <t>FP-RCP-0028</t>
  </si>
  <si>
    <t>Old Magazines (10), domestic, FOB, Legacy PPW, US Southwest</t>
  </si>
  <si>
    <t>FP-RCP-0029</t>
  </si>
  <si>
    <t>White Blank News (24), domestic, FOB, Legacy PPW, US Northeast</t>
  </si>
  <si>
    <t>FP-RCP-0030</t>
  </si>
  <si>
    <t>White Blank News (24), domestic, FOB, Legacy PPW, US Midwest</t>
  </si>
  <si>
    <t>FP-RCP-0031</t>
  </si>
  <si>
    <t>White Blank News (24), domestic, FOB, Legacy PPW, US Southeast</t>
  </si>
  <si>
    <t>FP-RCP-0032</t>
  </si>
  <si>
    <t>White Blank News (24), domestic, FOB, Legacy PPW, US San Francisco/Los Angeles</t>
  </si>
  <si>
    <t>FP-RCP-0033</t>
  </si>
  <si>
    <t>White Blank News (24), domestic, FOB, Legacy PPW, US Southwest</t>
  </si>
  <si>
    <t>FP-RCP-0034</t>
  </si>
  <si>
    <t>Hard White Shavings (30), domestic, FOB, Legacy PPW, US Northeast</t>
  </si>
  <si>
    <t>FP-RCP-0035</t>
  </si>
  <si>
    <t>Hard White Shavings (30), domestic, FOB, Legacy PPW, US Midwest</t>
  </si>
  <si>
    <t>FP-RCP-0036</t>
  </si>
  <si>
    <t>Hard White Shavings (30), domestic, FOB, Legacy PPW, US Southeast</t>
  </si>
  <si>
    <t>FP-RCP-0037</t>
  </si>
  <si>
    <t>Hard White Shavings (30), domestic, FOB, Legacy PPW, US San Francisco/Los Angeles</t>
  </si>
  <si>
    <t>FP-RCP-0038</t>
  </si>
  <si>
    <t>Hard White Shavings (30), domestic, FOB, Legacy PPW, US Southwest</t>
  </si>
  <si>
    <t>FP-RCP-0039</t>
  </si>
  <si>
    <t>Hard White Envelope Cuttings (31), domestic, FOB, Legacy PPW, US Northeast</t>
  </si>
  <si>
    <t>FP-RCP-0040</t>
  </si>
  <si>
    <t>Hard White Envelope Cuttings (31), domestic, FOB, Legacy PPW, US Midwest</t>
  </si>
  <si>
    <t>FP-RCP-0041</t>
  </si>
  <si>
    <t>Hard White Envelope Cuttings (31), domestic, FOB, Legacy PPW, US Southeast</t>
  </si>
  <si>
    <t>FP-RCP-0042</t>
  </si>
  <si>
    <t>Hard White Envelope Cuttings (31), domestic, FOB, Legacy PPW, US San Francisco/Los Angeles</t>
  </si>
  <si>
    <t>FP-RCP-0043</t>
  </si>
  <si>
    <t>Hard White Envelope Cuttings (31), domestic, FOB, Legacy PPW, US Southwest</t>
  </si>
  <si>
    <t>FP-RCP-0044</t>
  </si>
  <si>
    <t>Sorted Office Paper (37), domestic, FOB, US Northeast</t>
  </si>
  <si>
    <t>FP-RCP-0045</t>
  </si>
  <si>
    <t>Sorted Office Paper (37), domestic, FOB, US Midwest</t>
  </si>
  <si>
    <t>FP-RCP-0046</t>
  </si>
  <si>
    <t>Sorted Office Paper (37), domestic, FOB, US Southeast</t>
  </si>
  <si>
    <t>FP-RCP-0047</t>
  </si>
  <si>
    <t>Sorted Office Paper (37), domestic, FOB, US San Francisco/Los Angeles</t>
  </si>
  <si>
    <t>FP-RCP-0048</t>
  </si>
  <si>
    <t>Sorted Office Paper (37), domestic, FOB, US Southwest</t>
  </si>
  <si>
    <t>FP-RCP-0049</t>
  </si>
  <si>
    <t>Sorted White Ledger (40), domestic, FOB, Legacy PPW, US Northeast</t>
  </si>
  <si>
    <t>FP-RCP-0050</t>
  </si>
  <si>
    <t>Sorted White Ledger (40), domestic, FOB, Legacy PPW, US Midwest</t>
  </si>
  <si>
    <t>FP-RCP-0051</t>
  </si>
  <si>
    <t>Sorted White Ledger (40), domestic, FOB, Legacy PPW, US Southeast,</t>
  </si>
  <si>
    <t>FP-RCP-0052</t>
  </si>
  <si>
    <t>Sorted White Ledger (40), domestic, FOB, Legacy PPW, US San Francisco/Los Angeles</t>
  </si>
  <si>
    <t>FP-RCP-0053</t>
  </si>
  <si>
    <t>Sorted White Ledger (40), domestic, FOB, Legacy PPW, US Southwest</t>
  </si>
  <si>
    <t>FP-RCP-0054</t>
  </si>
  <si>
    <t>Manifold (Preconsumer) White Ledger (41), domestic, FOB, Legacy PPW, US Northeast</t>
  </si>
  <si>
    <t>FP-RCP-0055</t>
  </si>
  <si>
    <t>Manifold (Preconsumer) White Ledger (41), domestic, FOB, Legacy PPW, US Midwest</t>
  </si>
  <si>
    <t>FP-RCP-0056</t>
  </si>
  <si>
    <t>Manifold (Preconsumer) White Ledger (41), domestic, FOB, Legacy PPW, US Southeast</t>
  </si>
  <si>
    <t>FP-RCP-0057</t>
  </si>
  <si>
    <t>Manifold (Preconsumer) White Ledger (41), domestic, FOB, Legacy PPW, US San Francisco/Los Angeles</t>
  </si>
  <si>
    <t>FP-RCP-0058</t>
  </si>
  <si>
    <t>Manifold (Preconsumer) White Ledger (41), domestic, FOB, Legacy PPW, US Southwest</t>
  </si>
  <si>
    <t>FP-RCP-0059</t>
  </si>
  <si>
    <t>Coated Book Stock (43), domestic, FOB, Legacy PPW, US Northeast</t>
  </si>
  <si>
    <t>FP-RCP-0060</t>
  </si>
  <si>
    <t>Coated Book Stock (43), domestic, FOB, Legacy PPW, US Midwest</t>
  </si>
  <si>
    <t>FP-RCP-0061</t>
  </si>
  <si>
    <t>Coated Book Stock (43), domestic, FOB, Legacy PPW, US Southeast</t>
  </si>
  <si>
    <t>FP-RCP-0062</t>
  </si>
  <si>
    <t>Coated Book Stock (43), domestic, FOB, Legacy PPW, US San Francisco/Los Angeles</t>
  </si>
  <si>
    <t>FP-RCP-0063</t>
  </si>
  <si>
    <t>Coated Book Stock (43), domestic, FOB, Legacy PPW, US Southwest</t>
  </si>
  <si>
    <t>FP-RCP-0064</t>
  </si>
  <si>
    <t>Coated Groundwood Sections (44), domestic, FOB, Legacy PPW, US Northeast</t>
  </si>
  <si>
    <t>FP-RCP-0065</t>
  </si>
  <si>
    <t>Coated Groundwood Sections (44), domestic, FOB, Legacy PPW, US Midwest</t>
  </si>
  <si>
    <t>FP-RCP-0066</t>
  </si>
  <si>
    <t>Coated Groundwood Sections (44), domestic, FOB, Legacy PPW, US Southeast</t>
  </si>
  <si>
    <t>FP-RCP-0067</t>
  </si>
  <si>
    <t>Coated Groundwood Sections (44), domestic, FOB, Legacy PPW, US San Francisco/Los Angeles</t>
  </si>
  <si>
    <t>FP-RCP-0068</t>
  </si>
  <si>
    <t>Coated Groundwood Sections (44), domestic, FOB, Legacy PPW, US Southwest</t>
  </si>
  <si>
    <t>FP-RCP-0069</t>
  </si>
  <si>
    <t>Solid Bleached Sulfate, light print (45), domestic, FOB, Legacy PPW, US Northeast</t>
  </si>
  <si>
    <t>FP-RCP-0070</t>
  </si>
  <si>
    <t>Solid Bleached Sulfate, light print (45), domestic, FOB, Legacy PPW, US Midwest</t>
  </si>
  <si>
    <t>FP-RCP-0071</t>
  </si>
  <si>
    <t>Solid Bleached Sulfate, light print (45), domestic, FOB, Legacy PPW, US Southeast</t>
  </si>
  <si>
    <t>FP-RCP-0072</t>
  </si>
  <si>
    <t>Solid Bleached Sulfate, light print (45), domestic, FOB, Legacy PPW, US San Francisco/Los Angeles</t>
  </si>
  <si>
    <t>FP-RCP-0073</t>
  </si>
  <si>
    <t>Solid Bleached Sulfate, light print (45), domestic, FOB, Legacy PPW, US Southwest</t>
  </si>
  <si>
    <t>FP-RCP-0074</t>
  </si>
  <si>
    <t>Solid Bleached Sulfate, heavy print (45), FOB, Legacy PPW, US Northeast</t>
  </si>
  <si>
    <t>FP-RCP-0075</t>
  </si>
  <si>
    <t>Solid Bleached Sulfate, heavy print (45), FOB, Legacy PPW, US Midwest</t>
  </si>
  <si>
    <t>FP-RCP-0076</t>
  </si>
  <si>
    <t>Solid Bleached Sulfate, heavy print (45), FOB, Legacy PPW, US Southeast</t>
  </si>
  <si>
    <t>FP-RCP-0077</t>
  </si>
  <si>
    <t>Solid Bleached Sulfate, heavy print (45), FOB, Legacy PPW, US San Francisco/Los Angeles</t>
  </si>
  <si>
    <t>FP-RCP-0078</t>
  </si>
  <si>
    <t>Solid Bleached Sulfate, unprinted (47), FOB, Legacy PPW, US Northeast</t>
  </si>
  <si>
    <t>FP-RCP-0079</t>
  </si>
  <si>
    <t>Solid Bleached Sulfate, unprinted (47), FOB, Legacy PPW, US Midwest</t>
  </si>
  <si>
    <t>FP-RCP-0080</t>
  </si>
  <si>
    <t>Solid Bleached Sulfate, unprinted (47), FOB, Legacy PPW, US Southeast</t>
  </si>
  <si>
    <t>FP-RCP-0081</t>
  </si>
  <si>
    <t>Solid Bleached Sulfate, unprinted (47), FOB, Legacy PPW, US San Francisco/Los Angeles</t>
  </si>
  <si>
    <t>FP-RCP-0082</t>
  </si>
  <si>
    <t>Solid Bleached Sulfate, unprinted (47), FOB, Legacy PPW, US Southwest</t>
  </si>
  <si>
    <t>FP-RCP-0083</t>
  </si>
  <si>
    <t>Old Magazines (10), domestic, FOB, Legacy PPW, US Average</t>
  </si>
  <si>
    <t>FP-RCP-0084</t>
  </si>
  <si>
    <t>White Blank News (24), domestic, FOB, Legacy PPW, US Average</t>
  </si>
  <si>
    <t>FP-RCP-0085</t>
  </si>
  <si>
    <t>Hard White Shavings (30), domestic, FOB, Legacy PPW, US Average</t>
  </si>
  <si>
    <t>FP-RCP-0086</t>
  </si>
  <si>
    <t>Hard White Envelope Cuttings (31), domestic, FOB, Legacy PPW, US Average</t>
  </si>
  <si>
    <t>FP-RCP-0087</t>
  </si>
  <si>
    <t>Sorted Office Paper (37), domestic, FOB, US Average</t>
  </si>
  <si>
    <t>FP-RCP-0088</t>
  </si>
  <si>
    <t>Sorted White Ledger (40), domestic, FOB, Legacy PPW, US Average</t>
  </si>
  <si>
    <t>FP-RCP-0089</t>
  </si>
  <si>
    <t>Manifold (Preconsumer) White Ledger (41), domestic, FOB, US Average</t>
  </si>
  <si>
    <t>FP-RCP-0090</t>
  </si>
  <si>
    <t>Coated Book Stock (43), domestic, FOB, Legacy PPW, US Average</t>
  </si>
  <si>
    <t>FP-RCP-0091</t>
  </si>
  <si>
    <t>Coated Groundwood Sections (44), domestic, FOB, Legacy PPW, US Average</t>
  </si>
  <si>
    <t>FP-RCP-0092</t>
  </si>
  <si>
    <t>Solid Bleached Sulfate light print (45), domestic, FOB, Legacy PPW, US Average</t>
  </si>
  <si>
    <t>FP-RCP-0093</t>
  </si>
  <si>
    <t>Solid Bleached Sulfate heavy print (45), domestic, FOB, Legacy PPW, US Average</t>
  </si>
  <si>
    <t>FP-RCP-0094</t>
  </si>
  <si>
    <t>Solid Bleached Sulfate, unprinted (47), domestic, FOB, Legacy PPW, US Average</t>
  </si>
  <si>
    <t>FP-RCP-0095</t>
  </si>
  <si>
    <t>US Los Angeles</t>
  </si>
  <si>
    <t>Double-Lined Kraft (13), export from LA to Asia, FAS, Legacy PPW</t>
  </si>
  <si>
    <t>FP-RCP-0096</t>
  </si>
  <si>
    <t>Sorted Office Paper (37), export from LA to Asia, FAS</t>
  </si>
  <si>
    <t>FP-RCP-0097</t>
  </si>
  <si>
    <t>Sorted White Ledger (40), export from LA to Asia, FAS</t>
  </si>
  <si>
    <t>FP-RCP-0098</t>
  </si>
  <si>
    <t>Old Corrugated Containers (11), export from US - Los Angeles, CFR</t>
  </si>
  <si>
    <t>FP-RCP-0099</t>
  </si>
  <si>
    <t>Double-Lined Kraft (13), export from US - Los Angeles, CFR</t>
  </si>
  <si>
    <t>FP-RCP-0100</t>
  </si>
  <si>
    <t>Sorted office paper (37), export from US - Los Angeles, CFR</t>
  </si>
  <si>
    <t>FP-RCP-0101</t>
  </si>
  <si>
    <t>Asia</t>
  </si>
  <si>
    <t>Sorted White Ledger (40), export from US - Los Angeles, CFR</t>
  </si>
  <si>
    <t>FP-RCP-0102</t>
  </si>
  <si>
    <t>US New York</t>
  </si>
  <si>
    <t>Double-Lined Kraft (13), export from NY to Asia, FAS, Legacy PPW</t>
  </si>
  <si>
    <t>FP-RCP-0103</t>
  </si>
  <si>
    <t>Sorted Office Paper (37), export from NY to Asia, FAS</t>
  </si>
  <si>
    <t>FP-RCP-0104</t>
  </si>
  <si>
    <t>Sorted White Ledger (40), export from NY to Asia, FAS, Legacy PPW</t>
  </si>
  <si>
    <t>FP-RCP-0105</t>
  </si>
  <si>
    <t>Old Corrugated Containers (11), export from US - New York, CFR</t>
  </si>
  <si>
    <t>FP-RCP-0106</t>
  </si>
  <si>
    <t>Double-Lined Kraft (13), export from US - New York, CFR</t>
  </si>
  <si>
    <t>FP-RCP-0107</t>
  </si>
  <si>
    <t>Sorted Office Paper (37), export from US - New York, CFR</t>
  </si>
  <si>
    <t>FP-RCP-0108</t>
  </si>
  <si>
    <t>Sorted White Ledger (40), export from US - New York, CFR</t>
  </si>
  <si>
    <t>FP-RCP-0109</t>
  </si>
  <si>
    <t>Old Corrugated Containers (11), export from US to India - New York, CFR</t>
  </si>
  <si>
    <t>FP-RCP-0110</t>
  </si>
  <si>
    <t>Double-sorted OCC (12), US NY, export to India, CFR</t>
  </si>
  <si>
    <t>FP-RCP-0111</t>
  </si>
  <si>
    <t>Hard White Envelope Cuttings (31), domestic, FOB, Legacy PPW, US Pacific Northwest</t>
  </si>
  <si>
    <t>FP-RCP-0112</t>
  </si>
  <si>
    <t>Coated Book Stock (43), domestic, FOB, Legacy PPW, US Pacific Northwest</t>
  </si>
  <si>
    <t>FP-RCP-0113</t>
  </si>
  <si>
    <t>Coated Groundwood Sections (44), domestic, FOB, Legacy PPW, US Pacific Northwest</t>
  </si>
  <si>
    <t>FP-RCP-0114</t>
  </si>
  <si>
    <t>Old Magazines (10), domestic, FOB, Legacy PPW, US Pacific Northwest</t>
  </si>
  <si>
    <t>FP-RCP-0115</t>
  </si>
  <si>
    <t>Manifold (Preconsumer) White Ledger (41), domestic, FOB, Legacy PPW, US Pacific Northwest</t>
  </si>
  <si>
    <t>FP-RCP-0116</t>
  </si>
  <si>
    <t>White Blank News (24), domestic, FOB, Legacy PPW, US Pacific Northwest</t>
  </si>
  <si>
    <t>FP-RCP-0117</t>
  </si>
  <si>
    <t>Sorted Office Paper (37), domestic, FOB, US Pacific Northwest</t>
  </si>
  <si>
    <t>FP-RCP-0118</t>
  </si>
  <si>
    <t>Sorted White Ledger (40), domestic, FOB, Legacy PPW, US Pacific Northwest</t>
  </si>
  <si>
    <t>FP-RCP-0119</t>
  </si>
  <si>
    <t>US Buffalo</t>
  </si>
  <si>
    <t>Boxboard Cuttings (4), domestic, FOB, OBM, US Buffalo</t>
  </si>
  <si>
    <t>FP-RCP-0120</t>
  </si>
  <si>
    <t>Boxboard Cuttings (4), domestic, FOB, OBM, US Los Angeles</t>
  </si>
  <si>
    <t>FP-RCP-0121</t>
  </si>
  <si>
    <t>Boxboard Cuttings (4), domestic, FOB, OBM, US Midwest</t>
  </si>
  <si>
    <t>FP-RCP-0122</t>
  </si>
  <si>
    <t>US New England</t>
  </si>
  <si>
    <t>Boxboard Cuttings (4), domestic, FOB, OBM, US New England</t>
  </si>
  <si>
    <t>FP-RCP-0123</t>
  </si>
  <si>
    <t>Boxboard Cuttings (4), domestic, FOB, OBM, US New York</t>
  </si>
  <si>
    <t>FP-RCP-0124</t>
  </si>
  <si>
    <t>Boxboard Cuttings (4), domestic, FOB, OBM, US Pacific Northwest</t>
  </si>
  <si>
    <t>FP-RCP-0125</t>
  </si>
  <si>
    <t>US San Francisco/Oakland</t>
  </si>
  <si>
    <t>Boxboard Cuttings (4), domestic, FOB, OBM, US San Francisco</t>
  </si>
  <si>
    <t>FP-RCP-0126</t>
  </si>
  <si>
    <t>Boxboard Cuttings (4), domestic, FOB, OBM, US Southeast</t>
  </si>
  <si>
    <t>FP-RCP-0127</t>
  </si>
  <si>
    <t>Boxboard Cuttings (4), domestic, FOB, OBM, US Southwests</t>
  </si>
  <si>
    <t>FP-RCP-0128</t>
  </si>
  <si>
    <t>Double-Lined Kraft (13), domestic, FOB, OBM, US Los Angeles</t>
  </si>
  <si>
    <t>FP-RCP-0129</t>
  </si>
  <si>
    <t>Double-Lined Kraft (13), domestic, FOB, OBM, US Midwest</t>
  </si>
  <si>
    <t>FP-RCP-0130</t>
  </si>
  <si>
    <t>Double-Lined Kraft (13), domestic, FOB, OBM, US Northeast</t>
  </si>
  <si>
    <t>FP-RCP-0131</t>
  </si>
  <si>
    <t>Double-Lined Kraft (13), domestic, FOB, OBM, US Pacific Northwest</t>
  </si>
  <si>
    <t>FP-RCP-0132</t>
  </si>
  <si>
    <t>Double-Lined Kraft (13), domestic, FOB, OBM, US San Francisco</t>
  </si>
  <si>
    <t>FP-RCP-0133</t>
  </si>
  <si>
    <t>Double-Lined Kraft (13), domestic, FOB, OBM, US Southeast</t>
  </si>
  <si>
    <t>FP-RCP-0134</t>
  </si>
  <si>
    <t>Double-Lined Kraft (13), domestic, FOB, OBM, US Southwest</t>
  </si>
  <si>
    <t>FP-RCP-0135</t>
  </si>
  <si>
    <t>Old Corrugated Containers (11), domestic, FOB, OBM, US Buffalo</t>
  </si>
  <si>
    <t>FP-RCP-0136</t>
  </si>
  <si>
    <t>Old Corrugated Containers (11), export to China, FAS Chicago, OBM</t>
  </si>
  <si>
    <t>FP-RCP-0137</t>
  </si>
  <si>
    <t>Old Corrugated Containers (11), export to China, FAS LA, OBM</t>
  </si>
  <si>
    <t>FP-RCP-0138</t>
  </si>
  <si>
    <t>Old Corrugated Containers (11), domestic, FOB, OBM, Los Angeles</t>
  </si>
  <si>
    <t>FP-RCP-0139</t>
  </si>
  <si>
    <t>Old Corrugated Containers (11), domestic, FOB, OBM, Midwest</t>
  </si>
  <si>
    <t>FP-RCP-0140</t>
  </si>
  <si>
    <t>Old Corrugated Containers (11), domestic, FOB, OBM, New England</t>
  </si>
  <si>
    <t>FP-RCP-0141</t>
  </si>
  <si>
    <t>Old Corrugated Containers (11), domestic, FOB, OBM, New York</t>
  </si>
  <si>
    <t>FP-RCP-0142</t>
  </si>
  <si>
    <t>Old Corrugated Containers (11), export to China, FAS NY, OBM</t>
  </si>
  <si>
    <t>FP-RCP-0143</t>
  </si>
  <si>
    <t>Old Corrugated Containers (11), domestic, FOB, OBM, US Pacific Northwest</t>
  </si>
  <si>
    <t>FP-RCP-0144</t>
  </si>
  <si>
    <t>Old Corrugated Containers (11), domestic, FOB, OBM, US San Francisco, FOB</t>
  </si>
  <si>
    <t>FP-RCP-0145</t>
  </si>
  <si>
    <t>Old Corrugated Containers (11), domestic, FOB, OBM, US Southeast</t>
  </si>
  <si>
    <t>FP-RCP-0146</t>
  </si>
  <si>
    <t>Old Corrugated Containers (11), domestic, FOB, OBM, US Southwest</t>
  </si>
  <si>
    <t>FP-RCP-0147</t>
  </si>
  <si>
    <t>Boxboard Cuttings (4), domestic, FOB, OBM, US Average</t>
  </si>
  <si>
    <t>FP-RCP-0148</t>
  </si>
  <si>
    <t>Double-Lined Kraft (13), domestic, FOB, OBM, US Average</t>
  </si>
  <si>
    <t>FP-RCP-0149</t>
  </si>
  <si>
    <t>Old Corrugated Containers (11), domestic, FOB, OBM, US Average</t>
  </si>
  <si>
    <t>FP-RCP-0150</t>
  </si>
  <si>
    <t>Double-Lined Kraft (13), export to Asia, FAS, Legacy PPW</t>
  </si>
  <si>
    <t>FP-RCP-0151</t>
  </si>
  <si>
    <t>Old Corrugated Containers (11), export to China, FAS, OBM</t>
  </si>
  <si>
    <t>FP-RCP-0152</t>
  </si>
  <si>
    <t>Sorted Office Paper (37), export to Asia, FAS Oakland</t>
  </si>
  <si>
    <t>FP-RCP-0153</t>
  </si>
  <si>
    <t>Sorted White Ledger (40), export to Asia, FAS Oakland, Legacy PPW</t>
  </si>
  <si>
    <t>FP-RCP-0154</t>
  </si>
  <si>
    <t>Coated Groundwood Sections/ Old Magazines (44,10), FAS LA</t>
  </si>
  <si>
    <t>FP-RCP-0155</t>
  </si>
  <si>
    <t>Coated Groundwood Sections/ Old Magazines (44,10), FAS NY</t>
  </si>
  <si>
    <t>FP-RCP-0156</t>
  </si>
  <si>
    <t>Mixed Paper (54), export to Asia, FAS NY</t>
  </si>
  <si>
    <t>FP-RCP-0157</t>
  </si>
  <si>
    <t>Sorted Residential Papers (56), export to Asia FAS NY</t>
  </si>
  <si>
    <t>FP-RCP-0158</t>
  </si>
  <si>
    <t>Mixed Paper (54), export to Asia, FAS Chicago</t>
  </si>
  <si>
    <t>FP-RCP-0159</t>
  </si>
  <si>
    <t>Sorted Residential Papers (56), export to Asia, FAS Chicago</t>
  </si>
  <si>
    <t>FP-RCP-0160</t>
  </si>
  <si>
    <t>Sorted Residential Papers (56), export to Asia, FAS LA</t>
  </si>
  <si>
    <t>FP-RCP-0161</t>
  </si>
  <si>
    <t>Mixed Paper (54), export to Asia, FAS LA</t>
  </si>
  <si>
    <t>FP-RCP-0162</t>
  </si>
  <si>
    <t>Sorted Residential Papers (56), export to Asia, FAS Oakland</t>
  </si>
  <si>
    <t>FP-RCP-0163</t>
  </si>
  <si>
    <t>Mixed Paper (54), domestic, FOB New England</t>
  </si>
  <si>
    <t>FP-RCP-0164</t>
  </si>
  <si>
    <t>Mixed paper (54), domestic, FOB NY</t>
  </si>
  <si>
    <t>FP-RCP-0165</t>
  </si>
  <si>
    <t>Mixed Paper (54), domestic, FOB Buffalo</t>
  </si>
  <si>
    <t>FP-RCP-0166</t>
  </si>
  <si>
    <t>Sorted Residential Papers (56), domestic, FOB New England</t>
  </si>
  <si>
    <t>FP-RCP-0167</t>
  </si>
  <si>
    <t>Sorted Residential Papers (56), domestic, FOB NY</t>
  </si>
  <si>
    <t>FP-RCP-0168</t>
  </si>
  <si>
    <t>Sorted Residential Papers (56), domestic, FOB Buffalo</t>
  </si>
  <si>
    <t>FP-RCP-0169</t>
  </si>
  <si>
    <t>Mixed Paper (54), domestic, FOB Midwest</t>
  </si>
  <si>
    <t>FP-RCP-0170</t>
  </si>
  <si>
    <t>Mixed Paper (54), US Southeast, FOB</t>
  </si>
  <si>
    <t>FP-RCP-0171</t>
  </si>
  <si>
    <t>Mixed Paper (54), US Southwest, FOB</t>
  </si>
  <si>
    <t>FP-RCP-0172</t>
  </si>
  <si>
    <t>Sorted Residential Papers (56), domestic, FOB Midwest</t>
  </si>
  <si>
    <t>FP-RCP-0173</t>
  </si>
  <si>
    <t>Sorted Residential Papers (56), domestic, FOB Southwest</t>
  </si>
  <si>
    <t>FP-RCP-0174</t>
  </si>
  <si>
    <t>Mixed Paper (54), domestic, FOB LA</t>
  </si>
  <si>
    <t>FP-RCP-0175</t>
  </si>
  <si>
    <t>Sorted Residential Papers (56), domestic, FOB LA</t>
  </si>
  <si>
    <t>FP-RCP-0176</t>
  </si>
  <si>
    <t>Mixed Paper (54), domestic, FOB San Francisco</t>
  </si>
  <si>
    <t>FP-RCP-0177</t>
  </si>
  <si>
    <t>Sorted Residential Papers (56), domestic, FOB San Francisco</t>
  </si>
  <si>
    <t>FP-RCP-0178</t>
  </si>
  <si>
    <t>Mixed Paper (54), domestic, FOB Northwest</t>
  </si>
  <si>
    <t>FP-RCP-0179</t>
  </si>
  <si>
    <t>Sorted Residential Papers (56), domestic, FOB US Average</t>
  </si>
  <si>
    <t>FP-RCP-0180</t>
  </si>
  <si>
    <t>Mixed Paper (54), domestic, FOB US Average</t>
  </si>
  <si>
    <t>FP-RCP-0181</t>
  </si>
  <si>
    <t>Mixed Paper (54), export to Asia, FAS Oakland</t>
  </si>
  <si>
    <t>FP-RCP-0182</t>
  </si>
  <si>
    <t>Sorted Residential Papers (56), domestic, FOB Pacific Northwest</t>
  </si>
  <si>
    <t>FP-RCP-0183</t>
  </si>
  <si>
    <t>Sorted Residential Papers (56), domestic, FOB Southeast</t>
  </si>
  <si>
    <t>FP-RCP-0184</t>
  </si>
  <si>
    <t>Sorted Clean News (58), domestic, FOB San Francisco/Los Angeles</t>
  </si>
  <si>
    <t>FP-RCP-0185</t>
  </si>
  <si>
    <t>Sorted Clean News (58), domestic, FOB Northwest</t>
  </si>
  <si>
    <t>FP-RCP-0186</t>
  </si>
  <si>
    <t>Sorted Clean News (58), domestic, FOB Northeast</t>
  </si>
  <si>
    <t>FP-RCP-0187</t>
  </si>
  <si>
    <t>Sorted Clean News (58), domestic, FOB Southwest</t>
  </si>
  <si>
    <t>FP-RCP-0188</t>
  </si>
  <si>
    <t>Sorted Clean News (58), domestic, FOB Southeast</t>
  </si>
  <si>
    <t>FP-RCP-0189</t>
  </si>
  <si>
    <t>Sorted Clean News (58), domestic, FOB Midwest</t>
  </si>
  <si>
    <t>FP-RCP-0190</t>
  </si>
  <si>
    <t>Double-Sorted OCC (12), Exports from the US to Asia, FAS LA/Long Beach</t>
  </si>
  <si>
    <t>FP-RCP-0191</t>
  </si>
  <si>
    <t>US New York/New Jersey</t>
  </si>
  <si>
    <t>Double-Sorted OCC (12), Exports from the US to Asia, FAS New York/New Jersey</t>
  </si>
  <si>
    <t>FP-RCP-0192</t>
  </si>
  <si>
    <t>Double-Sorted OCC (12), Exports from the US to Asia, FAS San Francisco/Oakland</t>
  </si>
  <si>
    <t>FP-RCP-0193</t>
  </si>
  <si>
    <t>Double-Sorted OCC (12), Exports from the US to China, FAS Chicago</t>
  </si>
  <si>
    <t>FP-RCP-0194</t>
  </si>
  <si>
    <t>Sorted Clean News (58), Export from US to Asia, FAS LA</t>
  </si>
  <si>
    <t>FP-RCP-0195</t>
  </si>
  <si>
    <t>Sorted Clean News (58), Export from US to Asia, FAS NY/NJ</t>
  </si>
  <si>
    <t>FP-RCP-0196</t>
  </si>
  <si>
    <t>Sorted Clean News (58), Export from US to Asia, FAS San Francisco/Oakland</t>
  </si>
  <si>
    <t>FP-RCP-0197</t>
  </si>
  <si>
    <t>Sorted Clean News (58), Export from US to Asia, FAS Chicago</t>
  </si>
  <si>
    <t>FP-RCP-0198</t>
  </si>
  <si>
    <t>Old Corrugated Containers (11), Export from US to Asia, FAS LA</t>
  </si>
  <si>
    <t>FP-RCP-0199</t>
  </si>
  <si>
    <t>Old Corrugated Containers (11), Export from US to Asia, FAS NY/NJ</t>
  </si>
  <si>
    <t>FP-RCP-0200</t>
  </si>
  <si>
    <t>Old Corrugated Containers (11), Export from US to Asia, FAS Oakland</t>
  </si>
  <si>
    <t>FP-RCP-0201</t>
  </si>
  <si>
    <t>Old Corrugated Containers (11), Export from US to Asia, FAS Chicago</t>
  </si>
  <si>
    <t>FP-RCP-0202</t>
  </si>
  <si>
    <t>1.02 - mixed P&amp;B (sorted), France</t>
  </si>
  <si>
    <t>FP-RCP-0203</t>
  </si>
  <si>
    <t>1.05 - old corrugated containers, France</t>
  </si>
  <si>
    <t>FP-RCP-0204</t>
  </si>
  <si>
    <t>1.11 - sorted graphic paper for deinking, France</t>
  </si>
  <si>
    <t>FP-RCP-0205</t>
  </si>
  <si>
    <t>2.02 - old newspapers, France</t>
  </si>
  <si>
    <t>FP-RCP-0206</t>
  </si>
  <si>
    <t>2.08 - colored woodfree magazines, France</t>
  </si>
  <si>
    <t>FP-RCP-0207</t>
  </si>
  <si>
    <t>3.18 - white woodfree shavings, France</t>
  </si>
  <si>
    <t>FP-RCP-0208</t>
  </si>
  <si>
    <t>1.02 - mixed paper and board (sorted), Germany</t>
  </si>
  <si>
    <t>FP-RCP-0209</t>
  </si>
  <si>
    <t>1.04 - supermarket corrugated P&amp;B, Germany</t>
  </si>
  <si>
    <t>FP-RCP-0210</t>
  </si>
  <si>
    <t>1.04 - supermarket corrugated P&amp;B (export)</t>
  </si>
  <si>
    <t>FP-RCP-0211</t>
  </si>
  <si>
    <t>1.11 - sorted graphic paper for deinking, Germany</t>
  </si>
  <si>
    <t>FP-RCP-0212</t>
  </si>
  <si>
    <t>2.01 - newspapers, Germany</t>
  </si>
  <si>
    <t>FP-RCP-0213</t>
  </si>
  <si>
    <t>3.10 - multi printing, Germany</t>
  </si>
  <si>
    <t>FP-RCP-0214</t>
  </si>
  <si>
    <t>3.14 - white newsprint, Germany</t>
  </si>
  <si>
    <t>FP-RCP-0215</t>
  </si>
  <si>
    <t>3.18 - white uncoated woodfree shavings, Germany</t>
  </si>
  <si>
    <t>FP-RCP-0216</t>
  </si>
  <si>
    <t>1.02 - mixed P&amp;B (sorted), Italy</t>
  </si>
  <si>
    <t>FP-RCP-0217</t>
  </si>
  <si>
    <t>1.05 - old corrugated containers, Italy</t>
  </si>
  <si>
    <t>FP-RCP-0218</t>
  </si>
  <si>
    <t>1.11 - sorted graphic paper for deinking, Italy</t>
  </si>
  <si>
    <t>FP-RCP-0219</t>
  </si>
  <si>
    <t>2.01 - newspapers, Italy</t>
  </si>
  <si>
    <t>FP-RCP-0220</t>
  </si>
  <si>
    <t>3.05 - white woodfree letters, Italy</t>
  </si>
  <si>
    <t>FP-RCP-0221</t>
  </si>
  <si>
    <t>1.02 - mixed P&amp;B (sorted), UK</t>
  </si>
  <si>
    <t>FP-RCP-0222</t>
  </si>
  <si>
    <t>1.05 - old corrugated containers, UK</t>
  </si>
  <si>
    <t>FP-RCP-0223</t>
  </si>
  <si>
    <t>1.11 - sorted graphic paper for deinking, UK</t>
  </si>
  <si>
    <t>FP-RCP-0224</t>
  </si>
  <si>
    <t>2.01 - newspapers, UK GBP</t>
  </si>
  <si>
    <t>FP-RCP-0225</t>
  </si>
  <si>
    <t>2.08 - colored woodfree magazines, UK, GBP</t>
  </si>
  <si>
    <t>FP-RCP-0226</t>
  </si>
  <si>
    <t>Multigrade, UK</t>
  </si>
  <si>
    <t>FP-RCP-0227</t>
  </si>
  <si>
    <t>1.01 - mixed P&amp;B (unsorted), Spain</t>
  </si>
  <si>
    <t>FP-RCP-0228</t>
  </si>
  <si>
    <t>1.02 - mixed P&amp;B (sorted), Spain</t>
  </si>
  <si>
    <t>FP-RCP-0229</t>
  </si>
  <si>
    <t>1.04 - supermarket corrugated P&amp;B, Spain</t>
  </si>
  <si>
    <t>FP-RCP-0230</t>
  </si>
  <si>
    <t>2.01 - newspapers, Spain</t>
  </si>
  <si>
    <t>FP-RCP-0231</t>
  </si>
  <si>
    <t>2.08 - colored woodfree magazines, Spain</t>
  </si>
  <si>
    <t>FP-RCP-0232</t>
  </si>
  <si>
    <t>3.05 - white woodfree letters, Spain</t>
  </si>
  <si>
    <t>FP-RCP-0233</t>
  </si>
  <si>
    <t>3.18 - white uncoated woodfree shavings, Spain</t>
  </si>
  <si>
    <t>FP-RCP-0235</t>
  </si>
  <si>
    <t>1.05 - old corrugated containers, UK, Eur/tonne</t>
  </si>
  <si>
    <t>FP-RCP-0236</t>
  </si>
  <si>
    <t>1.11 - sorted graphic paper for deinking, UK, Eur/tonne</t>
  </si>
  <si>
    <t>FP-RCP-0237</t>
  </si>
  <si>
    <t>2.01 - newspapers, UK, Eur/tonne</t>
  </si>
  <si>
    <t>FP-RCP-0238</t>
  </si>
  <si>
    <t>2.08 - colored woodfree magazines, UK, Eur/tonne</t>
  </si>
  <si>
    <t>FP-RCP-0239</t>
  </si>
  <si>
    <t>Multigrade, UK, EUR</t>
  </si>
  <si>
    <t>FP-RCP-0240</t>
  </si>
  <si>
    <t>Sorted Clean News (58), domestic, US Average</t>
  </si>
  <si>
    <t>FP-RCP-0241</t>
  </si>
  <si>
    <t>PIX OCC 1.04 dd</t>
  </si>
  <si>
    <t>FP-RCP-0242</t>
  </si>
  <si>
    <t>PIX ONP/OMG 1.11 dd</t>
  </si>
  <si>
    <t>FP-RCP-0243</t>
  </si>
  <si>
    <t>PIX RCP Mixed 1.02 GER</t>
  </si>
  <si>
    <t>FP-RCP-0244</t>
  </si>
  <si>
    <t>PIX OCC 1.04 GER</t>
  </si>
  <si>
    <t>FP-RCP-0245</t>
  </si>
  <si>
    <t>PIX ONP/OMG 1.11 GER</t>
  </si>
  <si>
    <t>FP-RCP-0246</t>
  </si>
  <si>
    <t>Mixed Papers (54) Imports to Asia from US</t>
  </si>
  <si>
    <t>FP-RCP-0247</t>
  </si>
  <si>
    <t>Mixed Papers (1.02) Imports to Asia from Europe</t>
  </si>
  <si>
    <t>FP-RCP-0248</t>
  </si>
  <si>
    <t>Mixed Papers Imports from Japan</t>
  </si>
  <si>
    <t>FP-RCP-0249</t>
  </si>
  <si>
    <t>Old Corrugated Containers (11), from US, Imports to Asia CIF</t>
  </si>
  <si>
    <t>FP-RCP-0250</t>
  </si>
  <si>
    <t>Old Corrugated Containers (90/10), from Europe, Imports to Asia CIF</t>
  </si>
  <si>
    <t>FP-RCP-0251</t>
  </si>
  <si>
    <t>Old Corrugated Containers, from Japan, CIF other Asian ports</t>
  </si>
  <si>
    <t>FP-RCP-0252</t>
  </si>
  <si>
    <t>Old Newspapers from the US, imports to Asia CIF</t>
  </si>
  <si>
    <t>FP-RCP-0253</t>
  </si>
  <si>
    <t>Old Newspapers (2.01) from Europe, imports to Asia CIF</t>
  </si>
  <si>
    <t>FP-RCP-0254</t>
  </si>
  <si>
    <t>New Double-Lined Kraft (13), from US (imports, net price)</t>
  </si>
  <si>
    <t>FP-RCP-0255</t>
  </si>
  <si>
    <t>Sorted Office Paper (37), from US (imports, net)</t>
  </si>
  <si>
    <t>FP-RCP-0256</t>
  </si>
  <si>
    <t>Old Corrugated Containers (premium), imports from Europe (net price)</t>
  </si>
  <si>
    <t>FP-RCP-0257</t>
  </si>
  <si>
    <t>Old Newspapers (2.01), imports from Europe (net price)</t>
  </si>
  <si>
    <t>FP-RCP-0258</t>
  </si>
  <si>
    <t>Old Corrugated Containers, from Japan (imports, net)</t>
  </si>
  <si>
    <t>FP-RCP-0259</t>
  </si>
  <si>
    <t>Old Newspapers, from Japan (imports, net)</t>
  </si>
  <si>
    <t>FP-RCP-0260</t>
  </si>
  <si>
    <t>Double-Sorted OCC (12) Imports from the US to China CIF</t>
  </si>
  <si>
    <t>FP-RCP-0261</t>
  </si>
  <si>
    <t>Sorted Clean News (58) Imports from the US to China CIF</t>
  </si>
  <si>
    <t>FP-RCP-0262</t>
  </si>
  <si>
    <t>Old Corrugated Containers, Post-consumer (domestic, net price)</t>
  </si>
  <si>
    <t>FP-RCP-0263</t>
  </si>
  <si>
    <t>Old Corrugated Containers, Pre-consumer and imports (domestic, net price)</t>
  </si>
  <si>
    <t>FP-RCP-0264</t>
  </si>
  <si>
    <t>Mixed Papers and Board (domestic, net price)</t>
  </si>
  <si>
    <t>FP-RCP-0265</t>
  </si>
  <si>
    <t>Old Newspapers (domestic, net price )</t>
  </si>
  <si>
    <t>FP-RCP-0266</t>
  </si>
  <si>
    <t>Old Corrugated Containers (95/5), from Europe, Imports to Asia CIF</t>
  </si>
  <si>
    <t>FP-RCP-0267</t>
  </si>
  <si>
    <t>Imported ONP/SCN, USA, #8/#58, China main port, USD/tonne</t>
  </si>
  <si>
    <t>FP-RCP-0268</t>
  </si>
  <si>
    <t>Imported OINP, USA, #9, China main port,USD/tonne</t>
  </si>
  <si>
    <t>FP-RCP-0269</t>
  </si>
  <si>
    <t>Imported OMG, USA, #10, China main port, USD/tonne</t>
  </si>
  <si>
    <t>FP-RCP-0270</t>
  </si>
  <si>
    <t>Imported DSOCC, USA, #12, China main port, USD/tonne</t>
  </si>
  <si>
    <t>FP-RCP-0271</t>
  </si>
  <si>
    <t>Imported DLK, USA, #13, China main port, USD/tonne</t>
  </si>
  <si>
    <t>FP-RCP-0272</t>
  </si>
  <si>
    <t>Imported SOP, USA, #37, China main port, USD/tonne</t>
  </si>
  <si>
    <t>FP-RCP-0273</t>
  </si>
  <si>
    <t>Imported ONP, Japan, #8, China main port, USD/tonne</t>
  </si>
  <si>
    <t>FP-RCP-0274</t>
  </si>
  <si>
    <t>Imported OCC, Japan, #11, China main port, USD/tonne</t>
  </si>
  <si>
    <t>FP-RCP-0275</t>
  </si>
  <si>
    <t>Imported OCC, Europe, A5 (95/05), China main port, USD/tonne</t>
  </si>
  <si>
    <t>FP-RCP-0276</t>
  </si>
  <si>
    <t>Imported OCC, UK, UKOCC, China main port, USD/tonne</t>
  </si>
  <si>
    <t>FP-RCP-0277</t>
  </si>
  <si>
    <t>Imported News and pams, Europe, A9, China main port, USD/tonne</t>
  </si>
  <si>
    <t>FP-RCP-0278</t>
  </si>
  <si>
    <t>Delivered duty unpaid</t>
  </si>
  <si>
    <t>Domestic OCC, China, A Grade, Fujian, RMB/tonne</t>
  </si>
  <si>
    <t>FP-RCP-0279</t>
  </si>
  <si>
    <t>Domestic OCC, China, Supermarket, Fujian, RMB/tonne</t>
  </si>
  <si>
    <t>FP-RCP-0280</t>
  </si>
  <si>
    <t>Domestic OCC, China, D Grade, Fujian, RMB/tonne</t>
  </si>
  <si>
    <t>FP-RCP-0281</t>
  </si>
  <si>
    <t>Domestic OCC, China, A Grade, Guangdong, RMB/tonne</t>
  </si>
  <si>
    <t>FP-RCP-0282</t>
  </si>
  <si>
    <t>Domestic OCC, China, Supermarket, Guangdong, RMB/tonne</t>
  </si>
  <si>
    <t>FP-RCP-0283</t>
  </si>
  <si>
    <t>Domestic OCC, China, D Grade, Guangdong, RMB/tonne</t>
  </si>
  <si>
    <t>FP-RCP-0284</t>
  </si>
  <si>
    <t>Domestic OCC, China, A grade, Jiangsu, Zhejiang &amp; Shanghai, RMB/tonne</t>
  </si>
  <si>
    <t>FP-RCP-0285</t>
  </si>
  <si>
    <t>Domestic OCC, China, Supermarket, Jiangsu, Zhejiang &amp; Shanghai, RMB/tonne</t>
  </si>
  <si>
    <t>FP-RCP-0286</t>
  </si>
  <si>
    <t>Domestic OCC, China, D grade, Jiangsu, Zhejiang &amp; Shanghai, RMB/tonne</t>
  </si>
  <si>
    <t>FP-RCP-0287</t>
  </si>
  <si>
    <t>Domestic OCC, China, A grade, Shandong, RMB/tonne</t>
  </si>
  <si>
    <t>FP-RCP-0288</t>
  </si>
  <si>
    <t>Domestic OCC, China, D grade, Shandong, RMB/tonne</t>
  </si>
  <si>
    <t>FP-RCP-0289</t>
  </si>
  <si>
    <t>Domestic OCC, China, A grade, Tianjin, RMB/tonne</t>
  </si>
  <si>
    <t>FP-RCP-0290</t>
  </si>
  <si>
    <t>Domestic OCC, China, Supermarket, Tianjin, RMB/tonne</t>
  </si>
  <si>
    <t>FP-RCP-0291</t>
  </si>
  <si>
    <t>Domestic OCC, China, D grade, Tianjin, RMB/tonne</t>
  </si>
  <si>
    <t>FP-RCP-0292</t>
  </si>
  <si>
    <t>Chongqing</t>
  </si>
  <si>
    <t>Domestic OCC, China, A grade, Chongqing, RMB/tonne</t>
  </si>
  <si>
    <t>FP-RCP-0293</t>
  </si>
  <si>
    <t>Domestic OCC, China, D grade, Chongqing, RMB/tonne</t>
  </si>
  <si>
    <t>FP-RCP-0294</t>
  </si>
  <si>
    <t>Domestic OCC, China, A grade, Hubei, RMB/tonne</t>
  </si>
  <si>
    <t>FP-RCP-0295</t>
  </si>
  <si>
    <t>Domestic OCC, China, D grade, Hubei, RMB/tonne</t>
  </si>
  <si>
    <t>FP-RCP-0296</t>
  </si>
  <si>
    <t>Domestic ONP, China, ≥80%, Guangdong, RMB/tonne</t>
  </si>
  <si>
    <t>FP-RCP-0297</t>
  </si>
  <si>
    <t>Hebei</t>
  </si>
  <si>
    <t>Domestic ONP, China, ≥80%, Hebei, RMB/tonne</t>
  </si>
  <si>
    <t>FP-RCP-0298</t>
  </si>
  <si>
    <t>Domestic ONP, China, 30-40%, Hebei, RMB/tonne</t>
  </si>
  <si>
    <t>FP-RCP-0299</t>
  </si>
  <si>
    <t>Domestic ONP, China, ≥80%, Jiangsu, Zhejiang &amp; Shanghai, RMB/tonne</t>
  </si>
  <si>
    <t>FP-RCP-0300</t>
  </si>
  <si>
    <t>Domestic ONP, China, ≥80%, Shandong, RMB/tonne</t>
  </si>
  <si>
    <t>FP-RCP-0301</t>
  </si>
  <si>
    <t>Domestic ONP, China, 30-40%, Shandong, RMB/tonne</t>
  </si>
  <si>
    <t>FP-RCP-0302</t>
  </si>
  <si>
    <t>Domestic OMG, China, OMG cutting, Guangdong, RMB/tonne</t>
  </si>
  <si>
    <t>FP-RCP-0303</t>
  </si>
  <si>
    <t>Domestic OMG, China, OMG, Guangdong, RMB/tonne</t>
  </si>
  <si>
    <t>FP-RCP-0304</t>
  </si>
  <si>
    <t>Domestic old books, China, Old books without glue, Henan, RMB/tonne</t>
  </si>
  <si>
    <t>FP-RCP-0305</t>
  </si>
  <si>
    <t>Domestic old books, China, Old books without glue, Jiangsu, Zhejiang &amp; Shanghai, RMB/tonne</t>
  </si>
  <si>
    <t>FP-RCP-0306</t>
  </si>
  <si>
    <t>Domestic OMG, China, OMG cutting, Jiangsu, Zhejiang &amp; Shanghai, RMB/tonne</t>
  </si>
  <si>
    <t>FP-RCP-0307</t>
  </si>
  <si>
    <t>Domestic OMG, China, OMG, Jiangsu, Zhejiang &amp; Shanghai, RMB/tonne</t>
  </si>
  <si>
    <t>FP-RCP-0308</t>
  </si>
  <si>
    <t>Hunan &amp; Hubei</t>
  </si>
  <si>
    <t>Domestic old books, China, Old books, Hunan &amp; Hubei, RMB/tonne</t>
  </si>
  <si>
    <t>FP-RCP-0309</t>
  </si>
  <si>
    <t>Domestic old books, China, Old books without glue, Hunan &amp; Hubei, RMB/tonne</t>
  </si>
  <si>
    <t>FP-RCP-0310</t>
  </si>
  <si>
    <t>Domestic OMG, China, OMG cutting, Hunan &amp; Hubei, RMB/tonne</t>
  </si>
  <si>
    <t>FP-RCP-0311</t>
  </si>
  <si>
    <t>Domestic old books, China, Old books, Shandong, RMB/tonne</t>
  </si>
  <si>
    <t>FP-RCP-0312</t>
  </si>
  <si>
    <t>Domestic old books, China, Old books without glue, Shandong, RMB/tonne</t>
  </si>
  <si>
    <t>FP-RCP-0313</t>
  </si>
  <si>
    <t>Recycled Pulp</t>
  </si>
  <si>
    <t>US recycled brown pulp, CIF China, USD/tonne</t>
  </si>
  <si>
    <t>FP-RCP-0314</t>
  </si>
  <si>
    <t>Asia recycled brown pulp, CIF China, USD/tonne</t>
  </si>
  <si>
    <t>FP-RCP-0315</t>
  </si>
  <si>
    <t>Mixed Papers (Premium) Imports to Asia from Europe</t>
  </si>
  <si>
    <t>FP-RCP-0316</t>
  </si>
  <si>
    <t>Mixed Papers (Premium) Imports to Asia from US</t>
  </si>
  <si>
    <t>FP-RCP-0317</t>
  </si>
  <si>
    <t>Mixed Papers (Standard) Imports to Asia from US</t>
  </si>
  <si>
    <t>FP-RCP-0318</t>
  </si>
  <si>
    <t>Delivered buyer's warehouse</t>
  </si>
  <si>
    <t>PIX SOP</t>
  </si>
  <si>
    <t>FP-RCP-0319</t>
  </si>
  <si>
    <t>PIX Multiprint</t>
  </si>
  <si>
    <t>FP-RWD-0001</t>
  </si>
  <si>
    <t>Roundwood Softwood</t>
  </si>
  <si>
    <t>Roundwood</t>
  </si>
  <si>
    <t>Roundwood, Softwood, delivered US South Central - Eastside, USD/GT</t>
  </si>
  <si>
    <t>FP-RWD-0002</t>
  </si>
  <si>
    <t>Roundwood Hardwood</t>
  </si>
  <si>
    <t>Roundwood, Hardwood, delivered US South Central - Eastside, USD/GT</t>
  </si>
  <si>
    <t>FP-RWD-0003</t>
  </si>
  <si>
    <t>Roundwood, Softwood, delivered US South Central - Westside, USD/GT</t>
  </si>
  <si>
    <t>FP-RWD-0004</t>
  </si>
  <si>
    <t>Roundwood, Hardwood, delivered US South Central - Westside, USD/GT</t>
  </si>
  <si>
    <t>FP-RWD-0005</t>
  </si>
  <si>
    <t>Roundwood, Softwood, delivered US South Atlantic - Northside, USD/GT</t>
  </si>
  <si>
    <t>FP-RWD-0006</t>
  </si>
  <si>
    <t>Roundwood, Hardwood, delivered US South Atlantic - Northside, USD/GT</t>
  </si>
  <si>
    <t>FP-RWD-0007</t>
  </si>
  <si>
    <t>Roundwood, Softwood, delivered US South Atlantic - Southside, USD/GT</t>
  </si>
  <si>
    <t>FP-RWD-0008</t>
  </si>
  <si>
    <t>Roundwood, Hardwood, delivered US South Atlantic - Southside, USD/GT</t>
  </si>
  <si>
    <t>FP-RWD-0009</t>
  </si>
  <si>
    <t>Roundwood, Softwood, delivered US South Atlantic - Coastal, USD/GT</t>
  </si>
  <si>
    <t>FP-RWD-0010</t>
  </si>
  <si>
    <t>Roundwood, Hardwood, delivered US South Atlantic - Coastal, USD/GT</t>
  </si>
  <si>
    <t>FP-RWD-0011</t>
  </si>
  <si>
    <t>Roundwood Softwood, delivered US Pacific Northwest, USD/GT</t>
  </si>
  <si>
    <t>FP-RWD-0012</t>
  </si>
  <si>
    <t>Roundwood Hemlock/Balsam</t>
  </si>
  <si>
    <t>Roundwood, Hemlock/Balsam, delivered British Columbia - Coast, CAD/cbm</t>
  </si>
  <si>
    <t>FP-RWD-0013</t>
  </si>
  <si>
    <t>Roundwood, Hemlock/Balsam, delivered British Columbia - Coast, USD/cbm</t>
  </si>
  <si>
    <t>FP-RWD-0014</t>
  </si>
  <si>
    <t>Roundwood, Hardwood, delivered US Northeast - Maine, USD/GT</t>
  </si>
  <si>
    <t>FP-RWD-0015</t>
  </si>
  <si>
    <t>Roundwood Spruce/Fir</t>
  </si>
  <si>
    <t>Roundwood, Spruce/Fir, delivered US Northeast - Maine, USD/GT</t>
  </si>
  <si>
    <t>FP-RWD-0016</t>
  </si>
  <si>
    <t>Roundwood, Hardwood, delivered US Northeast - Pennsylvania/New York, USD/GT</t>
  </si>
  <si>
    <t>FP-RWD-0017</t>
  </si>
  <si>
    <t>Roundwood, Softwood, delivered US Northeast - Pennsylvania/New York, USD/GT</t>
  </si>
  <si>
    <t>FP-RWD-0018</t>
  </si>
  <si>
    <t>Cord</t>
  </si>
  <si>
    <t>Roundwood Spruce</t>
  </si>
  <si>
    <t>Roundwood, Spruce, delivered US Lake States - Region-wide, USD/Cord</t>
  </si>
  <si>
    <t>FP-RWD-0019</t>
  </si>
  <si>
    <t>Roundwood Balsam</t>
  </si>
  <si>
    <t>Roundwood, Balsam, delivered US Lake States - Region-wide, USD/Cord</t>
  </si>
  <si>
    <t>FP-RWD-0020</t>
  </si>
  <si>
    <t>Roundwood, Hardwood, delivered US Lake States - Region-wide, USD/Cord</t>
  </si>
  <si>
    <t>FP-RWD-0021</t>
  </si>
  <si>
    <t>Roundwood Aspen</t>
  </si>
  <si>
    <t>Wisconsin/Michigan</t>
  </si>
  <si>
    <t>Roundwood, Aspen, delivered US Lake States - Wisconsin/Michigan, USD/Cord</t>
  </si>
  <si>
    <t>FP-RWD-0022</t>
  </si>
  <si>
    <t>Roundwood, Aspen, delivered US Lake States - Minnesota, USD/Cord</t>
  </si>
  <si>
    <t>FP-RWD-0023</t>
  </si>
  <si>
    <t>Roundwood, Hardwood, delivered US South Atlantic - Comparative Regional Price, USD/GT</t>
  </si>
  <si>
    <t>FP-RWD-0024</t>
  </si>
  <si>
    <t>Roundwood, Hardwood, delivered US South Central - Comparative Regional Price, USD/GT</t>
  </si>
  <si>
    <t>FP-RWD-0025</t>
  </si>
  <si>
    <t>Roundwood, Hardwood, delivered US Northeast, Comparative Regional Price, USD/GT</t>
  </si>
  <si>
    <t>FP-RWD-0026</t>
  </si>
  <si>
    <t>Roundwood, Hardwood, delivered US Lake States - Comparative Regional Price, USD/GT</t>
  </si>
  <si>
    <t>FP-RWD-0027</t>
  </si>
  <si>
    <t>Roundwood, Softwood, delivered US South Atlantic - Comparative Regional Price, USD/GT</t>
  </si>
  <si>
    <t>FP-RWD-0028</t>
  </si>
  <si>
    <t>Roundwood, Softwood, delivered US South Central - Comparative Regional Price, USD/GT</t>
  </si>
  <si>
    <t>FP-RWD-0029</t>
  </si>
  <si>
    <t>Roundwood, Softwood, delivered US Northeast, Comparative Regional Price, USD/GT</t>
  </si>
  <si>
    <t>FP-RWD-0030</t>
  </si>
  <si>
    <t>Roundwood, Softwood, delivered US Lake States - Comparative Regional Price, USD/GT</t>
  </si>
  <si>
    <t>FP-RWD-0031</t>
  </si>
  <si>
    <t>Roundwood, Softwood, delivered US Pacific Northwest, Comparative Regional Price, USD/GT</t>
  </si>
  <si>
    <t>FP-RWD-0032</t>
  </si>
  <si>
    <t>Roundwood, Softwood, delivered British Columbia, Comparative Regional Price, USD/GT</t>
  </si>
  <si>
    <t>FP-SAP-0001</t>
  </si>
  <si>
    <t>superabsorbent polymer</t>
  </si>
  <si>
    <t>Superabsorbent polymer</t>
  </si>
  <si>
    <t>Superabsorbent polymer, North America, USD/lb</t>
  </si>
  <si>
    <t>FP-SAP-0002</t>
  </si>
  <si>
    <t>Superabsorbent polymer, Europe, EUR/kg</t>
  </si>
  <si>
    <t>FP-SKB-0001</t>
  </si>
  <si>
    <t>Sack Kraft</t>
  </si>
  <si>
    <t>Sack/Bag</t>
  </si>
  <si>
    <t>Brazil Unbleached extensible 78-85 g/m2, FOB Mill</t>
  </si>
  <si>
    <t>FP-SKB-0002</t>
  </si>
  <si>
    <t>Bleached Sack Kraft, 80-g+, Italy</t>
  </si>
  <si>
    <t>FP-SKB-0003</t>
  </si>
  <si>
    <t>Unbleached Sack Kraft, 80-g+, Italy</t>
  </si>
  <si>
    <t>FP-SKB-0004</t>
  </si>
  <si>
    <t>Bleached Sack Kraft, 80-g+, UK, GBP</t>
  </si>
  <si>
    <t>FP-SKB-0005</t>
  </si>
  <si>
    <t>Unbleached Sack Kraft, 80-g+, UK, GBP</t>
  </si>
  <si>
    <t>FP-SKB-0006</t>
  </si>
  <si>
    <t>Bleached Sack Kraft, 80-g+, Germany</t>
  </si>
  <si>
    <t>FP-SKB-0007</t>
  </si>
  <si>
    <t>Unbleached Sack Kraft, 80-g+, Germany</t>
  </si>
  <si>
    <t>FP-SKB-0008</t>
  </si>
  <si>
    <t>Bleached Sack Kraft, 80-g+, France</t>
  </si>
  <si>
    <t>FP-SKB-0009</t>
  </si>
  <si>
    <t>Unbleached Sack Kraft, 80-g+, France</t>
  </si>
  <si>
    <t>FP-SKB-0010</t>
  </si>
  <si>
    <t>Bleached Sack Kraft, 80-g+, Spain</t>
  </si>
  <si>
    <t>FP-SKB-0011</t>
  </si>
  <si>
    <t>Unbleached Sack Kraft, 80-g+, Spain</t>
  </si>
  <si>
    <t>FP-SKB-0012</t>
  </si>
  <si>
    <t>Unbleached Extensible Multiwall Sack Kraft, 50-lb/80-g, US East</t>
  </si>
  <si>
    <t>FP-SKB-0013</t>
  </si>
  <si>
    <t>Grocery Bag</t>
  </si>
  <si>
    <t>Unbleached Grocery Bag, 30-lb/49-g, US East</t>
  </si>
  <si>
    <t>FP-SKB-0014</t>
  </si>
  <si>
    <t>Bleached Grocery Bag, 30-lb/49-g, US East</t>
  </si>
  <si>
    <t>FP-SKB-0015</t>
  </si>
  <si>
    <t>Unbleached Natural Multiwall Sack Kraft, 50-lb, US East</t>
  </si>
  <si>
    <t>FP-SKB-0016</t>
  </si>
  <si>
    <t>Bleached Kraft paper, Grocery bag, 30 lb / 49 g, net price</t>
  </si>
  <si>
    <t>FP-SKB-0017</t>
  </si>
  <si>
    <t>Unbleached Extensible Multiwall Sack Kraft, 50 lb/80 g, net price</t>
  </si>
  <si>
    <t>FP-SKB-0018</t>
  </si>
  <si>
    <t>Converting Bag</t>
  </si>
  <si>
    <t>Sack/Bag, Converting Bag, Unbleached Lightweight, 30 lb/49g, US East, $/Ton, net</t>
  </si>
  <si>
    <t>FP-SKB-0019</t>
  </si>
  <si>
    <t>Unbleached Kraft, Natural Multiwall Sack, 50 lb, net price</t>
  </si>
  <si>
    <t>FP-SKB-0020</t>
  </si>
  <si>
    <t>Sack/Bag, Grocery Bag, Unbleached Heavyweight, 50-/70-lb, delivered US East $/Ton, net</t>
  </si>
  <si>
    <t>FP-SKB-0021</t>
  </si>
  <si>
    <t>Sack kraft, bleached semi-extensible 80g+ new series, delivered Italy, €/tonne</t>
  </si>
  <si>
    <t>FP-SKB-0022</t>
  </si>
  <si>
    <t>Sack kraft, unbleached semi-extensible 80g+ new series, delivered Italy, €/tonne</t>
  </si>
  <si>
    <t>FP-SKB-0023</t>
  </si>
  <si>
    <t>Sack kraft, bleached semi-extensible 80g+ new series, delivered UK, £/tonne</t>
  </si>
  <si>
    <t>FP-SKB-0024</t>
  </si>
  <si>
    <t>Sack kraft, unbleached semi-extensible 80g+ new series, delivered UK, £/tonne</t>
  </si>
  <si>
    <t>FP-SKB-0025</t>
  </si>
  <si>
    <t>Sack kraft, bleached semi-extensible 80g+ new series, delivered Germany, €/tonne</t>
  </si>
  <si>
    <t>FP-SKB-0026</t>
  </si>
  <si>
    <t>Sack kraft, unbleached semi-extensible 80g+ new series, delivered Germany, €/tonne</t>
  </si>
  <si>
    <t>FP-SKB-0027</t>
  </si>
  <si>
    <t>Sack kraft, bleached semi-extensible 80g+ new series, delivered France, €/tonne</t>
  </si>
  <si>
    <t>FP-SKB-0028</t>
  </si>
  <si>
    <t>Sack kraft, unbleached semi-extensible 80g+ new series, delivered France, €/tonne</t>
  </si>
  <si>
    <t>FP-SKB-0029</t>
  </si>
  <si>
    <t>Sack kraft, bleached semi-extensible 80g+ new series, delivered Spain, €/tonne</t>
  </si>
  <si>
    <t>FP-SKB-0030</t>
  </si>
  <si>
    <t>Sack kraft, unbleached semi-extensible 80g+ new series, delivered Spain, €/tonne</t>
  </si>
  <si>
    <t>FP-TS-0005</t>
  </si>
  <si>
    <t>Wood Pulp-furnished Jumbo Rolls</t>
  </si>
  <si>
    <t>Tissue</t>
  </si>
  <si>
    <t>Tissue, jumbo rolls 100% virgin fiber, 13-14.5 g/square meter, fob Brazil, reais/tonne</t>
  </si>
  <si>
    <t>FP-TS-0006</t>
  </si>
  <si>
    <t>Tissue, jumbo rolls mixed fibers, 14 g/square meter, fob Brazil, reais/tonne</t>
  </si>
  <si>
    <t>FP-TS-0007</t>
  </si>
  <si>
    <t>Tissue, jumbo rolls recycled white #1, 16 g/square meter, fob Brazil, reais/tonne</t>
  </si>
  <si>
    <t>FP-TS-0008</t>
  </si>
  <si>
    <t>Tissue, jumbo rolls recycled white #2, 18 g/square meter, fob Brazil, reais/tonne</t>
  </si>
  <si>
    <t>FP-VSF-0001</t>
  </si>
  <si>
    <t>Specialty Rayon</t>
  </si>
  <si>
    <t>Viscose Staple Fiber</t>
  </si>
  <si>
    <t>Viscose staple fiber, specialty rayon, North America, USD/lb</t>
  </si>
  <si>
    <t>FP-VSF-0002</t>
  </si>
  <si>
    <t>Standard Rayon</t>
  </si>
  <si>
    <t>Viscose staple fiber, standard rayon, North America, USD/lb</t>
  </si>
  <si>
    <t>FP-VSF-0003</t>
  </si>
  <si>
    <t>Viscose staple fiber, specialty rayon, Europe, EUR/kg</t>
  </si>
  <si>
    <t>FP-VSF-0004</t>
  </si>
  <si>
    <t>Viscose staple fiber, standard rayon, Europe, EUR/kg</t>
  </si>
  <si>
    <t>FP-WB-0001</t>
  </si>
  <si>
    <t>MegawattHour</t>
  </si>
  <si>
    <t>Wood pellets</t>
  </si>
  <si>
    <t>Nordic countries</t>
  </si>
  <si>
    <t>Wood Biomass</t>
  </si>
  <si>
    <t>PIX Pellet Nordic</t>
  </si>
  <si>
    <t>FP-WB-0002</t>
  </si>
  <si>
    <t>PIX Pellet Nordic SEK</t>
  </si>
  <si>
    <t>FP-WB-0003</t>
  </si>
  <si>
    <t>Mixed wood biomass</t>
  </si>
  <si>
    <t>PIX Forest Biomass Finland</t>
  </si>
  <si>
    <t>FP-WB-0004</t>
  </si>
  <si>
    <t>Biomass Sawdust</t>
  </si>
  <si>
    <t>PIX Forest Biomass Finland, Sawdust</t>
  </si>
  <si>
    <t>FP-WB-0005</t>
  </si>
  <si>
    <t>Biomass Forest Chips</t>
  </si>
  <si>
    <t>PIX Forest Biomass Finland, Forest Chips</t>
  </si>
  <si>
    <t>FP-WB-0006</t>
  </si>
  <si>
    <t>Biomass Bark</t>
  </si>
  <si>
    <t>PIX Forest Biomass Finland, Bark</t>
  </si>
  <si>
    <t>FP-WB-0007</t>
  </si>
  <si>
    <t>Biomass Forest Residue</t>
  </si>
  <si>
    <t>PIX Forest Biomass Finland, Forest Residue</t>
  </si>
  <si>
    <t>FP-WB-0008</t>
  </si>
  <si>
    <t>PIX Forest Biomass Finland S/W</t>
  </si>
  <si>
    <t>FP-WB-0009</t>
  </si>
  <si>
    <t>PIX Forest Biomass Finland S/W, Sawdust</t>
  </si>
  <si>
    <t>FP-WB-0010</t>
  </si>
  <si>
    <t>PIX Forest Biomass Finland S/W, Forest Chips</t>
  </si>
  <si>
    <t>FP-WB-0011</t>
  </si>
  <si>
    <t>PIX Forest Biomass Finland S/W, Bark</t>
  </si>
  <si>
    <t>FP-WB-0012</t>
  </si>
  <si>
    <t>PIX Forest Biomass Finland S/W, Forest Residue</t>
  </si>
  <si>
    <t>FP-WB-0013</t>
  </si>
  <si>
    <t>PIX Forest Biomass Finland N/E</t>
  </si>
  <si>
    <t>FP-WB-0014</t>
  </si>
  <si>
    <t>PIX Forest Biomass Finland N/E, Sawdust</t>
  </si>
  <si>
    <t>FP-WB-0015</t>
  </si>
  <si>
    <t>PIX Forest Biomass Finland N/E, Forest Chips</t>
  </si>
  <si>
    <t>FP-WB-0016</t>
  </si>
  <si>
    <t>PIX Forest Biomass Finland N/E, Bark</t>
  </si>
  <si>
    <t>FP-WB-0017</t>
  </si>
  <si>
    <t>PIX Forest Biomass Finland N/E, Forest Residue</t>
  </si>
  <si>
    <t>FP-WB-0018</t>
  </si>
  <si>
    <t>Biomass Hardwood and Softwood Blended</t>
  </si>
  <si>
    <t>Wood Biomass, Hardwood and Softwood Blended, delivered US Northeast - New England, USD/GT</t>
  </si>
  <si>
    <t>FP-WB-0019</t>
  </si>
  <si>
    <t>Wood Biomass, Hardwood and Softwood Blended, delivered US Northeast - Pennsylvania/New York, USD/GT</t>
  </si>
  <si>
    <t>FP-WB-0020</t>
  </si>
  <si>
    <t>Wood Biomass, Hardwood and Softwood Blended, delivered US Lake States - Region-wide, USD/GT</t>
  </si>
  <si>
    <t>FP-WB-0021</t>
  </si>
  <si>
    <t>Wood Biomass, Hardwood and Softwood Blended, delivered US Pacific Northwest - Oregon, USD/GT</t>
  </si>
  <si>
    <t>FP-WB-0022</t>
  </si>
  <si>
    <t>Washington</t>
  </si>
  <si>
    <t>Wood Biomass, Hardwood and Softwood Blended, delivered US Pacific Northwest - Washington, USD/GT</t>
  </si>
  <si>
    <t>FP-WB-0023</t>
  </si>
  <si>
    <t>Biomass Hardwood and Softwood Mill Residue</t>
  </si>
  <si>
    <t>Wood Biomass, Hardwood and Softwood Mill Residue, delivered US South Central - Region-wide, USD/GT</t>
  </si>
  <si>
    <t>FP-WB-0024</t>
  </si>
  <si>
    <t>Biomass Hardwood and Softwood In-woods</t>
  </si>
  <si>
    <t>Wood Biomass, Hardwood and Softwood In-woods, delivered US South Central - Region-wide, USD/GT</t>
  </si>
  <si>
    <t>FP-WB-0025</t>
  </si>
  <si>
    <t>Wood Biomass, Hardwood and Softwood Mill Residue, delivered US South Atlantic - Region-wide, USD/GT</t>
  </si>
  <si>
    <t>FP-WB-0026</t>
  </si>
  <si>
    <t>Wood Biomass, Hardwood and Softwood In-woods delivered US South Atlantic - Region-wide, USD/GT</t>
  </si>
  <si>
    <t>FP-WB-0027</t>
  </si>
  <si>
    <t>Biomass Pellet-Grade Softwood</t>
  </si>
  <si>
    <t>Wood Biomass, Hardwood and Softwood Blended delivered British Columbia - Region-wide, CAD/GMT</t>
  </si>
  <si>
    <t>FP-WB-0028</t>
  </si>
  <si>
    <t>Wood Biomass, Pellet-Grade Softwood Sawmill Chips, delivered US South Atlantic - Region-wide, USD/GT</t>
  </si>
  <si>
    <t>FP-WB-0029</t>
  </si>
  <si>
    <t>Wood Biomass, Pellet-Grade Softwood Sawmill Chips, delivered US South Central - Region-wide, USD/GT</t>
  </si>
  <si>
    <t>FP-WB-0030</t>
  </si>
  <si>
    <t>Wood Biomass, Pellet-Grade Softwood Sawmill Chips, delivered US Northeast - Region-wide, USD/GT</t>
  </si>
  <si>
    <t>FP-WB-0031</t>
  </si>
  <si>
    <t>Wood Biomass, Pellet-Grade Softwood Sawmill Chips, delivered US Pacific Northwest - Region-wide, USD/GT</t>
  </si>
  <si>
    <t>FP-WB-0032</t>
  </si>
  <si>
    <t>OvenDriedMetricTonne</t>
  </si>
  <si>
    <t>Wood Biomass, Pellet-Grade Softwood Sawmill Chips, delivered British Columbia, CAD/ODMT</t>
  </si>
  <si>
    <t>FP-WB-0033</t>
  </si>
  <si>
    <t>Biomass Pellet-Grade Hardwood</t>
  </si>
  <si>
    <t>Wood Biomass, Pellet-Grade Hardwood Sawmill Chips, delivered US South Atlantic - Region-wide, USD/GT</t>
  </si>
  <si>
    <t>FP-WB-0034</t>
  </si>
  <si>
    <t>Wood Biomass, Pellet-Grade Hardwood Sawmill Chips, delivered US South Central - Region-wide, USD/GT</t>
  </si>
  <si>
    <t>FP-WB-0035</t>
  </si>
  <si>
    <t>Wood Biomass, Pellet-Grade Hardwood Sawmill Chips, delivered US Northeast - Region-wide, USD/GT</t>
  </si>
  <si>
    <t>FP-WB-0036</t>
  </si>
  <si>
    <t>Wood Biomass, Pellet-Grade Hardwood Sawmill Chips, delivered US Lake States - Region-wide, USD/GT</t>
  </si>
  <si>
    <t>MB-AL-0001</t>
  </si>
  <si>
    <t>Aluminium 99.7%</t>
  </si>
  <si>
    <t>Aluminium</t>
  </si>
  <si>
    <t>Metal Bulletin</t>
  </si>
  <si>
    <t>Aluminium P1020A (MJP) quarterly premium, cif Japan, $/tonne</t>
  </si>
  <si>
    <t>MB-AL-0002</t>
  </si>
  <si>
    <t>Aluminum 6063 Extrusion Billet</t>
  </si>
  <si>
    <t>Aluminium 6063 extrusion billet premium, in-whs dp Rotterdam,  $/tonne</t>
  </si>
  <si>
    <t>Aluminium P1020A</t>
  </si>
  <si>
    <t>In Warehouse dutypaid</t>
  </si>
  <si>
    <t>Twice weekly</t>
  </si>
  <si>
    <t>Aluminium P1020A premium, in-whs dp Rotterdam, $/tonne</t>
  </si>
  <si>
    <t>MB-AL-0005</t>
  </si>
  <si>
    <t>DIN226</t>
  </si>
  <si>
    <t>Aluminium pressure diecasting ingot DIN226/A380, delivered Europe, €/tonne</t>
  </si>
  <si>
    <t>MB-AL-0006</t>
  </si>
  <si>
    <t>Old rolled</t>
  </si>
  <si>
    <t>Aluminium scrap baled old rolled, delivered consumer UK, £/tonne</t>
  </si>
  <si>
    <t>MB-AL-0007</t>
  </si>
  <si>
    <t>Cast wheels</t>
  </si>
  <si>
    <t>Aluminium scrap cast wheels, delivered consumer UK, £/tonne</t>
  </si>
  <si>
    <t>MB-AL-0008</t>
  </si>
  <si>
    <t>Aluminium scrap cast</t>
  </si>
  <si>
    <t>Aluminium scrap cast, delivered consumer Europe, €/tonne</t>
  </si>
  <si>
    <t>MB-AL-0009</t>
  </si>
  <si>
    <t>Clean HE9 extrusions</t>
  </si>
  <si>
    <t>Aluminium scrap clean HE9 extrusions, delivered consumer UK, £/tonne</t>
  </si>
  <si>
    <t>MB-AL-0010</t>
  </si>
  <si>
    <t>Commercial cast</t>
  </si>
  <si>
    <t>Aluminium scrap commercial cast, delivered consumer UK, £/tonne</t>
  </si>
  <si>
    <t>MB-AL-0011</t>
  </si>
  <si>
    <t>Pure Cuttings</t>
  </si>
  <si>
    <t>Aluminium scrap commercial pure cuttings, delivered consumer UK, £/tonne</t>
  </si>
  <si>
    <t>MB-AL-0012</t>
  </si>
  <si>
    <t>Aluminium scrap commercial turnings</t>
  </si>
  <si>
    <t>Aluminium scrap commercial turnings, delivered consumer UK, £/tonne</t>
  </si>
  <si>
    <t>MB-AL-0013</t>
  </si>
  <si>
    <t>Aluminium scrap floated frag</t>
  </si>
  <si>
    <t>Aluminium scrap floated frag, delivered consumer Europe, €/tonne</t>
  </si>
  <si>
    <t>MB-AL-0014</t>
  </si>
  <si>
    <t>Group 1 Pure and Litho</t>
  </si>
  <si>
    <t>Aluminium scrap group 1 pure 99% &amp; litho, delivered consumer UK, £/tonne</t>
  </si>
  <si>
    <t>MB-AL-0015</t>
  </si>
  <si>
    <t>Aluminium scrap group 7</t>
  </si>
  <si>
    <t>Aluminium scrap group 7 turnings, delivered consumer UK, £/tonne</t>
  </si>
  <si>
    <t>MB-AL-0016</t>
  </si>
  <si>
    <t>LM24 pressure diecasting ingot</t>
  </si>
  <si>
    <t>Aluminium scrap LM24 pressure diecasting ingot, delivered consumer UK, £/tonne</t>
  </si>
  <si>
    <t>MB-AL-0017</t>
  </si>
  <si>
    <t>Aluminium scrap LM6/LM25 gravity diecasting int</t>
  </si>
  <si>
    <t>Aluminium scrap LM6/LM25 gravity diecasting ingot, delivered consumer UK, £/tonne</t>
  </si>
  <si>
    <t>MB-AL-0018</t>
  </si>
  <si>
    <t>Loose old rolled cuttings</t>
  </si>
  <si>
    <t>Aluminium scrap loose old rolled cuttings, delivered consumer UK, £/tonne</t>
  </si>
  <si>
    <t>MB-AL-0019</t>
  </si>
  <si>
    <t>Mixed turnings</t>
  </si>
  <si>
    <t>Aluminium scrap mixed turnings, delivered consumer Europe, €/tonne</t>
  </si>
  <si>
    <t>MB-AL-0020</t>
  </si>
  <si>
    <t>American Metal Market</t>
  </si>
  <si>
    <t>Aluminium P1020A premium, ddp Midwest US, US cents/lb</t>
  </si>
  <si>
    <t>MB-AL-0021</t>
  </si>
  <si>
    <t>Aluminium P1020A premium, delivered Sao Paulo region, $/tonne</t>
  </si>
  <si>
    <t>MB-AL-0022</t>
  </si>
  <si>
    <t>Aluminium P1020A premium, cif dup Brazilian main ports, $/tonne</t>
  </si>
  <si>
    <t>MB-AL-0023</t>
  </si>
  <si>
    <t>Aluminum Scrap Mixed Low Copper Clips</t>
  </si>
  <si>
    <t>Aluminum scrap mixed low copper clips, buying price, delivered Midwest secondary smelters, US cents/lb</t>
  </si>
  <si>
    <t>MB-AL-0024</t>
  </si>
  <si>
    <t>Aluminum Scrap Mixed High Copper Clips</t>
  </si>
  <si>
    <t>Aluminum scrap mixed high copper clips, buying price, delivered Midwest secondary smelters, US cents/lb</t>
  </si>
  <si>
    <t>MB-AL-0025</t>
  </si>
  <si>
    <t xml:space="preserve">Aluminum Scrap Mixed High Zinc Clips </t>
  </si>
  <si>
    <t>Aluminum scrap mixed high zinc clips buying price, delivered Midwest secondary smelters, US cents/lb</t>
  </si>
  <si>
    <t>MB-AL-0026</t>
  </si>
  <si>
    <t>Aluminum Scrap 1-1-3 sows</t>
  </si>
  <si>
    <t>Aluminum scrap 1-1-3 sows buying price, delivered Midwest secondary smelters, US cents/lb</t>
  </si>
  <si>
    <t>MB-AL-0027</t>
  </si>
  <si>
    <t>Aluminum Scrap Siding Painted</t>
  </si>
  <si>
    <t>Aluminum scrap siding buying price, delivered Midwest secondary smelters, US cents/lb</t>
  </si>
  <si>
    <t>MB-AL-0028</t>
  </si>
  <si>
    <t>Aluminum Scrap Mixed Clips</t>
  </si>
  <si>
    <t>Aluminum scrap mixed clips buying price, delivered to Midwest secondary smelters, US cents/lb</t>
  </si>
  <si>
    <t>MB-AL-0029</t>
  </si>
  <si>
    <t>Aluminum Scrap Old Sheet</t>
  </si>
  <si>
    <t>Aluminum scrap old sheet buying price, delivered to Midwest secondary smelters, US cents/lb</t>
  </si>
  <si>
    <t>MB-AL-0030</t>
  </si>
  <si>
    <t>Aluminum Scrap Old Cast</t>
  </si>
  <si>
    <t>Aluminum scrap old cast buying price, delivered to Midwest secondary smelters, US cents/lb</t>
  </si>
  <si>
    <t>MB-AL-0031</t>
  </si>
  <si>
    <t>Aluminum Scrap Turnings clean dry high grade</t>
  </si>
  <si>
    <t>Aluminum scrap turnings clean dry high grade buying price, delivered to Midwest secondary smelters, US cents/lb</t>
  </si>
  <si>
    <t>MB-AL-0032</t>
  </si>
  <si>
    <t>Aluminum Scrap Turnings Clean Dry Mixed Grade (max 5% Zn)</t>
  </si>
  <si>
    <t>Aluminum scrap turnings clean dry mixed grade (max 5% Zn) buying price, delivered to Midwest secondary smelters, US cents/lb</t>
  </si>
  <si>
    <t>MB-AL-0033</t>
  </si>
  <si>
    <t>Aluminum Scrap Aluminum-copper Radiators</t>
  </si>
  <si>
    <t>Aluminum scrap aluminium-copper radiators buying price, delivered to Midwest secondary smelters, US cents/lb</t>
  </si>
  <si>
    <t>MB-AL-0034</t>
  </si>
  <si>
    <t>Aluminum Scrap Nonferrous Auto Shred (90% Al)</t>
  </si>
  <si>
    <t>Aluminum scrap non-ferrous auto shred (90% Al) buying price, delivered to Midwest secondary smelters, US cents/lb</t>
  </si>
  <si>
    <t>MB-AL-0035</t>
  </si>
  <si>
    <t>Used Beverage Can</t>
  </si>
  <si>
    <t>Aluminum scrap used beverage cans, domestic aluminum producer buying price, fob shipping point US, US cents/lb</t>
  </si>
  <si>
    <t>MB-AL-0036</t>
  </si>
  <si>
    <t>Aluminum Scrap Segregated Low Copper Alloy Clips 5052</t>
  </si>
  <si>
    <t>Aluminum scrap segregated low copper alloy clips 5052, mills specialty consumers' buying price, fob shipping point US, US cents/lb</t>
  </si>
  <si>
    <t>MB-AL-0037</t>
  </si>
  <si>
    <t>Aluminum Scrap Segreated Low Copper Alloy Clips</t>
  </si>
  <si>
    <t>Aluminum scrap segregated low copper alloy clips 3105, mills specialty consumers' buying price, delivered consumer US, US cents/lb</t>
  </si>
  <si>
    <t>MB-AL-0038</t>
  </si>
  <si>
    <t>Aluminum Scrap Mixed Low Copper Alloy Clips</t>
  </si>
  <si>
    <t>Aluminum scrap mixed low copper clips, specialty consumers' buying price, delivered consumer US, US cents/lb</t>
  </si>
  <si>
    <t>MB-AL-0039</t>
  </si>
  <si>
    <t>Painted Siding</t>
  </si>
  <si>
    <t>Aluminum scrap painted siding, specialty consumers' buying price, delivered consumer US, US cents/lb</t>
  </si>
  <si>
    <t>MB-AL-0040</t>
  </si>
  <si>
    <t>Aluminum Alloy A380.1</t>
  </si>
  <si>
    <t>Aluminum alloy A380.1, delivered Midwest, US cents/lb</t>
  </si>
  <si>
    <t>MB-AL-0041</t>
  </si>
  <si>
    <t>Aluminum Alloy 319.1 ingot</t>
  </si>
  <si>
    <t>Aluminum alloy 319.1, delivered Midwest, cents/lb</t>
  </si>
  <si>
    <t>MB-AL-0042</t>
  </si>
  <si>
    <t>Aluminum Alloy 356.1 ingot</t>
  </si>
  <si>
    <t>Aluminum alloy 356.1, delivered Midwest, cents/lb</t>
  </si>
  <si>
    <t>MB-AL-0043</t>
  </si>
  <si>
    <t>Aluminum Alloy A360.1 ingot</t>
  </si>
  <si>
    <t>Aluminum alloy A360.1, delivered Midwest, cents/lb</t>
  </si>
  <si>
    <t>MB-AL-0044</t>
  </si>
  <si>
    <t>Aluminum Alloy 413.1 ingot</t>
  </si>
  <si>
    <t>Aluminum alloy A413.1, delivered Midwest, cents/lb</t>
  </si>
  <si>
    <t>MB-AL-0045</t>
  </si>
  <si>
    <t>Aluminum 6061 Alloyed Ingot</t>
  </si>
  <si>
    <t>Aluminum 6061 alloyed ingot, $/lb</t>
  </si>
  <si>
    <t>MB-AL-0046</t>
  </si>
  <si>
    <t>Aluminum 6063 Alloyed Ingot</t>
  </si>
  <si>
    <t>Aluminum 6063 alloyed ingot, $/lb</t>
  </si>
  <si>
    <t>MB-AL-0052</t>
  </si>
  <si>
    <t>Aluminum 6063 extrusion billet premium, delivered Midwest US, US cents/lb</t>
  </si>
  <si>
    <t>MB-AL-0053</t>
  </si>
  <si>
    <t>Segregated Low Copper Clips</t>
  </si>
  <si>
    <t>Aluminum scrap segregated low copper clips, dealer buying price, delivered to yard Montreal, Canadian cents/lb</t>
  </si>
  <si>
    <t>MB-AL-0054</t>
  </si>
  <si>
    <t>Aluminum scrap segregated low copper clips, dealer buying price, delivered to yard Toronto, Canadian cents/lb</t>
  </si>
  <si>
    <t>MB-AL-0069</t>
  </si>
  <si>
    <t>Mixed Low Copper Clips</t>
  </si>
  <si>
    <t>Aluminum scrap mixed low copper clips, dealer buying price, delivered to yard Montreal, Canadian cents/lb</t>
  </si>
  <si>
    <t>MB-AL-0070</t>
  </si>
  <si>
    <t>Aluminum scrap mixed low copper clips, dealer buying price, delivered to yard Toronto, Canadian cents/lb</t>
  </si>
  <si>
    <t>MB-AL-0085</t>
  </si>
  <si>
    <t>Mixed Clips</t>
  </si>
  <si>
    <t>Aluminum scrap mixed clips, dealer buying price, delivered to yard Montreal, Canadian cents/lb</t>
  </si>
  <si>
    <t>MB-AL-0101</t>
  </si>
  <si>
    <t>Aluminum Borings, Turnings, Clean &amp; Dry</t>
  </si>
  <si>
    <t>Aluminum scrap borings, turnings, clean &amp; dry, dealer buying price, delivered to yard Montreal, Canadian cents/lb</t>
  </si>
  <si>
    <t>MB-AL-0102</t>
  </si>
  <si>
    <t>Aluminum scrap borings, turnings, clean &amp; dry, dealer buying price, delivered to yard Toronto, Canadian cents/lb</t>
  </si>
  <si>
    <t>MB-AL-0117</t>
  </si>
  <si>
    <t>Old Aluminum Sheet &amp; Cast</t>
  </si>
  <si>
    <t>Aluminum scrap old aluminum sheet &amp; cast, dealer buying price, delivered to yard Montreal, Canadian cents/lb</t>
  </si>
  <si>
    <t>MB-AL-0118</t>
  </si>
  <si>
    <t>Aluminum scrap old aluminum sheet &amp; cast, dealer buying price, delivered to yard Toronto, Canadian cents/lb</t>
  </si>
  <si>
    <t>MB-AL-0133</t>
  </si>
  <si>
    <t>Used beverage cans, clean &amp; dry</t>
  </si>
  <si>
    <t>Aluminum scrap used beverage cans, clean &amp; dry, dealer buying price, delivered to yard Montreal, Canadian cents/lb</t>
  </si>
  <si>
    <t>MB-AL-0134</t>
  </si>
  <si>
    <t>Aluminum scrap used beverage cans, clean &amp; dry, dealer buying price, delivered to yard Toronto, Canadian cents/lb</t>
  </si>
  <si>
    <t>MB-AL-0149</t>
  </si>
  <si>
    <t>Industrial Castings</t>
  </si>
  <si>
    <t>Aluminum scrap industrial castings, dealer buying price, delivered to yard Montreal, Canadian cents/lb</t>
  </si>
  <si>
    <t>MB-AL-0150</t>
  </si>
  <si>
    <t>Aluminum scrap industrial castings, dealer buying price, delivered to yard Toronto, Canadian cents/lb</t>
  </si>
  <si>
    <t>MB-AL-0160</t>
  </si>
  <si>
    <t>63S Aluminum Solids</t>
  </si>
  <si>
    <t>Aluminum scrap 63S aluminum solids, dealer buying price, delivered to yard Montreal, Canadian cents/lb</t>
  </si>
  <si>
    <t>MB-AL-0161</t>
  </si>
  <si>
    <t>Aluminum scrap 63S aluminum solids, dealer buying price, delivered to yard Toronto, Canadian cents/lb</t>
  </si>
  <si>
    <t>MB-AL-0203</t>
  </si>
  <si>
    <t>Aluminum scrap painted aluminum siding, dealer buying price, delivered to yard Montreal, Canadian cents/lb</t>
  </si>
  <si>
    <t>MB-AL-0204</t>
  </si>
  <si>
    <t>Aluminum scrap painted aluminum siding, dealer buying price, delivered to yard Toronto, Canadian cents/lb</t>
  </si>
  <si>
    <t>MB-AL-0231</t>
  </si>
  <si>
    <t>Aluminium P1020A all-in price, LME-based, delivered Midwest US, US cents/lb</t>
  </si>
  <si>
    <t>MB-AL-0256</t>
  </si>
  <si>
    <t>South Africa</t>
  </si>
  <si>
    <t>In Warehouse</t>
  </si>
  <si>
    <t>Aluminium fixing price for LME trade, rand/tonne</t>
  </si>
  <si>
    <t>MB-AL-0276</t>
  </si>
  <si>
    <t>A356.2 Aluminum Alloy</t>
  </si>
  <si>
    <t>Aluminum alloy A356.2 ingot, delivered, $/lb</t>
  </si>
  <si>
    <t>MB-AL-0277</t>
  </si>
  <si>
    <t>C355.2 Aluminum Alloy</t>
  </si>
  <si>
    <t>Aluminum alloy C355.2 ingot, delivered, $/lb</t>
  </si>
  <si>
    <t>MB-AL-0278</t>
  </si>
  <si>
    <t>Aluminium scrap group 1 pure 99% &amp; litho, LME discount, delivered consumer UK, £/tonne</t>
  </si>
  <si>
    <t>MB-AL-0279</t>
  </si>
  <si>
    <t>Aluminium scrap commercial pure cuttings, LME discount, delivered consumer UK, £/tonne</t>
  </si>
  <si>
    <t>MB-AL-0280</t>
  </si>
  <si>
    <t>Aluminium scrap clean HE9 extrusions, LME discount, delivered consumer UK, £/tonne</t>
  </si>
  <si>
    <t>MB-AL-0281</t>
  </si>
  <si>
    <t>Aluminium scrap loose old rolled cuttings, LME discount, delivered consumer UK, £/tonne</t>
  </si>
  <si>
    <t>MB-AL-0282</t>
  </si>
  <si>
    <t>Aluminium scrap baled old rolled, LME discount, delivered consumer UK, £/tonne</t>
  </si>
  <si>
    <t>MB-AL-0283</t>
  </si>
  <si>
    <t>Aluminium scrap commercial cast, LME discount, delivered consumer UK, £/tonne</t>
  </si>
  <si>
    <t>MB-AL-0284</t>
  </si>
  <si>
    <t>Aluminium scrap cast wheels, LME discount, delivered consumer UK, £/tonne</t>
  </si>
  <si>
    <t>MB-AL-0285</t>
  </si>
  <si>
    <t>Aluminium scrap commercial turnings, LME discount, delivered consumer UK, £/tonne</t>
  </si>
  <si>
    <t>MB-AL-0286</t>
  </si>
  <si>
    <t>Aluminium scrap group 7 turnings, LME discount, delivered consumer works, UK, £/tonne</t>
  </si>
  <si>
    <t>MB-AL-0287</t>
  </si>
  <si>
    <t>Aluminium 6063 and 6060 extrusion billet</t>
  </si>
  <si>
    <t>Aluminium 6063 &amp; 6060 extrusion billet premium, cif Brazilian main ports, $/tonne</t>
  </si>
  <si>
    <t>MB-AL-0289</t>
  </si>
  <si>
    <t>Aluminium import arbitrage, $/tonne</t>
  </si>
  <si>
    <t>MB-AL-0290</t>
  </si>
  <si>
    <t>Aluminium import arbitrage, yuan/tonne</t>
  </si>
  <si>
    <t>MB-AL-0292</t>
  </si>
  <si>
    <t>ADC 12</t>
  </si>
  <si>
    <t>Aluminium ingot ADC 12 spot (MJP), cfr Japan, $/tonne</t>
  </si>
  <si>
    <t>MB-AL-0296</t>
  </si>
  <si>
    <t>Turkey</t>
  </si>
  <si>
    <t>MyDesk</t>
  </si>
  <si>
    <t>Aluminium 6063 extrusion billet premium, cif Turkey (Marmara region), $/tonne</t>
  </si>
  <si>
    <t>MB-AL-0297</t>
  </si>
  <si>
    <t>Aluminium 6063 extrusion billet premium, cif Thailand, $/tonne</t>
  </si>
  <si>
    <t>MB-AL-0298</t>
  </si>
  <si>
    <t>Aluminium 6063 extrusion quarterly billet premium, cif MJP, $/tonne</t>
  </si>
  <si>
    <t>MB-AL-0299</t>
  </si>
  <si>
    <t>Aluminium 6063 extrusion billet premium, ddp Spain, $/tonne</t>
  </si>
  <si>
    <t>MB-AL-0300</t>
  </si>
  <si>
    <t>Aluminium 6063 extrusion billet premium, ddp Italy (Brescia region), $/tonne</t>
  </si>
  <si>
    <t>MB-AL-0302</t>
  </si>
  <si>
    <t>Aluminium 6063 extrusion billet premium, ddp North Germany (Ruhr region), $/tonne</t>
  </si>
  <si>
    <t>MB-AL-0307</t>
  </si>
  <si>
    <t>Aluminium P1020A premium, fca South Korea, $/tonne</t>
  </si>
  <si>
    <t>MB-AL-0316</t>
  </si>
  <si>
    <t>FCA dutypaid</t>
  </si>
  <si>
    <t>Aluminium P1020A premium, fca dp Italy, $/tonne</t>
  </si>
  <si>
    <t>MB-AL-0319</t>
  </si>
  <si>
    <t>Aluminium P1020A premium, fca dp Spain, $/tonne</t>
  </si>
  <si>
    <t>MB-AL-0328</t>
  </si>
  <si>
    <t>Aluminium P1020A premium, bonded in-whs, Shanghai, $/tonne</t>
  </si>
  <si>
    <t>MB-AL-0329</t>
  </si>
  <si>
    <t>Aluminium P1020A premium, cif Taiwan, $/tonne</t>
  </si>
  <si>
    <t>MB-AL-0333</t>
  </si>
  <si>
    <t>Aluminium P1020A Warrants</t>
  </si>
  <si>
    <t>Aluminium P1020A warrant premium, in-whs Southeast Asia, $/tonne</t>
  </si>
  <si>
    <t>MB-AL-0334</t>
  </si>
  <si>
    <t>Aluminium P1020A, warrant premium, in-whs East Asia, $/tonne</t>
  </si>
  <si>
    <t>MB-AL-0337</t>
  </si>
  <si>
    <t>Cost, insurance and freight dutyunpaid</t>
  </si>
  <si>
    <t>Aluminium P1020A premium, cif dup Turkey, $/tonne</t>
  </si>
  <si>
    <t>MB-AL-0338</t>
  </si>
  <si>
    <t>Aluminium P1020A warrant premium, in-whs US, $/tonne</t>
  </si>
  <si>
    <t>MB-AL-0339</t>
  </si>
  <si>
    <t>Aluminium foundry alloy ingot silicon 7</t>
  </si>
  <si>
    <t>Aluminium primary foundry alloy silicon 7 ingot premium, ddp Germany, $/tonne</t>
  </si>
  <si>
    <t>MB-AL-0340</t>
  </si>
  <si>
    <t>Eastern Europe</t>
  </si>
  <si>
    <t>Aluminium primary foundry alloy silicon 7 ingot premium, ddp Eastern Europe, $/tonne</t>
  </si>
  <si>
    <t>MB-AL-0342</t>
  </si>
  <si>
    <t>Aluminium foundry alloy ingot/T-bar silicon 7</t>
  </si>
  <si>
    <t>Aluminium primary foundry alloy silicon 7 ingot /T-bar premium, dlvd dup over P1020A Midwest US, US cents/lb</t>
  </si>
  <si>
    <t>MB-AL-0343</t>
  </si>
  <si>
    <t>Aluminium P1020A (MJP) spot premium, cif Japan, $/tonne</t>
  </si>
  <si>
    <t>MB-AL-0344</t>
  </si>
  <si>
    <t>Aluminium P1020A premium, cif South Korea, $/tonne</t>
  </si>
  <si>
    <t>MB-AL-0345</t>
  </si>
  <si>
    <t>Aluminium P1020A premium, cif Shanghai, $/tonne</t>
  </si>
  <si>
    <t>MB-AL-0346</t>
  </si>
  <si>
    <t>In Warehouse dutyunpaid</t>
  </si>
  <si>
    <t>Aluminium P1020A premium, in-whs dup Rotterdam, $/tonne</t>
  </si>
  <si>
    <t>MB-AL-0348</t>
  </si>
  <si>
    <t>Aluminium primary foundry alloy silicon 7 ingot annual premium, cif main South Korean ports, $/tonne</t>
  </si>
  <si>
    <t>MB-AL-0349</t>
  </si>
  <si>
    <t>Aluminium primary foundry alloy silicon 7 ingot annual premium, cif MJP, $/tonne</t>
  </si>
  <si>
    <t>MB-AL-0350</t>
  </si>
  <si>
    <t>Aluminium ingot ADC 12, exw dp China, yuan/tonne</t>
  </si>
  <si>
    <t>MB-AL-0355</t>
  </si>
  <si>
    <t>Aluminium P1020A premium, cif Baltimore, US cents/lb</t>
  </si>
  <si>
    <t>MB-AL-0356</t>
  </si>
  <si>
    <t>Aluminium P1020A all-in-price, cif Baltimore, US cents/lb</t>
  </si>
  <si>
    <t>MB-AL-0364</t>
  </si>
  <si>
    <t>Aluminum scrap 63S aluminum solids, dealer buying price, delivered to yard US, US cents/lb</t>
  </si>
  <si>
    <t>MB-AL-0365</t>
  </si>
  <si>
    <t>Aluminum scrap aluminum borings, turnings, clean &amp; dry, dealer buying price, delivered to yard US, US cents/lb</t>
  </si>
  <si>
    <t>MB-AL-0366</t>
  </si>
  <si>
    <t>Aluminum scrap industrial castings, dealer buying price, delivered to yard US, US cents/lb</t>
  </si>
  <si>
    <t>MB-AL-0367</t>
  </si>
  <si>
    <t>Litho sheets</t>
  </si>
  <si>
    <t>Aluminum scrap litho sheets, dealer buying price, delivered to yard US, US cents/lb</t>
  </si>
  <si>
    <t>MB-AL-0368</t>
  </si>
  <si>
    <t>Aluminum scrap mixed clips, dealer buying price, delivered to yard US, US cents/lb</t>
  </si>
  <si>
    <t>MB-AL-0369</t>
  </si>
  <si>
    <t>Aluminum scrap mixed low copper clips, dealer buying price, delivered to yard US, US cents/lb</t>
  </si>
  <si>
    <t>MB-AL-0370</t>
  </si>
  <si>
    <t>Aluminum scrap old aluminum sheet &amp; cast, dealer buying price, delivered to yard US, US cents/lb</t>
  </si>
  <si>
    <t>MB-AL-0371</t>
  </si>
  <si>
    <t>Aluminum scrap painted aluminum siding, dealer buying price, delivered to yard US, US cents/lb</t>
  </si>
  <si>
    <t>MB-AL-0372</t>
  </si>
  <si>
    <t>Aluminum scrap segregated low copper clips, dealer buying price, delivered to yard US, US cents/lb</t>
  </si>
  <si>
    <t>MB-AL-0373</t>
  </si>
  <si>
    <t>Aluminum scrap used beverage cans, clean &amp; dry, dealer buying price, delivered to yard US, US cents/lb</t>
  </si>
  <si>
    <t>MB-AL-0375</t>
  </si>
  <si>
    <t>Zorba 95% NF (cu 3% min)</t>
  </si>
  <si>
    <t>Zorba 95/3 min, basis delivered US facility, US cents/Ib</t>
  </si>
  <si>
    <t>MB-AL-0377</t>
  </si>
  <si>
    <t>Aluminium P1020A premium, in-whs dup Rotterdam, inferred low-carbon midpoint, $/tonne</t>
  </si>
  <si>
    <t>MB-AL-0378</t>
  </si>
  <si>
    <t>Aluminium P1020A premium, in-whs dp Rotterdam, inferred low-carbon midpoint, $/tonne</t>
  </si>
  <si>
    <t>MB-AL-0379</t>
  </si>
  <si>
    <t>Aluminium 6063 extrusion billet premium, ddp Italy (Brescia region), inferred low-carbon midpoint, $/tonne</t>
  </si>
  <si>
    <t>MB-AL-0380</t>
  </si>
  <si>
    <t>Aluminium 6063 extrusion billet premium, ddp North Germany (Ruhr region), inferred low-carbon midpoint, $/tonne</t>
  </si>
  <si>
    <t>MB-AL-0381</t>
  </si>
  <si>
    <t>Differential</t>
  </si>
  <si>
    <t>Aluminium low-carbon differential P1020A, Europe, $/tonne</t>
  </si>
  <si>
    <t>MB-AL-0382</t>
  </si>
  <si>
    <t>Aluminium low-carbon differential value-added product, Europe, $/tonne</t>
  </si>
  <si>
    <t>MB-AL-0383</t>
  </si>
  <si>
    <t>Aluminium billet</t>
  </si>
  <si>
    <t>Secondary aluminium billet premium, ddp Europe, $/tonne</t>
  </si>
  <si>
    <t>MB-AL-0384</t>
  </si>
  <si>
    <t>Aluminium P0610</t>
  </si>
  <si>
    <t>Fastmarkets Metals</t>
  </si>
  <si>
    <t>Aluminium P1020A premium P0610 netback rate, in-whs, dup/dp Rotterdam, $/tonne</t>
  </si>
  <si>
    <t>MB-AL-0385</t>
  </si>
  <si>
    <t>Aluminium primary ingot premium, in-whs dup Rotterdam, inferred P0610 midpoint, $/tonne</t>
  </si>
  <si>
    <t>MB-AL-0386</t>
  </si>
  <si>
    <t>Aluminium primary ingot premium, in-whs dp Rotterdam, inferred P0610 midpoint, $/tonne</t>
  </si>
  <si>
    <t>MB-AL-0387</t>
  </si>
  <si>
    <t>DIN230</t>
  </si>
  <si>
    <t>Aluminium pressure diecasting ingot DIN230, delivered Europe, €/tonne</t>
  </si>
  <si>
    <t>MB-AL-0388</t>
  </si>
  <si>
    <t>DIN239</t>
  </si>
  <si>
    <t>Aluminium pressure diecasting ingot DIN239, delivered Europe, €/tonne</t>
  </si>
  <si>
    <t>MB-AL-0389</t>
  </si>
  <si>
    <t>Aluminium low-carbon differential P1020A, US Midwest, US cents/pound</t>
  </si>
  <si>
    <t>MB-AL-0390</t>
  </si>
  <si>
    <t>Aluminium low-carbon differential value-added product, US Midwest, US cents/pound</t>
  </si>
  <si>
    <t>MB-AL-0391</t>
  </si>
  <si>
    <t>Aluminium low-carbon differential billet, Europe, $/tonne</t>
  </si>
  <si>
    <t>MB-AL-0392</t>
  </si>
  <si>
    <t>Aluminium low-carbon differential value-added product ex-billet, Europe, $/tonne</t>
  </si>
  <si>
    <t>MB-AL-0393</t>
  </si>
  <si>
    <t>Aluminium low-carbon differential P1020A, Japan, South Korea, $/tonne</t>
  </si>
  <si>
    <t>MB-AL-0394</t>
  </si>
  <si>
    <t>Brazil - São Paulo Region</t>
  </si>
  <si>
    <t>Aluminium P1020A premium, low-VAT market, delivered São Paulo region, $/tonne</t>
  </si>
  <si>
    <t>MB-AL-0395</t>
  </si>
  <si>
    <t>Aluminium P1020A premium, high-VAT market, delivered São Paulo region, $/tonne</t>
  </si>
  <si>
    <t>MB-AL-0396</t>
  </si>
  <si>
    <t>Zorba 95% NF (cu 5% min)</t>
  </si>
  <si>
    <t>Zorba 95/5, cif India, $/tonne</t>
  </si>
  <si>
    <t>MB-AL-0397</t>
  </si>
  <si>
    <t>Aluminium scrap, old sheet (Taint/Tabor), HRB, 3-5% attachments, cif India, $/tonne</t>
  </si>
  <si>
    <t>MB-AL-0398</t>
  </si>
  <si>
    <t>Aluminium scrap, mixed aluminium castings (Tense), 3-5% attachments, cif India, $/tonne</t>
  </si>
  <si>
    <t>MB-AL-0399</t>
  </si>
  <si>
    <t>Aluminium scrap, old sheet (Taint/Tabor), cut sheared, 5-8% attachments, cif India, $/tonne</t>
  </si>
  <si>
    <t>MB-AL-0400</t>
  </si>
  <si>
    <t>Aluminium scrap, cast wheels (Troma), cif India, $/tonne</t>
  </si>
  <si>
    <t>MB-AL-0401</t>
  </si>
  <si>
    <t>Aluminium scrap, extrusions (Tata), 6063 cif India, $/tonne</t>
  </si>
  <si>
    <t>MB-AL-0403</t>
  </si>
  <si>
    <t>Aluminium low-carbon P1020A all-in price, CME-based, delivered Midwest US, US cents/lb</t>
  </si>
  <si>
    <t>MB-AL-0404</t>
  </si>
  <si>
    <t>Aluminium scrap, clean production extrusions (6063), differential to LME, delivered consumer Europe, €/tonne</t>
  </si>
  <si>
    <t>MB-AL-0405</t>
  </si>
  <si>
    <t>Post-consumer 6063 (HE9) extrusion</t>
  </si>
  <si>
    <t>Aluminium scrap, post-consumer 95/5 extrusions (6063), differential to LME, delivered consumer Europe, €/tonne</t>
  </si>
  <si>
    <t>MB-AL-0406</t>
  </si>
  <si>
    <t>MB-AL-0407</t>
  </si>
  <si>
    <t>Aluminium P1020A premium, cif Mexico, $/tonne</t>
  </si>
  <si>
    <t>MB-AL-0408</t>
  </si>
  <si>
    <t>Aluminium low-carbon differential P1020A, cif Mexico, $/tonne</t>
  </si>
  <si>
    <t>MB-AL-0409</t>
  </si>
  <si>
    <t>Zorba 98/2</t>
  </si>
  <si>
    <t>Zorba, 98/2, cif Southeast Asia, $/tonne</t>
  </si>
  <si>
    <t>MB-AL-0410</t>
  </si>
  <si>
    <t>Extrusions, post consumer</t>
  </si>
  <si>
    <t>Aluminium scrap, 95/5 Extrusions (Tata), cif Southeast Asia, $/tonne</t>
  </si>
  <si>
    <t>MB-AL-0411</t>
  </si>
  <si>
    <t>Aluminium scrap, used beverage cans (Taldon), cif Southeast Asia, $/tonne</t>
  </si>
  <si>
    <t>MB-AL-0412</t>
  </si>
  <si>
    <t>Borings and turnings</t>
  </si>
  <si>
    <t>Aluminium scrap, borings and turnings (Telic), cif Southeast Asia, $/tonne</t>
  </si>
  <si>
    <t>MB-ALU-0001</t>
  </si>
  <si>
    <t>Alumina metallurgical grade</t>
  </si>
  <si>
    <t>Alumina</t>
  </si>
  <si>
    <t>Alumina metallurgical grade, exw China, yuan/tonne</t>
  </si>
  <si>
    <t>MB-ALU-0002</t>
  </si>
  <si>
    <t>Alumina min 98.5% Al2O3</t>
  </si>
  <si>
    <t xml:space="preserve">Alumina index, fob Australia, $/tonne </t>
  </si>
  <si>
    <t>MB-ALU-0003</t>
  </si>
  <si>
    <t>DryMetricTon</t>
  </si>
  <si>
    <t>Alumina index adjustment to fob Australia index, Brazil, $/dmt</t>
  </si>
  <si>
    <t>MB-ALU-0006</t>
  </si>
  <si>
    <t>Fused alumina</t>
  </si>
  <si>
    <t>Industrial Minerals</t>
  </si>
  <si>
    <t>Alumina, fused brown, min 95% Al2O3, refractory sized (0-6mm), fob China, $/tonne</t>
  </si>
  <si>
    <t>MB-ALU-0008</t>
  </si>
  <si>
    <t>Alumina, fused brown, min 95% Al2O3, FEPA F8-220 grit, fob China, $/tonne</t>
  </si>
  <si>
    <t>MB-ALU-0009</t>
  </si>
  <si>
    <t>Alumina, fused white, 25kg bags, cif Europe, €/tonne</t>
  </si>
  <si>
    <t>MB-ALU-0010</t>
  </si>
  <si>
    <t>Alumina index inferred, fob Brazil, $/dmt</t>
  </si>
  <si>
    <t>MB-ALU-0011</t>
  </si>
  <si>
    <t>Calcined alumina</t>
  </si>
  <si>
    <t>Alumina, calcined, unground 98.5-99.5% Al2O3, bulk, exw US/Europe, long-term contract, $/tonne</t>
  </si>
  <si>
    <t>MB-ALU-0012</t>
  </si>
  <si>
    <t>Alumina, calcined, ground and unground, min 99.5% Al2O3, medium-soda min 0.25% soda, bulk, exw US/Europe, long-term contract, $/tonne</t>
  </si>
  <si>
    <t>MB-ALU-0013</t>
  </si>
  <si>
    <t>Alumina, calcined, ground, 98.5-99.5% Al2O3, bulk, exw US/Europe, long-term contract, $/tonne</t>
  </si>
  <si>
    <t>MB-AND-0002</t>
  </si>
  <si>
    <t>Andalusite, 57% AL2O3</t>
  </si>
  <si>
    <t>Andalusite</t>
  </si>
  <si>
    <t>Andalusite 57% Al2O3 min, cif Europe, €/tonne</t>
  </si>
  <si>
    <t>MB-AS-0001</t>
  </si>
  <si>
    <t>Arsenic 99% min</t>
  </si>
  <si>
    <t>Arsenic</t>
  </si>
  <si>
    <t>Arsenic 99% min As, in-whs Rotterdam, $/lb</t>
  </si>
  <si>
    <t>MB-BAR-0004</t>
  </si>
  <si>
    <t>API barite</t>
  </si>
  <si>
    <t>Baryte</t>
  </si>
  <si>
    <t>Barite, API, 1.5t big bags, ground, fob Southern Turkey, $/tonne</t>
  </si>
  <si>
    <t>MB-BAR-0006</t>
  </si>
  <si>
    <t>Drilling grade barite</t>
  </si>
  <si>
    <t>Chennai</t>
  </si>
  <si>
    <t>Barite, API, SG 4.2, unground lump, bulk, fob Chennai, $/tonne</t>
  </si>
  <si>
    <t>MB-BAR-0007</t>
  </si>
  <si>
    <t>Barite, API, SG 4.2, unground lump, bulk, fob China, $/tonne</t>
  </si>
  <si>
    <t>MB-BAR-0014</t>
  </si>
  <si>
    <t>Morocco</t>
  </si>
  <si>
    <t>Barite, API, SG 4.2, unground lump, bulk, fob Morocco, $/tonne</t>
  </si>
  <si>
    <t>MB-BAR-0018</t>
  </si>
  <si>
    <t>Barite, drilling grade, unground lump, API, bulk, SG 4.10, fob China, $/tonne</t>
  </si>
  <si>
    <t>MB-BAR-0019</t>
  </si>
  <si>
    <t>Barite, drilling grade, unground lump, API, bulk, SG 4.10, fob Morocco, $/tonne</t>
  </si>
  <si>
    <t>MB-BAR-0020</t>
  </si>
  <si>
    <t>Barite, drilling grade, unground lump, API, bulk, SG 4.10, fob Chennai, $/tonne</t>
  </si>
  <si>
    <t>MB-BI-0001</t>
  </si>
  <si>
    <t>Bismuth 99.99%</t>
  </si>
  <si>
    <t>Bismuth</t>
  </si>
  <si>
    <t>Bismuth 99.99% Bi min, in-whs Rotterdam, $/lb</t>
  </si>
  <si>
    <t>MB-BI-0002</t>
  </si>
  <si>
    <t>Bismuth min 99.99%</t>
  </si>
  <si>
    <t>Bismuth 99.99% Bi min, in-whs China, yuan/tonne</t>
  </si>
  <si>
    <t>MB-BI-0003</t>
  </si>
  <si>
    <t>Bismuth oxide</t>
  </si>
  <si>
    <t>Bismuth oxide, cif Rotterdam, $/lb</t>
  </si>
  <si>
    <t>MB-BMS-0001</t>
  </si>
  <si>
    <t>Black Mass</t>
  </si>
  <si>
    <t>Payable Indicator</t>
  </si>
  <si>
    <t>Black mass, NCM/NCA, payable indicator, nickel, cif South Korea, % payable LME Nickel cash official price</t>
  </si>
  <si>
    <t>MB-BMS-0002</t>
  </si>
  <si>
    <t>Black mass, NCM/NCA, payable indicator, cobalt, cif South Korea, % payable Fastmarkets’ standard-grade cobalt price (low-end)</t>
  </si>
  <si>
    <t>MB-BMS-0003</t>
  </si>
  <si>
    <t>Black mass, NCM/NCA, payable indicator, lithium, cif South Korea, % payable Fastmarkets’ lithium carbonate 99.5% Li2CO3 min, battery grade, spot prices cif China, Japan &amp; Korea</t>
  </si>
  <si>
    <t>MB-BMS-0004</t>
  </si>
  <si>
    <t>Black mass, NCM/NCA, payable indicator, nickel, domestic, exw Europe, % payable LME Nickel cash official price</t>
  </si>
  <si>
    <t>MB-BMS-0005</t>
  </si>
  <si>
    <t>Black mass, NCM/NCA, payable indicator, cobalt, domestic, exw Europe, % payable Fastmarkets’ standard-grade cobalt price (low-end)</t>
  </si>
  <si>
    <t>MB-BMS-0006</t>
  </si>
  <si>
    <t>Black mass, LCO, payable indicator, cobalt, domestic, exw Europe, % payable Fastmarkets’ standard-grade cobalt price (low-end)</t>
  </si>
  <si>
    <t>MB-BMS-0007</t>
  </si>
  <si>
    <t>Black mass, NCM/NCA, payable indicator, nickel, cif Southeast Asia, % payable LME Nickel cash official price</t>
  </si>
  <si>
    <t>MB-BMS-0008</t>
  </si>
  <si>
    <t>Black mass, NCM/NCA, payable indicator, cobalt, cif Southeast Asia, % payable Fastmarkets’ standard-grade cobalt price (low-end)</t>
  </si>
  <si>
    <t>MB-BMS-0009</t>
  </si>
  <si>
    <t>Black mass, NCM/NCA, payable indicator, lithium, cif Southeast Asia, % payable Fastmarkets’ lithium carbonate 99.5% Li2CO3 min, battery grade, spot prices cif China, Japan &amp; Korea</t>
  </si>
  <si>
    <t>MB-BMS-0010</t>
  </si>
  <si>
    <t>Black mass, LCO, payable indicator, cobalt, cif South Korea, % payable Fastmarkets’ standard-grade cobalt price (low-end)</t>
  </si>
  <si>
    <t>MB-BMS-0011</t>
  </si>
  <si>
    <t>Black mass, LCO, payable indicator, lithium, cif South Korea, % payable Fastmarkets’ lithium carbonate 99.5% Li2CO3 min, battery grade, spot prices cif China, Japan &amp; Korea</t>
  </si>
  <si>
    <t>MB-BMS-0012</t>
  </si>
  <si>
    <t>Black mass, NCM/NCA, inferred, cif South Korea, $/tonne</t>
  </si>
  <si>
    <t>MB-BMS-0013</t>
  </si>
  <si>
    <t>Black mass, NCM/NCA, inferred, exw Europe, $/tonne</t>
  </si>
  <si>
    <t>MB-BMS-0016</t>
  </si>
  <si>
    <t>Black mass, NCM, payable indicator, nickel, ddp China, % payable Fastmarkets’ nickel sulfate min 21%, max 22.5%; cobalt 10ppm max exw China</t>
  </si>
  <si>
    <t>MB-BMS-0017</t>
  </si>
  <si>
    <t>Black mass, NCM, payable indicator, cobalt, ddp China, % payable Fastmarkets’ cobalt sulfate 20.5% Co basis, exw China</t>
  </si>
  <si>
    <t>MB-BMS-0018</t>
  </si>
  <si>
    <t>Black mass, NCM, payable indicator, lithium, ddp China, % payable Fastmarkets’ lithium carbonate 99.5% Li2CO3 min, battery grade, spot price range exw domestic China</t>
  </si>
  <si>
    <t>MB-BMS-0019</t>
  </si>
  <si>
    <t>%li</t>
  </si>
  <si>
    <t>Black mass, LFP, ddp China, yuan per % lithium</t>
  </si>
  <si>
    <t>MB-BOR-0012</t>
  </si>
  <si>
    <t>Boric acid</t>
  </si>
  <si>
    <t>Borates</t>
  </si>
  <si>
    <t>Boric acid, technical grade, granular, fca US West Coast, $/tonne</t>
  </si>
  <si>
    <t>MB-BOR-0013</t>
  </si>
  <si>
    <t>Boric acid, technical grade, granular, cif China, $/tonne</t>
  </si>
  <si>
    <t>MB-BOR-0014</t>
  </si>
  <si>
    <t>Boric acid, technical grade, granular, ddp Europe, $/tonne</t>
  </si>
  <si>
    <t>MB-BOR-0015</t>
  </si>
  <si>
    <t>Boric acid, technical grade, granular, cif Brazil, $/tonne</t>
  </si>
  <si>
    <t>MB-BX-0010</t>
  </si>
  <si>
    <t>Bauxite</t>
  </si>
  <si>
    <t>Xingang</t>
  </si>
  <si>
    <t>Bauxite, refractory-grade, 85%/2.0/3.15-3.2 (0-6mm), fob Xingang, $/tonne</t>
  </si>
  <si>
    <t>MB-BX-0011</t>
  </si>
  <si>
    <t>Bauxite, refractory-grade, 86%/2.0/3.15-3.2 (0-6mm), fob Xingang, $/tonne</t>
  </si>
  <si>
    <t>MB-BX-0012</t>
  </si>
  <si>
    <t>Bauxite, refractory-grade, 87%/2.0/3.15-3.2 (0-6mm), fob Xingang, $/tonne</t>
  </si>
  <si>
    <t>MB-BX-0013</t>
  </si>
  <si>
    <t>Bauxite, refractory-grade, 88%/2.0/3.15-3.2 (0-6mm), fob Xingang, $/tonne</t>
  </si>
  <si>
    <t>MB-BX-0015</t>
  </si>
  <si>
    <t>Bauxite, fob Trombetas, Brazil, $/dmt</t>
  </si>
  <si>
    <t>MB-BX-0016</t>
  </si>
  <si>
    <t>Bauxite, cif China, $/dmt</t>
  </si>
  <si>
    <t>MB-CD-0001</t>
  </si>
  <si>
    <t>Cadmium min 99.95%</t>
  </si>
  <si>
    <t>Cadmium</t>
  </si>
  <si>
    <t>Cadmium 99.95% min, cif global ports, cents/lb</t>
  </si>
  <si>
    <t>MB-CD-0002</t>
  </si>
  <si>
    <t>Cadmium min 99.99%</t>
  </si>
  <si>
    <t>Cadmium 99.99% min, cif global ports, cents/lb</t>
  </si>
  <si>
    <t>MB-CHO-0002</t>
  </si>
  <si>
    <t>Chrome ore lumpy 40-42%</t>
  </si>
  <si>
    <t>Chromium ore</t>
  </si>
  <si>
    <t>Chrome ore Turkish lumpy 40-42%, cfr main Chinese ports, $/tonne</t>
  </si>
  <si>
    <t>MB-CHO-0003</t>
  </si>
  <si>
    <t>Chrome Ore Basis 42%, Range 40 to 44%</t>
  </si>
  <si>
    <t>Chrome ore South Africa UG2/MG concentrates index, cif China, $/tonne</t>
  </si>
  <si>
    <t>MB-CHR-0001</t>
  </si>
  <si>
    <t>Chromite chemical grade</t>
  </si>
  <si>
    <t>Chromite</t>
  </si>
  <si>
    <t>Chromite, chemical, 46% Cr2O3 min, wet bulk, fob South Africa, $/tonne</t>
  </si>
  <si>
    <t>MB-CHR-0004</t>
  </si>
  <si>
    <t>Chromite foundry grade</t>
  </si>
  <si>
    <t>Chromite, foundry, 45.8% Cr2O3 min, wet bulk, fob South Africa, $/tonne (inferred)</t>
  </si>
  <si>
    <t>MB-CHR-0005</t>
  </si>
  <si>
    <t>Chromite, foundry, 46% Cr2O3 min, wet bulk, fob South Africa, $/tonne</t>
  </si>
  <si>
    <t>MB-CHR-0006</t>
  </si>
  <si>
    <t>Chromite refractory grade</t>
  </si>
  <si>
    <t>Chromite, refractory grade, 46% Cr2O3 min, wet bulk, fob South Africa, $/tonne (inferred)</t>
  </si>
  <si>
    <t>MB-CHR-0009</t>
  </si>
  <si>
    <t>Chromite, foundry, 46% Cr2O3 min, dried and bagged, fob South Africa, $/tonne</t>
  </si>
  <si>
    <t>MB-CO-0001</t>
  </si>
  <si>
    <t>Cobalt &gt;99.8%</t>
  </si>
  <si>
    <t>Cobalt</t>
  </si>
  <si>
    <t>Cobalt 99.8% Co min, ex-works China, yuan/tonne</t>
  </si>
  <si>
    <t>MB-CO-0004</t>
  </si>
  <si>
    <t xml:space="preserve">Cobalt alloy grade, in-whs Rotterdam, $/lb </t>
  </si>
  <si>
    <t>MB-CO-0005</t>
  </si>
  <si>
    <t>Cobalt standard grade, in-whs Rotterdam, $/lb</t>
  </si>
  <si>
    <t>MB-CO-0012</t>
  </si>
  <si>
    <t>Cobalt tetroxide min 72.6%</t>
  </si>
  <si>
    <t>Cobalt tetroxide 72.6% Co min, delivered China, yuan/tonne</t>
  </si>
  <si>
    <t>MB-CO-0017</t>
  </si>
  <si>
    <t>Cobalt sulfate</t>
  </si>
  <si>
    <t>Cobalt sulfate 20.5% Co basis, exw China, yuan/tonne</t>
  </si>
  <si>
    <t>MB-CO-0020</t>
  </si>
  <si>
    <t>Cobalt hydroxide</t>
  </si>
  <si>
    <t>Cobalt hydroxide 30% Co min, cif China, $/lb</t>
  </si>
  <si>
    <t>MB-CO-0021</t>
  </si>
  <si>
    <t>Cobalt hydroxide payable indicator, min 30% Co, cif China, % payable of Fastmarkets’ standard-grade cobalt price (low-end)</t>
  </si>
  <si>
    <t>MB-CO-0023</t>
  </si>
  <si>
    <t>Cobalt hydroxide, min 30% Co, inferred, China, $/Ib</t>
  </si>
  <si>
    <t>MB-CO-0024</t>
  </si>
  <si>
    <t>Cobalt mixed hydroxide precipitate payable indicator, % cobalt metal standard grade in-whs Rotterdam, cif China, Japan, and South Korea</t>
  </si>
  <si>
    <t>MB-CO-0025</t>
  </si>
  <si>
    <t>Cobalt mixed hydroxide precipitate, outright price, cif China, Japan, and South Korea, $/tonne</t>
  </si>
  <si>
    <t>MB-COA-0001</t>
  </si>
  <si>
    <t>Hard Coking Coal</t>
  </si>
  <si>
    <t>Coal</t>
  </si>
  <si>
    <t>Hard coking coal domestic China spot market, Shanxi-origin, delivered Tangshan, yuan/tonne</t>
  </si>
  <si>
    <t>MB-COA-0002</t>
  </si>
  <si>
    <t>WetTonne</t>
  </si>
  <si>
    <t>Jingtang</t>
  </si>
  <si>
    <t>Hard coking coal, cfr Jingtang, $/wmt</t>
  </si>
  <si>
    <t>MB-COA-0003</t>
  </si>
  <si>
    <t>Premium hard coking coal, fob eastern Australian ports, $ per wmt</t>
  </si>
  <si>
    <t>MB-COA-0004</t>
  </si>
  <si>
    <t>Eastern Australia</t>
  </si>
  <si>
    <t>Hard coking coal, fob eastern Australian ports, $/wmt</t>
  </si>
  <si>
    <t>MB-COA-0005</t>
  </si>
  <si>
    <t>Premium hard coking coal, cfr Jingtang, $/wmt</t>
  </si>
  <si>
    <t>MB-COA-0006</t>
  </si>
  <si>
    <t>CSR Coke</t>
  </si>
  <si>
    <t>Coke 65% CSR, fob China, $/tonne</t>
  </si>
  <si>
    <t>MB-COA-0007</t>
  </si>
  <si>
    <t>Pulverized coal injection (PCI)</t>
  </si>
  <si>
    <t>PCI low-vol, cfr South China, $/wmt</t>
  </si>
  <si>
    <t>MB-COA-0008</t>
  </si>
  <si>
    <t>PCI low-vol, fob eastern Australian ports, $/wmt</t>
  </si>
  <si>
    <t>MB-CR-0001</t>
  </si>
  <si>
    <t>Chromium alumino-thermic min 99%</t>
  </si>
  <si>
    <t>Chromium</t>
  </si>
  <si>
    <t xml:space="preserve">Chromium alumino-thermic 99% min, in-whs Rotterdam, $/tonne </t>
  </si>
  <si>
    <t>MB-CR-0002</t>
  </si>
  <si>
    <t>Chromium alumino-thermic 99% min ex-US warehouse $/lb</t>
  </si>
  <si>
    <t>MB-CR-0003</t>
  </si>
  <si>
    <t>Chromium alumino-thermic min 99.4%</t>
  </si>
  <si>
    <t>Chromium alumino-thermic 99.4% min, in-whs Rotterdam, $/tonne</t>
  </si>
  <si>
    <t>MB-CU-0002</t>
  </si>
  <si>
    <t>Copper grade A</t>
  </si>
  <si>
    <t>Copper</t>
  </si>
  <si>
    <t>Copper grade 1 cathode premium, ddp Midwest US, US cents/lb</t>
  </si>
  <si>
    <t>MB-CU-0009</t>
  </si>
  <si>
    <t>No. 1 Copper Wire - Barley</t>
  </si>
  <si>
    <t>Copper scrap No1 heavy copper &amp; wire, dealer buying price, delivered to yard Montreal, Canadian cents/lb</t>
  </si>
  <si>
    <t>MB-CU-0010</t>
  </si>
  <si>
    <t>Copper scrap No1 heavy copper &amp; wire, dealer buying price, delivered to yard Toronto, Canadian cents/lb</t>
  </si>
  <si>
    <t>MB-CU-0025</t>
  </si>
  <si>
    <t>No. 2 Copper Wire</t>
  </si>
  <si>
    <t>Copper scrap No2 heavy copper &amp; wire, dealer buying price, delivered to yard Montreal, Canadian cents/lb</t>
  </si>
  <si>
    <t>MB-CU-0026</t>
  </si>
  <si>
    <t>Copper scrap No2 heavy copper &amp; wire, dealer buying price, delivered to yard Toronto, Canadian cents/lb</t>
  </si>
  <si>
    <t>MB-CU-0041</t>
  </si>
  <si>
    <t>Light Copper</t>
  </si>
  <si>
    <t>Copper scrap light copper, dealer buying price, delivered to yard Montreal, Canadian cents/lb</t>
  </si>
  <si>
    <t>MB-CU-0042</t>
  </si>
  <si>
    <t>Copper scrap light copper, dealer buying price, delivered to yard Toronto, Canadian cents/lb</t>
  </si>
  <si>
    <t>MB-CU-0057</t>
  </si>
  <si>
    <t>Red Brass Solids</t>
  </si>
  <si>
    <t>Copper scrap red brass solids, dealer buying price, delivered to yard Montreal, Canadian cents/lb</t>
  </si>
  <si>
    <t>MB-CU-0058</t>
  </si>
  <si>
    <t>Copper scrap red brass solids, dealer buying price, delivered to yard Toronto, Canadian cents/lb</t>
  </si>
  <si>
    <t>MB-CU-0073</t>
  </si>
  <si>
    <t>Red Brass Composition Turnings</t>
  </si>
  <si>
    <t>Copper scrap red brass turnings, borings, dealer buying price, delivered to yard Montreal, Canadian cents/lb</t>
  </si>
  <si>
    <t>MB-CU-0074</t>
  </si>
  <si>
    <t>Copper scrap red brass turnings, borings, dealer buying price, delivered to yard Toronto, Canadian cents/lb</t>
  </si>
  <si>
    <t>MB-CU-0119</t>
  </si>
  <si>
    <t>Yellow Brass Scrap</t>
  </si>
  <si>
    <t>Copper scrap yellow brass solids, dealer buying price, delivered to yard Montreal, Canadian cents/lb</t>
  </si>
  <si>
    <t>MB-CU-0120</t>
  </si>
  <si>
    <t>Copper scrap yellow brass solids, dealer buying price, delivered to yard Toronto, Canadian cents/lb</t>
  </si>
  <si>
    <t>MB-CU-0135</t>
  </si>
  <si>
    <t>Mixed Yellow Brass Turnings, Borings</t>
  </si>
  <si>
    <t>Copper scrap mixed yellow brass turnings, borings, dealer buying price, delivered to yard Montreal, Canadian cents/lb</t>
  </si>
  <si>
    <t>MB-CU-0136</t>
  </si>
  <si>
    <t>Copper scrap mixed yellow brass turnings, borings, dealer buying price, delivered to yard Toronto, Canadian cents/lb</t>
  </si>
  <si>
    <t>MB-CU-0181</t>
  </si>
  <si>
    <t>70-30 Brass Clips</t>
  </si>
  <si>
    <t>Copper scrap 70-30 brass clips, dealer buying price, delivered to yard Montreal, Canadian cents/lb</t>
  </si>
  <si>
    <t>MB-CU-0196</t>
  </si>
  <si>
    <t>Mixed Unsweated Auto Radiators</t>
  </si>
  <si>
    <t>Copper scrap auto radiators (unsweated), dealer buying price, delivered to yard Montreal, Canadian cents/lb</t>
  </si>
  <si>
    <t>MB-CU-0197</t>
  </si>
  <si>
    <t>Copper scrap auto radiators (unsweated), dealer buying price, delivered to yard Toronto, Canadian cents/lb</t>
  </si>
  <si>
    <t>MB-CU-0287</t>
  </si>
  <si>
    <t>Copper concentrates</t>
  </si>
  <si>
    <t>Copper concentrates TC index, cif Asia Pacific, $/tonne</t>
  </si>
  <si>
    <t>MB-CU-0288</t>
  </si>
  <si>
    <t>Copper concentrates RC index, cif Asia Pacific, US cents/Ib</t>
  </si>
  <si>
    <t>MB-CU-0291</t>
  </si>
  <si>
    <t>Copper scrap No1 copper, discount, buying price, delivered to brass mill US, US cents/lb</t>
  </si>
  <si>
    <t>MB-CU-0292</t>
  </si>
  <si>
    <t>No. 1 Copper Wire - Berry</t>
  </si>
  <si>
    <t>Copper scrap No1 copper, discount, buying price, delivered to refiners, US cents/lb</t>
  </si>
  <si>
    <t>MB-CU-0293</t>
  </si>
  <si>
    <t>Copper scrap No2 copper, discount, buying price, delivered to refiners, US cents/lb</t>
  </si>
  <si>
    <t>MB-CU-0294</t>
  </si>
  <si>
    <t>Copper scrap No1 bare bright, discount, buying price, delivered to brass ingot makers, US cents/lb</t>
  </si>
  <si>
    <t>MB-CU-0295</t>
  </si>
  <si>
    <t>No. 1 Heavy Copper</t>
  </si>
  <si>
    <t>Copper scrap No1 copper, discount, buying price, delivered to brass ingot makers, US cents/lb</t>
  </si>
  <si>
    <t>MB-CU-0296</t>
  </si>
  <si>
    <t>Copper scrap No2 copper, discount, buying price, delivered to brass ingot makers, US cents/lb</t>
  </si>
  <si>
    <t>MB-CU-0297</t>
  </si>
  <si>
    <t>Copper scrap light copper, discount, buying price, delivered to brass ingot makers, US cents/lb</t>
  </si>
  <si>
    <t>MB-CU-0298</t>
  </si>
  <si>
    <t>Composition or Red Brass</t>
  </si>
  <si>
    <t>Copper scrap No1 comp solids, buying price, delivered to brass ingot makers, US cents/lb</t>
  </si>
  <si>
    <t>MB-CU-0299</t>
  </si>
  <si>
    <t>Copper scrap comp borings, turnings, buying price, delivered to brass ingot makers, US cents/lb</t>
  </si>
  <si>
    <t>MB-CU-0300</t>
  </si>
  <si>
    <t>Copper scrap radiators, buying price, delivered to brass ingot makers, US cents/lb</t>
  </si>
  <si>
    <t>MB-CU-0301</t>
  </si>
  <si>
    <t>Copper scrap yellow brass solids, buying price, delivered to brass ingot makers, US cents/lb</t>
  </si>
  <si>
    <t>MB-CU-0302</t>
  </si>
  <si>
    <t>Copper scrap No1 copper, buying price, delivered to brass mill US, US cents/lb</t>
  </si>
  <si>
    <t>MB-CU-0303</t>
  </si>
  <si>
    <t>Copper scrap No1 copper, buying price, delivered to refiners, US cents/lb</t>
  </si>
  <si>
    <t>MB-CU-0304</t>
  </si>
  <si>
    <t>Copper scrap No2 copper, buying price, delivered to refiners, US cents/lb</t>
  </si>
  <si>
    <t>MB-CU-0305</t>
  </si>
  <si>
    <t>Copper scrap No1 bare bright, buying price, delivered to brass ingot makers, US cents/lb</t>
  </si>
  <si>
    <t>MB-CU-0306</t>
  </si>
  <si>
    <t>Copper scrap No1 copper, buying price, delivered to brass ingot makers, US cents/lb</t>
  </si>
  <si>
    <t>MB-CU-0307</t>
  </si>
  <si>
    <t>Copper scrap No2 copper, buying price, delivered to brass ingot makers, US cents/lb</t>
  </si>
  <si>
    <t>MB-CU-0308</t>
  </si>
  <si>
    <t>Copper scrap light copper, buying price, delivered to brass ingot makers, US cents/lb</t>
  </si>
  <si>
    <t>MB-CU-0309</t>
  </si>
  <si>
    <t>Copper Cathode Grade 1</t>
  </si>
  <si>
    <t>Copper grade 1 cathode all-in price, ddp Midwest US, US cents/lb</t>
  </si>
  <si>
    <t>MB-CU-0321</t>
  </si>
  <si>
    <t>Palabora Copper</t>
  </si>
  <si>
    <t>Copper Republican copper price for Palabora 7.90mm South Africa Rand per tonne</t>
  </si>
  <si>
    <t>MB-CU-0336</t>
  </si>
  <si>
    <t>Aurubis</t>
  </si>
  <si>
    <t>Copper Aurubis grade A cathode annual premium, exw Europe, $/tonne</t>
  </si>
  <si>
    <t>MB-CU-0338</t>
  </si>
  <si>
    <t xml:space="preserve">Copper fixing price for LME trade, rand/tonne </t>
  </si>
  <si>
    <t>MB-CU-0360</t>
  </si>
  <si>
    <t>No.2 Copper Scrap</t>
  </si>
  <si>
    <t>No2 copper material, RCu-2B (birch/cliff), cif China, LME/Comex discount, US cents per lb</t>
  </si>
  <si>
    <t>MB-CU-0361</t>
  </si>
  <si>
    <t>Copper import arbitrage, $/tonne</t>
  </si>
  <si>
    <t>MB-CU-0362</t>
  </si>
  <si>
    <t>Copper import arbitrage, yuan/tonne</t>
  </si>
  <si>
    <t>MB-CU-0369</t>
  </si>
  <si>
    <t>Copper grade A cathode premium, cif Rotterdam, $/tonne</t>
  </si>
  <si>
    <t>MB-CU-0372</t>
  </si>
  <si>
    <t>Copper grade A cathode premium, delivered Germany, $/tonne</t>
  </si>
  <si>
    <t>MB-CU-0377</t>
  </si>
  <si>
    <t>Copper grade A Warrant</t>
  </si>
  <si>
    <t>Copper grade A cathode warrant premium, in-whs US, $/tonne</t>
  </si>
  <si>
    <t>MB-CU-0380</t>
  </si>
  <si>
    <t>Copper grade A ER</t>
  </si>
  <si>
    <t>Copper grade A cathode ER premium, cif Shanghai, $/tonne</t>
  </si>
  <si>
    <t>MB-CU-0382</t>
  </si>
  <si>
    <t>Copper grade A SX-EW</t>
  </si>
  <si>
    <t>Copper grade A cathode SX-EW premium, bonded in-whs Shanghai, $/tonne</t>
  </si>
  <si>
    <t>MB-CU-0383</t>
  </si>
  <si>
    <t>Copper grade A cathode ER premium, bonded in-whs Shanghai, $/tonne</t>
  </si>
  <si>
    <t>MB-CU-0384</t>
  </si>
  <si>
    <t>Copper grade A cathode SX-EW premium, cif Shanghai, $/tonne</t>
  </si>
  <si>
    <t>MB-CU-0386</t>
  </si>
  <si>
    <t>Copper grade A cathode premium, cif Taiwan, $/tonne</t>
  </si>
  <si>
    <t>MB-CU-0397</t>
  </si>
  <si>
    <t>Copper grade A cathode warrant premium, in-whs Southeast Asia, $/tonne</t>
  </si>
  <si>
    <t>MB-CU-0398</t>
  </si>
  <si>
    <t>Copper grade A cathode warrant premium, in-whs East Asia $/tonne</t>
  </si>
  <si>
    <t>MB-CU-0399</t>
  </si>
  <si>
    <t>Copper grade A cathode premium, cif Southeast Asia, $/tonne</t>
  </si>
  <si>
    <t>MB-CU-0400</t>
  </si>
  <si>
    <t>North Europe</t>
  </si>
  <si>
    <t>Copper grade A cathode warrant premium, in-whs North Europe, $/tonne</t>
  </si>
  <si>
    <t>MB-CU-0401</t>
  </si>
  <si>
    <t>Copper grade A cathode warrant premium, in-whs South Europe, $/tonne</t>
  </si>
  <si>
    <t>MB-CU-0403</t>
  </si>
  <si>
    <t>Copper grade A cathode premium, cif Shanghai, $/tonne</t>
  </si>
  <si>
    <t>MB-CU-0404</t>
  </si>
  <si>
    <t>Copper grade A cathode premium, cif South Korea, $/tonne</t>
  </si>
  <si>
    <t>MB-CU-0405</t>
  </si>
  <si>
    <t>Copper grade A cathode premium, in-whs Shanghai, $/tonne</t>
  </si>
  <si>
    <t>MB-CU-0406</t>
  </si>
  <si>
    <t>Leghorn</t>
  </si>
  <si>
    <t>Copper grade A cathode premium, cif Leghorn,  $/tonne</t>
  </si>
  <si>
    <t>MB-CU-0408</t>
  </si>
  <si>
    <t>Blister Copper</t>
  </si>
  <si>
    <t>Copper blister 98-99% RC spot, cif China, $/tonne</t>
  </si>
  <si>
    <t>MB-CU-0409</t>
  </si>
  <si>
    <t>Copper blister 98-99% RC annual benchmark, cif China, $/tonne</t>
  </si>
  <si>
    <t>MB-CU-0410</t>
  </si>
  <si>
    <t>Copper rod</t>
  </si>
  <si>
    <t>Copper rod premium, ddp Midwest US, US cents/lb</t>
  </si>
  <si>
    <t>MB-CU-0411</t>
  </si>
  <si>
    <t>Copper cathode equivalent</t>
  </si>
  <si>
    <t>Copper EQ cathode premium, cif Europe, $/tonne</t>
  </si>
  <si>
    <t>MB-CU-0412</t>
  </si>
  <si>
    <t>Copper EQ cathode premium, cif Shanghai, $/tonne</t>
  </si>
  <si>
    <t>MB-CU-0413</t>
  </si>
  <si>
    <t>Copper scrap 70-30 brass clips, dealer buying price, delivered to yard US, US cents/lb</t>
  </si>
  <si>
    <t>MB-CU-0414</t>
  </si>
  <si>
    <t>Copper scrap auto radiators (unsweated), dealer buying price, delivered to yard US, US cents/lb</t>
  </si>
  <si>
    <t>MB-CU-0415</t>
  </si>
  <si>
    <t>Copper scrap light copper, dealer buying price, delivered to yard US, US cents/lb</t>
  </si>
  <si>
    <t>MB-CU-0416</t>
  </si>
  <si>
    <t>Copper scrap mixed yellow brass turnings, borings, dealer buying price, delivered to yard US, US cents/lb</t>
  </si>
  <si>
    <t>MB-CU-0417</t>
  </si>
  <si>
    <t>Copper scrap No1 heavy copper &amp; wire, dealer buying price, delivered to yard US, US cents/lb</t>
  </si>
  <si>
    <t>MB-CU-0418</t>
  </si>
  <si>
    <t>Copper scrap No2 heavy copper &amp; wire, dealer buying price, delivered to yard US, US cents/lb</t>
  </si>
  <si>
    <t>MB-CU-0419</t>
  </si>
  <si>
    <t>Copper scrap red brass solids, dealer buying price, delivered to yard US, US cents/lb</t>
  </si>
  <si>
    <t>MB-CU-0420</t>
  </si>
  <si>
    <t>Copper scrap red brass turnings, borings, dealer buying price, delivered to yard US, US cents/lb</t>
  </si>
  <si>
    <t>MB-CU-0421</t>
  </si>
  <si>
    <t>Copper scrap yellow brass solids, dealer buying price, delivered to yard US, US cents/lb</t>
  </si>
  <si>
    <t>MB-CU-0422</t>
  </si>
  <si>
    <t>Coefficients</t>
  </si>
  <si>
    <t>Copper concentrates counterparty spread, $/tonne</t>
  </si>
  <si>
    <t>MB-CU-0423</t>
  </si>
  <si>
    <t>Copper Concentrates Co-VIU, $/tonne</t>
  </si>
  <si>
    <t>MB-CU-0508</t>
  </si>
  <si>
    <t>Copper concentrates TC implied smelters purchase, cif Asia Pacific, $/tonne</t>
  </si>
  <si>
    <t>MB-CU-0509</t>
  </si>
  <si>
    <t>Copper concentrates TC implied traders purchase, cif Asia Pacific, $/tonne</t>
  </si>
  <si>
    <t>MB-CU-0510</t>
  </si>
  <si>
    <t>Copper concentrates RC implied smelters purchase, cif Asia Pacific, cents/lb</t>
  </si>
  <si>
    <t>MB-CU-0511</t>
  </si>
  <si>
    <t>Copper concentrates RC implied traders purchase, cif Asia Pacific, cents/lb</t>
  </si>
  <si>
    <t>MB-CU-0512</t>
  </si>
  <si>
    <t>No.1 Copper Scrap</t>
  </si>
  <si>
    <t>No1 copper material, RCu-2A,1B (candy/berry), cif China, LME/Comex discount, US cents per lb</t>
  </si>
  <si>
    <t>MB-CU-0513</t>
  </si>
  <si>
    <t>Copper EQ cathode premium, cif Southeast Asia, $/tonne</t>
  </si>
  <si>
    <t>MB-DY-0001</t>
  </si>
  <si>
    <t>Dysprosium oxide</t>
  </si>
  <si>
    <t>Dysprosium</t>
  </si>
  <si>
    <t>Dysprosium oxide 99.5%, fob China, $/kg</t>
  </si>
  <si>
    <t>MB-DY-0002</t>
  </si>
  <si>
    <t>Dysprosium metal</t>
  </si>
  <si>
    <t>Dysprosium metal min 99%, fob China, $/kg</t>
  </si>
  <si>
    <t>MB-DY-0003</t>
  </si>
  <si>
    <t>Ferro-Dysprosium</t>
  </si>
  <si>
    <t>Ferro-Dysprosium 80%, fob China, $/kg</t>
  </si>
  <si>
    <t>MB-FE-0001</t>
  </si>
  <si>
    <t>Steel Merchant Bar</t>
  </si>
  <si>
    <t>Steel</t>
  </si>
  <si>
    <t xml:space="preserve">Steel merchant bar export, fob main port Turkey, $/tonne </t>
  </si>
  <si>
    <t>MB-FE-0002</t>
  </si>
  <si>
    <t>Hot briquetted iron</t>
  </si>
  <si>
    <t>Venezuela</t>
  </si>
  <si>
    <t>Iron</t>
  </si>
  <si>
    <t xml:space="preserve">Hot-briquetted iron export, fob main port Venezuela, $/tonne </t>
  </si>
  <si>
    <t>MB-FE-0003</t>
  </si>
  <si>
    <t>Scrap Price Bulletin</t>
  </si>
  <si>
    <t>Hot-briquetted iron, fob New Orleans, $/tonne</t>
  </si>
  <si>
    <t>MB-FE-0004</t>
  </si>
  <si>
    <t>Hot-briquetted iron, cfr Italian ports, $/tonne</t>
  </si>
  <si>
    <t>MB-FE-0005</t>
  </si>
  <si>
    <t>Hot-briquetted iron, cfr Asia, $/tonne</t>
  </si>
  <si>
    <t>MB-FEC-0001</t>
  </si>
  <si>
    <t>Ferro-chrome Low phosphorous Cr min 65%, C max 7%, Si max 1%, P max 0.015%, Ti max 0.05%</t>
  </si>
  <si>
    <t>Ferro-chrome</t>
  </si>
  <si>
    <t>Ferro-chrome low phosphorous, min 65% Cr, max 0.015% P, delivered Europe, $/lb</t>
  </si>
  <si>
    <t>MB-FEC-0002</t>
  </si>
  <si>
    <t>Ferro-chrome 0.06% C max - 65%</t>
  </si>
  <si>
    <t>Ferro-chrome low carbon, 65% Cr, max 0.06% C, delivered Europe, $/lb Cr</t>
  </si>
  <si>
    <t>MB-FEC-0003</t>
  </si>
  <si>
    <t>Ferro-chrome 0.10% C low-carbon 65-70%</t>
  </si>
  <si>
    <t>Ferro-chrome 0.10% C, average 65-70% Cr, delivered Europe, $/lb Cr</t>
  </si>
  <si>
    <t>MB-FEC-0005</t>
  </si>
  <si>
    <t>Ferro-chrome 6-8% C basis 50% Cr</t>
  </si>
  <si>
    <t>Ferro-chrome contract 6-8% C, basis 50% Cr, ddp China, yuan/tonne</t>
  </si>
  <si>
    <t>MB-FEC-0006</t>
  </si>
  <si>
    <t>Ferro-chrome spot 6-8% C, basis 50% Cr, ddp China, yuan/tonne</t>
  </si>
  <si>
    <t>MB-FEC-0007</t>
  </si>
  <si>
    <t>Ferro-chrome high carbon 6-8% C basis 60-65% Cr max 2% Si</t>
  </si>
  <si>
    <t>Ferro-chrome high carbon 6-8% C, basis 60-65% Cr, max 2% Si, in-whs Pittsburgh, US cents/lb</t>
  </si>
  <si>
    <t>MB-FEC-0008</t>
  </si>
  <si>
    <t>Ferro-chrome low carbon 0.05%C - 65% min Cr</t>
  </si>
  <si>
    <t>Ferro-chrome low carbon 0.05%C, 65% Cr min, in-whs Pittsburgh, US cents/lb</t>
  </si>
  <si>
    <t>MB-FEC-0009</t>
  </si>
  <si>
    <t>Ferro-chrome low carbon 0.10%C - 62% min Cr</t>
  </si>
  <si>
    <t>Ferro-chrome low carbon 0.10%C, 62% Cr min, in-whs Pittsburgh, US cents/lb</t>
  </si>
  <si>
    <t>MB-FEC-0010</t>
  </si>
  <si>
    <t>Ferro-chrome low carbon 0.15%C - 60% min Cr</t>
  </si>
  <si>
    <t>Ferro-chrome low carbon 0.15%C, 60% Cr min, in-whs Pittsburgh, US cents/lb</t>
  </si>
  <si>
    <t>MB-FEC-0011</t>
  </si>
  <si>
    <t>Ferro-chrome 50% Cr import, cif main Chinese ports, $/lb contained Cr</t>
  </si>
  <si>
    <t>MB-FEC-0016</t>
  </si>
  <si>
    <t>Ferro-chrome lumpy Cr charge, basis 52% Cr</t>
  </si>
  <si>
    <t>Ferro-chrome lumpy Cr charge quarterly, basis 52% Cr (and high carbon), delivered Europe, $/lb Cr (rounded to the closest 2 decimal places)</t>
  </si>
  <si>
    <t>MB-FEC-0017</t>
  </si>
  <si>
    <t>Ferro-chrome 6-8% C basis 60% Cr</t>
  </si>
  <si>
    <t>Ferro-chrome high carbon 57-65% Cr, cif dup Japan, $/lb</t>
  </si>
  <si>
    <t>MB-FEC-0018</t>
  </si>
  <si>
    <t>Ferro-chrome 8-9% C, basis 60% Cr</t>
  </si>
  <si>
    <t>Ferro-chrome high carbon 57-65% Cr, cif dup South Korea, $/lb</t>
  </si>
  <si>
    <t>MB-FEC-0019</t>
  </si>
  <si>
    <t>Ferro-chrome lumpy Cr benchmark indicator, charge basis 52% (and high carbon), Europe, $/lb</t>
  </si>
  <si>
    <t>MB-FEC-0020</t>
  </si>
  <si>
    <t>Ferro-chrome high carbon 6-8.5% C, basis 60-64.9% Cr, max 3% Si</t>
  </si>
  <si>
    <t>Ferro-chrome high carbon 6-8.5% C, basis 60-64.9% Cr, max 3% Si, cif Europe, $/lb Cr</t>
  </si>
  <si>
    <t>MB-FEC-0021</t>
  </si>
  <si>
    <t>Ferro-chrome high carbon 6-8.5% C, basis 65-70% Cr, max 1.5% Si</t>
  </si>
  <si>
    <t>Ferro-chrome high carbon 6-8.5% C, basis 65-70% Cr, max 1.5% Si, delivered Europe, $/lb Cr</t>
  </si>
  <si>
    <t>MB-FEC-0022</t>
  </si>
  <si>
    <t>Ferro-chrome low carbon, 0.10%C, basis 58-64.9% Cr</t>
  </si>
  <si>
    <t>Ferro-chrome low carbon, 0.10% C, basis 60-64.9% Cr, cif Europe, $/lb Cr</t>
  </si>
  <si>
    <t>MB-FEC-0023</t>
  </si>
  <si>
    <t>Ferro-chrome 50% Cr import, cif Indonesia, $/lb</t>
  </si>
  <si>
    <t>MB-FEC-0024</t>
  </si>
  <si>
    <t>Ferro-chrome 50% Cr</t>
  </si>
  <si>
    <t>Ferro-chrome 50% Cr, delivered Europe, $/lb Cr</t>
  </si>
  <si>
    <t>MB-FEC-0025</t>
  </si>
  <si>
    <t>Green ferroalloy domestic, ferro-chrome 6-8% C, 50% Cr, differential to FeCr assessment, ddp China, yuan/tonne</t>
  </si>
  <si>
    <t>MB-FEC-0026</t>
  </si>
  <si>
    <t>Green ferroalloy domestic, ferro-chrome 6-8% C, 50% Cr, weekly inferred price, ddp China, yuan/tonne</t>
  </si>
  <si>
    <t>MB-FEM-0001</t>
  </si>
  <si>
    <t>Ferro-manganese high carbon 78% Mn Standard 7.5% C</t>
  </si>
  <si>
    <t>Ferro-manganese</t>
  </si>
  <si>
    <t>Ferro-manganese high carbon 78% Mn, standard 7.5% C, in-whs Pittsburgh, $/long ton</t>
  </si>
  <si>
    <t>MB-FEM-0002</t>
  </si>
  <si>
    <t>Ferro-manganese low carbon 80% Mn max. 0.80% C</t>
  </si>
  <si>
    <t>Ferro-manganese low carbon 80% Mn, max 0.80% C, in-whs Pittsburgh, US cents/lb</t>
  </si>
  <si>
    <t>MB-FEM-0003</t>
  </si>
  <si>
    <t>Ferro-manganese medium carbon 80% Mn max 1.50% C</t>
  </si>
  <si>
    <t>Ferro-manganese medium carbon 80% Mn, max 1.50% C, in-whs Pittsburgh, US cents/lb</t>
  </si>
  <si>
    <t>MB-FEM-0006</t>
  </si>
  <si>
    <t>Ferro-manganese basis 78% Mn (scale pro rata) - Standard 7.5% C</t>
  </si>
  <si>
    <t>Ferro-manganese basis 78% Mn max, standard 7.5% C, delivered Europe, €/tonne</t>
  </si>
  <si>
    <t>MB-FEM-0007</t>
  </si>
  <si>
    <t>Ferro-manganese min 65% Mn max 7.0% C</t>
  </si>
  <si>
    <t>Ferro-manganese 65% Mn min, max 7% C, in-whs China, yuan/tonne</t>
  </si>
  <si>
    <t>MB-FEM-0008</t>
  </si>
  <si>
    <t>Green ferroalloy domestic, ferro-manganese max 7% C, 65% Mn min, differential to FeMn assessment in-whs China, yuan/tonne</t>
  </si>
  <si>
    <t>MB-FEM-0009</t>
  </si>
  <si>
    <t>Green ferroalloy domestic, ferro-manganese max 7% C, 65% Mn min, weekly inferred price, in-whs China, yuan/tonne</t>
  </si>
  <si>
    <t>MB-FEN-0001</t>
  </si>
  <si>
    <t>NickelUnit</t>
  </si>
  <si>
    <t>Nickel pig iron high grade content 10-15%</t>
  </si>
  <si>
    <t>Ferro-nickel</t>
  </si>
  <si>
    <t>Nickel pig iron, high-grade NPI content 10-15%, contract, ddp China, yuan/nickel unit price</t>
  </si>
  <si>
    <t>MB-FEN-0002</t>
  </si>
  <si>
    <t>Nickel pig iron, high-grade NPI content 10-15%, spot, ddp China, yuan/nickel unit price</t>
  </si>
  <si>
    <t>MB-FEN-0003</t>
  </si>
  <si>
    <t>Ferro-nickel 26-32%</t>
  </si>
  <si>
    <t>Ferro-nickel premium/discount, 26-32% Ni contained, cif China, $/tonne</t>
  </si>
  <si>
    <t>MB-FEN-0004</t>
  </si>
  <si>
    <t>Pig iron</t>
  </si>
  <si>
    <t>Iron ore</t>
  </si>
  <si>
    <t>Pig iron foundry grade, Brazil, fob New Orleans, $/tonne</t>
  </si>
  <si>
    <t>MB-FEN-0005</t>
  </si>
  <si>
    <t>Nickel pig iron 10-14%</t>
  </si>
  <si>
    <t>Nickel pig iron, 10-14% Ni content, fob Indonesia, $/nickel unit</t>
  </si>
  <si>
    <t>Cost, insurance and freight dutypaid</t>
  </si>
  <si>
    <t>MB-FEO-0001</t>
  </si>
  <si>
    <t>Ferro-molybdenum basis 65-70% Mo</t>
  </si>
  <si>
    <t>Ferro-molybdenum</t>
  </si>
  <si>
    <t>Ferro-molybdenum 65% Mo min, in-whs Rotterdam, $/kg Mo</t>
  </si>
  <si>
    <t>MB-FEO-0002</t>
  </si>
  <si>
    <t>Ferro-molybdenum 65-70% Mo, in-whs Pittsburgh, $/lb</t>
  </si>
  <si>
    <t>MB-FEO-0003</t>
  </si>
  <si>
    <t>Drummed molybdic oxide</t>
  </si>
  <si>
    <t>Molybdenum drummed molybdic oxide 57% Mo min, in-whs Rotterdam, $/lb Mo</t>
  </si>
  <si>
    <t>MB-FEO-0004</t>
  </si>
  <si>
    <t>Busan</t>
  </si>
  <si>
    <t>Molybdenum MB drummed molybdic oxide Mo, in-whs Busan, $/Ib</t>
  </si>
  <si>
    <t>MB-FEP-0001</t>
  </si>
  <si>
    <t>Iron phosphate</t>
  </si>
  <si>
    <t>Iron phosphate anhydrous 0.96-0.98 Fe/P, battery grade, delivered China, yuan/tonne</t>
  </si>
  <si>
    <t>MB-FES-0001</t>
  </si>
  <si>
    <t>Ferro-silicon min 75% Si</t>
  </si>
  <si>
    <t>Ferro-silicon</t>
  </si>
  <si>
    <t>Ferro-silicon 75% Si min, in-whs China, yuan/tonne</t>
  </si>
  <si>
    <t>MB-FES-0002</t>
  </si>
  <si>
    <t>Ferro-silicon 75% Si, in-whs Pittsburgh, US cents/lb</t>
  </si>
  <si>
    <t>MB-FES-0004</t>
  </si>
  <si>
    <t>Ferro-silicon min 75% Si 7.5% C</t>
  </si>
  <si>
    <t>Ferro-silicon 75% Si min export, fob China, $/tonne</t>
  </si>
  <si>
    <t>MB-FES-0005</t>
  </si>
  <si>
    <t>Ferro-silicon lumpy basis 75% Si</t>
  </si>
  <si>
    <t>Ferro-silicon lumpy basis 75% Si (scale pro rata), delivered Europe, €/tonne</t>
  </si>
  <si>
    <t>MB-FES-0006</t>
  </si>
  <si>
    <t>Ferro-silicon 75% Si min, cif Japan, $/tonne</t>
  </si>
  <si>
    <t>MB-FET-0001</t>
  </si>
  <si>
    <t>Ferro-titanium 70% (max 4.5% Al)</t>
  </si>
  <si>
    <t>Ferro-titanium</t>
  </si>
  <si>
    <t>Ferro-titanium 70% Ti, max 4.5% Al, ddp Europe, $/kg Ti</t>
  </si>
  <si>
    <t>MB-FET-0002</t>
  </si>
  <si>
    <t>Ferro-titanium 68-72%</t>
  </si>
  <si>
    <t>Ferro-titanium 68-72% Ti, ex-whs US, $/lb</t>
  </si>
  <si>
    <t>MB-FEU-0001</t>
  </si>
  <si>
    <t>Ferro-tungsten basis 75%</t>
  </si>
  <si>
    <t>Ferro-tungsten</t>
  </si>
  <si>
    <t>Ferro-tungsten basis 75% W, in-whs dup Rotterdam, $/kg W</t>
  </si>
  <si>
    <t>MB-FEU-0003</t>
  </si>
  <si>
    <t>Ferro-tungsten export, min 75% fob China, $/kg W</t>
  </si>
  <si>
    <t>MB-FEV-0001</t>
  </si>
  <si>
    <t>Ferro-vanadium basis 70-80% V</t>
  </si>
  <si>
    <t>Ferro-vanadium</t>
  </si>
  <si>
    <t>Ferro-vanadium basis 78% V min, 1st grade, ddp Western Europe, $/kg V</t>
  </si>
  <si>
    <t>MB-FEV-0002</t>
  </si>
  <si>
    <t>Ferro-vanadium 70-80% V, in-whs Pittsburgh, $/lb</t>
  </si>
  <si>
    <t>MB-FEV-0003</t>
  </si>
  <si>
    <t>Ferro-vanadium 78% V min, fob China, $/kg V</t>
  </si>
  <si>
    <t>MB-FLU-0001</t>
  </si>
  <si>
    <t>Fluorspar Acidspar max 97% CaF2</t>
  </si>
  <si>
    <t>Fluorspar</t>
  </si>
  <si>
    <t>Fluorspar, acidspar, 97% CaF2, wet filtercake, cif Rotterdam, $/tonne</t>
  </si>
  <si>
    <t>MB-FLU-0003</t>
  </si>
  <si>
    <t>Fluorspar, acidspar, 97% CaF2, wet filtercake, fob China, $/tonne</t>
  </si>
  <si>
    <t>MB-FLU-0004</t>
  </si>
  <si>
    <t>Fluorspar, acidspar, 97% CaF2, wet filtercake, fob Tampico, Mexico, $/tonne</t>
  </si>
  <si>
    <t>MB-FLU-0005</t>
  </si>
  <si>
    <t>Fluorspar, acidspar, 97% CaF2, wet filtercake, fob Durban, $/tonne</t>
  </si>
  <si>
    <t>MB-FLU-0015</t>
  </si>
  <si>
    <t>Fluorspar Metspar min 85% CaF2</t>
  </si>
  <si>
    <t>Fluorspar, metspar, min 85% CaF2, fob China, $/tonne</t>
  </si>
  <si>
    <t>MB-FLU-0016</t>
  </si>
  <si>
    <t>Fluorspar Metspar min 90% CaF2</t>
  </si>
  <si>
    <t>Fluorspar, metspar, min 90% CaF2, fob China, $/tonne</t>
  </si>
  <si>
    <t>MB-FLU-0017</t>
  </si>
  <si>
    <t>Fluorspar, metspar, min 85% CaF2, fob Tampico, Mexico, $/tonne</t>
  </si>
  <si>
    <t>MB-FLU-0023</t>
  </si>
  <si>
    <t>Lithium hexafluorophosphate (LiPF6), battery grade, ≥99.9%, fob China, $/tonne</t>
  </si>
  <si>
    <t>MB-FN-0001</t>
  </si>
  <si>
    <t>Ferro-Niobium 63-67%</t>
  </si>
  <si>
    <t>Ferro-niobium</t>
  </si>
  <si>
    <t>Ferro-niobium 63-67% delivered consumer works, dp, Europe $ per kg Nb</t>
  </si>
  <si>
    <t>MB-GA-0001</t>
  </si>
  <si>
    <t>Gallium min 99,99%</t>
  </si>
  <si>
    <t>Gallium</t>
  </si>
  <si>
    <t>Gallium 99.99% Ga min, in-whs Rotterdam, $/kg</t>
  </si>
  <si>
    <t>MB-GA-0002</t>
  </si>
  <si>
    <t>Gallium 99.99% Ga min, in-whs China, yuan/kg</t>
  </si>
  <si>
    <t>MB-GD-0001</t>
  </si>
  <si>
    <t>Gadolinium oxide</t>
  </si>
  <si>
    <t>Gadolinium</t>
  </si>
  <si>
    <t>Gadolinium oxide 99.99%-99.999% fob China, $/kg</t>
  </si>
  <si>
    <t>MB-GD-0002</t>
  </si>
  <si>
    <t>Gadolinium oxide 99.99%-99.999%, ex-warehouse Rotterdam, $/kg</t>
  </si>
  <si>
    <t>MB-GER-0001</t>
  </si>
  <si>
    <t>Germanium dioxide</t>
  </si>
  <si>
    <t>Germanium</t>
  </si>
  <si>
    <t>Germanium dioxide, in-whs China, $/kg</t>
  </si>
  <si>
    <t>MB-GER-0003</t>
  </si>
  <si>
    <t>Germanium 99.999% Ge</t>
  </si>
  <si>
    <t>Germanium 99.999% Ge, in-whs Rotterdam, $ per kg</t>
  </si>
  <si>
    <t>MB-GER-0004</t>
  </si>
  <si>
    <t>Germanium 99.999% Ge min, in-whs China, yuan/kg</t>
  </si>
  <si>
    <t>MB-GER-0005</t>
  </si>
  <si>
    <t>Germanium dioxide, in-whs Rotterdam, $/kg</t>
  </si>
  <si>
    <t>MB-GRA-0016</t>
  </si>
  <si>
    <t>Amorphous Graphite</t>
  </si>
  <si>
    <t>Graphite</t>
  </si>
  <si>
    <t>Graphite amorphous 80% C, -200 mesh, FCL, cif Europe, $/tonne</t>
  </si>
  <si>
    <t>MB-GRA-0035</t>
  </si>
  <si>
    <t>Graphite amorphous 80% C, -200 mesh, fob China, $/tonne</t>
  </si>
  <si>
    <t>MB-GRA-0036</t>
  </si>
  <si>
    <t>Spherical Graphite</t>
  </si>
  <si>
    <t>MB-GRA-0037</t>
  </si>
  <si>
    <t>Flake Graphite</t>
  </si>
  <si>
    <t>Graphite flake 94% C, +100 mesh, cif Europe, $/tonne</t>
  </si>
  <si>
    <t>MB-GRA-0038</t>
  </si>
  <si>
    <t>Graphite flake 94% C, +80 mesh, cif Europe, $/tonne</t>
  </si>
  <si>
    <t>MB-GRA-0039</t>
  </si>
  <si>
    <t>Graphite flake 94% C, -100 mesh, cif Europe, $/tonne</t>
  </si>
  <si>
    <t>MB-GRA-0040</t>
  </si>
  <si>
    <t>Graphite flake 94% C, +100 mesh, fob China, $/tonne</t>
  </si>
  <si>
    <t>MB-GRA-0041</t>
  </si>
  <si>
    <t>Graphite flake 94% C, +80 mesh, fob China, $/tonne</t>
  </si>
  <si>
    <t>MB-GRA-0042</t>
  </si>
  <si>
    <t>Graphite flake 94% C, -100 mesh, fob China, $/tonne</t>
  </si>
  <si>
    <t>MB-GRA-0043</t>
  </si>
  <si>
    <t>High Power Graphite Electrodes</t>
  </si>
  <si>
    <t>Graphite electrodes, high power, fob China, $ per tonne</t>
  </si>
  <si>
    <t>MB-GRA-0044</t>
  </si>
  <si>
    <t>Ultra High Power Graphite Electrodes</t>
  </si>
  <si>
    <t>Graphite electrodes, ultra high power, fob China, $ per tonne</t>
  </si>
  <si>
    <t>MB-GRA-0046</t>
  </si>
  <si>
    <t>Petroleum needle coke 0.5% S</t>
  </si>
  <si>
    <t>Petroleum needle coke 0.5% S, ex-works China, yuan/tonne</t>
  </si>
  <si>
    <t>MB-GRA-0047</t>
  </si>
  <si>
    <t>Green petroleum coke 0.5% S</t>
  </si>
  <si>
    <t>Green petroleum coke 0.5% S, ex-works China, yuan/tonne</t>
  </si>
  <si>
    <t>MB-HF-0001</t>
  </si>
  <si>
    <t>Hafnium 1% Zr max</t>
  </si>
  <si>
    <t>Hafnium</t>
  </si>
  <si>
    <t>Hafnium, max 1% Zr, in-whs global locations, $/kg</t>
  </si>
  <si>
    <t>MB-I-0002</t>
  </si>
  <si>
    <t>Iodine 99.5%</t>
  </si>
  <si>
    <t>Iodine</t>
  </si>
  <si>
    <t>Iodine 99.5% min, spot, delivered US/Europe, cif Asia, $/kg</t>
  </si>
  <si>
    <t>MB-I-0003</t>
  </si>
  <si>
    <t>Iodine 99.5% min, contract, delivered US/Europe, cif Asia, $/kg</t>
  </si>
  <si>
    <t>MB-ILM-0004</t>
  </si>
  <si>
    <t>Ilmenite concentrate, 47-49% TiO2</t>
  </si>
  <si>
    <t>Ilmenite</t>
  </si>
  <si>
    <t>Ilmenite concentrate, 47-49% TiO2, cif China, $/tonne</t>
  </si>
  <si>
    <t>MB-IN-0002</t>
  </si>
  <si>
    <t>Indium min 99.99%</t>
  </si>
  <si>
    <t>Indium</t>
  </si>
  <si>
    <t>Indium 99.99%, in-whs Rotterdam, $/kg</t>
  </si>
  <si>
    <t>MB-IN-0003</t>
  </si>
  <si>
    <t>Indium 99.99%, exw China, yuan/kg</t>
  </si>
  <si>
    <t>MB-IRO-0001</t>
  </si>
  <si>
    <t>Commonwealth of Independent States</t>
  </si>
  <si>
    <t xml:space="preserve">Pig iron export, fob main port Baltic Sea, CIS, $/tonne </t>
  </si>
  <si>
    <t>MB-IRO-0002</t>
  </si>
  <si>
    <t xml:space="preserve">Pig iron export, fob main port Black Sea, CIS, $/tonne </t>
  </si>
  <si>
    <t>MB-IRO-0004</t>
  </si>
  <si>
    <t xml:space="preserve">Pig iron import, cfr Gulf of Mexico, US, $/tonne </t>
  </si>
  <si>
    <t>MB-IRO-0005</t>
  </si>
  <si>
    <t>Pig iron export, fob port of Vitoria/Rio, Brazil, $/tonne</t>
  </si>
  <si>
    <t>MB-IRO-0006</t>
  </si>
  <si>
    <t xml:space="preserve">Pig iron export, fob Ponta da Madeira, Brazil, $/tonne </t>
  </si>
  <si>
    <t>MB-IRO-0008</t>
  </si>
  <si>
    <t>Iron Ore 62% Fe sinter fines</t>
  </si>
  <si>
    <t>Qingdao</t>
  </si>
  <si>
    <t>MB Iron Ore Index</t>
  </si>
  <si>
    <t>Iron ore 62% Fe fines, cfr Qingdao, $/tonne</t>
  </si>
  <si>
    <t>MB-IRO-0009</t>
  </si>
  <si>
    <t>Iron Ore 65% Fe sinter fines</t>
  </si>
  <si>
    <t>Iron ore 65% Fe Brazil-origin fines, cfr Qingdao, $/tonne</t>
  </si>
  <si>
    <t>MB-IRO-0010</t>
  </si>
  <si>
    <t>DryMetricTonUnit</t>
  </si>
  <si>
    <t>Iron Ore 63% Fe lump</t>
  </si>
  <si>
    <t>Iron ore 62.5% Fe Australia-origin lump ore premium, cfr Qingdao, US cents/dmtu</t>
  </si>
  <si>
    <t>MB-IRO-0011</t>
  </si>
  <si>
    <t>Iron ore 62% Fe fines, fot Qingdao, yuan/wet tonne</t>
  </si>
  <si>
    <t>MB-IRO-0012</t>
  </si>
  <si>
    <t>Iron Ore 65% Fe blast furnace pellet</t>
  </si>
  <si>
    <t>Iron ore 65% Fe blast furnace pellet, cfr Qingdao, $/tonne</t>
  </si>
  <si>
    <t>MB-IRO-0013</t>
  </si>
  <si>
    <t>Iron Ore concentrate 65% Fe</t>
  </si>
  <si>
    <t>Iron ore 65% Fe concentrate, cfr Qingdao, $/tonne</t>
  </si>
  <si>
    <t>MB-IRO-0014</t>
  </si>
  <si>
    <t>Pig iron import, cfr Italy, $/tonne</t>
  </si>
  <si>
    <t>MB-IRO-0015</t>
  </si>
  <si>
    <t>Iron ore fines</t>
  </si>
  <si>
    <t>Iron ore 58% Fe fines, cfr Qingdao, $/tonne</t>
  </si>
  <si>
    <t>MB-IRO-0016</t>
  </si>
  <si>
    <t>Iron ore 58% Fe fines high-grade premium, cfr Qingdao, $/tonne</t>
  </si>
  <si>
    <t>MB-IRO-0017</t>
  </si>
  <si>
    <t>Iron ore 58% Fe fines high-grade premium index, cfr Qingdao, $/tonne</t>
  </si>
  <si>
    <t>MB-IRO-0018</t>
  </si>
  <si>
    <t>VIU</t>
  </si>
  <si>
    <t>MB-IRO-0019</t>
  </si>
  <si>
    <t>Iron ore 65% Fe fines, % Fe VIU, cfr Qingdao $/tonne</t>
  </si>
  <si>
    <t>MB-IRO-0020</t>
  </si>
  <si>
    <t>MB-IRO-0021</t>
  </si>
  <si>
    <t>MB-IRO-0022</t>
  </si>
  <si>
    <t>Iron ore 62% Fe fines, fot Qingdao, $/tonne conversion</t>
  </si>
  <si>
    <t>MB-IRO-0023</t>
  </si>
  <si>
    <t>Direct reduced iron domestic, exw India, rupees/tonne</t>
  </si>
  <si>
    <t>MB-IRO-0024</t>
  </si>
  <si>
    <t>MB-IRO-0077</t>
  </si>
  <si>
    <t>Iron ore pellet DR Grade</t>
  </si>
  <si>
    <t>Middle East</t>
  </si>
  <si>
    <t>Iron ore DR-grade pellet premium, quarterly contract, $/tonne</t>
  </si>
  <si>
    <t>MB-IRO-0078</t>
  </si>
  <si>
    <t>Pig iron basic grade, Brazil, fob New Orleans, $/tonne</t>
  </si>
  <si>
    <t>MB-IRO-0079</t>
  </si>
  <si>
    <t>Pig iron basic grade, Ukraine/Russia, fob New Orleans, $/tonne</t>
  </si>
  <si>
    <t>MB-IRO-0144</t>
  </si>
  <si>
    <t>Iron ore 62% Fe low-alumina fines, cfr Qingdao, $/tonne</t>
  </si>
  <si>
    <t>MB-IRO-0177</t>
  </si>
  <si>
    <t>Iron ore pellets</t>
  </si>
  <si>
    <t>Iron ore pellet premium over 65% Fe fines, cfr China, $/tonne</t>
  </si>
  <si>
    <t>MB-IRO-0178</t>
  </si>
  <si>
    <t>Pig iron, import, cfr China, $/tonne</t>
  </si>
  <si>
    <t>MB-IRO-0186</t>
  </si>
  <si>
    <t>Iron ore DR-grade pellet premium indicator, $/tonne</t>
  </si>
  <si>
    <t>MB-IRO-0187</t>
  </si>
  <si>
    <t>Iron ore 67.5% Fe pellet feed premium, cfr Qingdao, $/tonne</t>
  </si>
  <si>
    <t>MB-IRO-0188</t>
  </si>
  <si>
    <t>Iron ore 67.5% Fe pellet feed, cfr Qingdao, $/tonne</t>
  </si>
  <si>
    <t>MB-IRO-0189</t>
  </si>
  <si>
    <t>Iron ore 65% Fe concentrate premium, cfr Qingdao, $/tonne</t>
  </si>
  <si>
    <t>MB-IRO-0190</t>
  </si>
  <si>
    <t>Iron ore spot 67.5% Fe magnetite-hematite pellet feed price differential, cfr Qingdao, $/tonne</t>
  </si>
  <si>
    <t>MB-LBS-0001</t>
  </si>
  <si>
    <t>Lithium-ion battery scrap</t>
  </si>
  <si>
    <t>Lithium-ion battery scrap, NCM, end of life, prismatic, exw China, yuan/tonne</t>
  </si>
  <si>
    <t>MB-LBS-0002</t>
  </si>
  <si>
    <t>Lithium-ion battery scrap, LFP, end of life, prismatic, exw China, yuan/tonne</t>
  </si>
  <si>
    <t>MB-LI-0012</t>
  </si>
  <si>
    <t>Spodumene min 6% Li2O</t>
  </si>
  <si>
    <t>Lithium</t>
  </si>
  <si>
    <t>Spodumene min 6% Li2O, spot price, cif China, $/tonne</t>
  </si>
  <si>
    <t>MB-LI-0018</t>
  </si>
  <si>
    <t>Lithium carbonate min 99% Li2CO3 technical and industrial grades</t>
  </si>
  <si>
    <t>Lithium carbonate 99% Li2CO3 min, technical and industrial grades, contract price ddp Europe and US, $/kg</t>
  </si>
  <si>
    <t>MB-LI-0019</t>
  </si>
  <si>
    <t>Lithium carbonate 99% Li2CO3 min, technical and industrial grades, spot price ddp Europe, $/kg</t>
  </si>
  <si>
    <t>MB-LI-0020</t>
  </si>
  <si>
    <t>Lithium hydroxide monohydrate min 56.5% LiOH.H2O technical and industrial grades</t>
  </si>
  <si>
    <t>Lithium hydroxide monohydrate LiOH.H2O 56.5% LiOH min, technical and industrial grades, contract price ddp Europe and US, $/kg</t>
  </si>
  <si>
    <t>MB-LI-0021</t>
  </si>
  <si>
    <t>Lithium hydroxide monohydrate LiOH.H2O 56.5% LiOH min, technical and industrial grades, spot price ddp Europe, $/kg</t>
  </si>
  <si>
    <t>MB-LI-0022</t>
  </si>
  <si>
    <t>Lithium carbonate min 99.5% Li2CO3 battery grade</t>
  </si>
  <si>
    <t>Lithium carbonate 99.5% Li2CO3 min, battery grade, contract price ddp Europe and US, $/kg</t>
  </si>
  <si>
    <t>MB-LI-0023</t>
  </si>
  <si>
    <t>Lithium carbonate 99.5% Li2CO3 min, battery grade, spot price ddp Europe, $/kg</t>
  </si>
  <si>
    <t>MB-LI-0024</t>
  </si>
  <si>
    <t>Lithium hydroxide monohydrate min 56.5% LiOH.H2O battery grade</t>
  </si>
  <si>
    <t>Lithium hydroxide monohydrate LiOH.H2O 56.5% LiOH min, battery grade, contract price ddp Europe and US, $/kg</t>
  </si>
  <si>
    <t>MB-LI-0025</t>
  </si>
  <si>
    <t>Lithium hydroxide monohydrate LiOH.H2O 56.5% LiOH min, battery grade, spot price ddp Europe, $/kg</t>
  </si>
  <si>
    <t>MB-LI-0026</t>
  </si>
  <si>
    <t>Lithium carbonate 99% Li2CO3 min, technical and industrial grades, contract price cif China, Japan &amp; Korea, $/kg</t>
  </si>
  <si>
    <t>MB-LI-0027</t>
  </si>
  <si>
    <t>Lithium carbonate 99.5% Li2CO3 min, battery grade, contract price cif China, Japan &amp; Korea, $/kg</t>
  </si>
  <si>
    <t>MB-LI-0028</t>
  </si>
  <si>
    <t>Lithium carbonate 99% Li2CO3 min, technical and industrial grades, spot price cif China, Japan &amp; Korea, $/kg</t>
  </si>
  <si>
    <t>MB-LI-0029</t>
  </si>
  <si>
    <t>Lithium carbonate 99.5% Li2CO3 min, battery grade, spot prices cif China, Japan &amp; Korea, $/kg</t>
  </si>
  <si>
    <t>MB-LI-0030</t>
  </si>
  <si>
    <t>Lithium hydroxide monohydrate LiOH.H2O 56.5% LiOH min, technical and industrial grades, contract price cif China, Japan &amp; Korea, $/ kg</t>
  </si>
  <si>
    <t>MB-LI-0031</t>
  </si>
  <si>
    <t>Lithium hydroxide monohydrate LiOH.H2O 56.5% LiOH min, battery grade, contract price cif China, Japan &amp; Korea, $/kg</t>
  </si>
  <si>
    <t>MB-LI-0032</t>
  </si>
  <si>
    <t>Lithium hydroxide monohydrate LiOH.H2O 56.5% LiOH min, technical and industrial grades, spot price cif China, Japan &amp; Korea, $/kg</t>
  </si>
  <si>
    <t>MB-LI-0033</t>
  </si>
  <si>
    <t>Lithium hydroxide monohydrate LiOH.H2O 56.5% LiOH min, battery grade, spot price cif China, Japan &amp; Korea, $/kg</t>
  </si>
  <si>
    <t>MB-LI-0034</t>
  </si>
  <si>
    <t>Lithium carbonate 99% Li2CO3 min, technical and industrial grade, spot price range exw domestic China, yuan/tonne</t>
  </si>
  <si>
    <t>MB-LI-0036</t>
  </si>
  <si>
    <t>Lithium carbonate 99.5% Li2CO3 min, battery grade, spot price range exw domestic China, yuan/tonne</t>
  </si>
  <si>
    <t>MB-LI-0038</t>
  </si>
  <si>
    <t>Lithium hydroxide monohydrate LiOH.H2O 56.5% LiOH min, technical and industrial grade, spot price range exw domestic China, yuan/tonne</t>
  </si>
  <si>
    <t>MB-LI-0040</t>
  </si>
  <si>
    <t>Lithium hydroxide monohydrate LiOH.H2O 56.5% LiOH min, battery grade, spot price range exw domestic China, yuan/tonne</t>
  </si>
  <si>
    <t>MB-LI-0043</t>
  </si>
  <si>
    <t>Spodumene Contract min 6% Li2O</t>
  </si>
  <si>
    <t>Spodumene min 6% Li2O, contract price, cif China, $/tonne</t>
  </si>
  <si>
    <t>MB-LI-0044</t>
  </si>
  <si>
    <t>Lithium carbonate 99.5% Li2CO3 min, battery grade, spot price ddp US and Canada, $/kg</t>
  </si>
  <si>
    <t>MB-LI-0045</t>
  </si>
  <si>
    <t>Lithium hydroxide monohydrate LiOH.H2O, 56.5% LiOH min, battery grade, spot price ddp US and Canada, $/kg</t>
  </si>
  <si>
    <t>MB-LI-0046</t>
  </si>
  <si>
    <t>Lithium carbonate 99% Li2CO3 min, technical and industrial grades, spot price ddp US and Canada, $/kg</t>
  </si>
  <si>
    <t>MB-LI-0047</t>
  </si>
  <si>
    <t>Lithium hydroxide monohydrate LiOH.H2O, 56.5% LiOH min, technical and industrial grades, spot price ddp US and Canada, $/kg</t>
  </si>
  <si>
    <t>MB-MAG-0001</t>
  </si>
  <si>
    <t>Dead burned magnesia</t>
  </si>
  <si>
    <t>Magnesia</t>
  </si>
  <si>
    <t>Magnesia, dead burned, 94-95% MgO, lump, fob China, $/tonne</t>
  </si>
  <si>
    <t>MB-MAG-0002</t>
  </si>
  <si>
    <t>Magnesia, dead burned, 90% MgO, lump, fob China, $/tonne</t>
  </si>
  <si>
    <t>MB-MAG-0003</t>
  </si>
  <si>
    <t>Magnesia, dead burned, 92% MgO, lump, fob China, $/tonne</t>
  </si>
  <si>
    <t>MB-MAG-0004</t>
  </si>
  <si>
    <t>Calcined magnesia</t>
  </si>
  <si>
    <t>Magnesia, calcined, 90-92% MgO, fob China, $/tonne</t>
  </si>
  <si>
    <t>MB-MAG-0005</t>
  </si>
  <si>
    <t>Magnesia, dead burned, 97.5% MgO, lump, fob China, $/tonne</t>
  </si>
  <si>
    <t>MB-MAG-0006</t>
  </si>
  <si>
    <t>Magnesia, calcined, 94% MgO lump, fob China, $/tonne</t>
  </si>
  <si>
    <t>MB-MAG-0007</t>
  </si>
  <si>
    <t>Fused magnesia</t>
  </si>
  <si>
    <t>Magnesia, fused, 98% MgO, lump, fob China, $/tonne</t>
  </si>
  <si>
    <t>MB-MAG-0008</t>
  </si>
  <si>
    <t>Magnesia, fused, 97% MgO, Ca:Si 1:1, lump, fob China, $/tonne</t>
  </si>
  <si>
    <t>MB-MAG-0009</t>
  </si>
  <si>
    <t>Magnesia, fused, 97% MgO, Ca:Si 2:1, lump, fob China, $/tonne</t>
  </si>
  <si>
    <t>MB-MAG-0010</t>
  </si>
  <si>
    <t>Magnesia, fused, 96% MgO lump,fob China, $/tonne</t>
  </si>
  <si>
    <t>MB-MAG-0011</t>
  </si>
  <si>
    <t>Magnesia, calcined, 96% Mgo lump, fob China, $/tonne</t>
  </si>
  <si>
    <t>MB-MAG-0012</t>
  </si>
  <si>
    <t>Magnesia, European calcined, agricultural, cif Europe, €/tonne</t>
  </si>
  <si>
    <t>MB-MAG-0013</t>
  </si>
  <si>
    <t>Magnesite, Greek, raw, max 3.5% SiO2, fob East Mediterranean, €/tonne</t>
  </si>
  <si>
    <t>MB-MAG-0018</t>
  </si>
  <si>
    <t>Magnesia, dead burned, 95% MgO, fob Europe, $/tonne</t>
  </si>
  <si>
    <t>MB-MAG-0019</t>
  </si>
  <si>
    <t>Magnesia, fused, 97% MgO, cif Europe, $/tonne</t>
  </si>
  <si>
    <t>MB-MG-0001</t>
  </si>
  <si>
    <t>Magnesium 99%</t>
  </si>
  <si>
    <t>Magnesium</t>
  </si>
  <si>
    <t>Magnesium 99.9%, in-whs Rotterdam, $/tonne</t>
  </si>
  <si>
    <t>MB-MG-0002</t>
  </si>
  <si>
    <t>Magnesium 99.9% Mg min, fob China main ports, $/tonne</t>
  </si>
  <si>
    <t>MB-MG-0003</t>
  </si>
  <si>
    <t>Magnesium 99.9%, exw China, yuan/tonne</t>
  </si>
  <si>
    <t>MB-MG-0005</t>
  </si>
  <si>
    <t>Magnesium, 99.9% min, ex-whs Baltimore, US cents/lb</t>
  </si>
  <si>
    <t>MB-MN-0001</t>
  </si>
  <si>
    <t>Manganese min. 99.7% electrolytic manganese flake</t>
  </si>
  <si>
    <t>Manganese</t>
  </si>
  <si>
    <t>Manganese 99.7% electrolytic manganese flake, in-whs Rotterdam, $/tonne</t>
  </si>
  <si>
    <t>MB-MN-0006</t>
  </si>
  <si>
    <t>Manganese electrolytic metal 99.7% Mn min, ex-whs US, $/lb</t>
  </si>
  <si>
    <t>MB-MN-0007</t>
  </si>
  <si>
    <t>Manganese 99.7% electrolytic manganese flake, fob China, $/tonne</t>
  </si>
  <si>
    <t>MB-MN-0008</t>
  </si>
  <si>
    <t>Manganese sulfate</t>
  </si>
  <si>
    <t>Manganese sulfate 32% Mn min, battery grade, exw mainland China, yuan/tonne</t>
  </si>
  <si>
    <t>MB-MNO-0001</t>
  </si>
  <si>
    <t>Manganese ore 44% Mn</t>
  </si>
  <si>
    <t>Manganese ore</t>
  </si>
  <si>
    <t>Manganese ore high grade index, cif Tianjin, $ per dmtu</t>
  </si>
  <si>
    <t>MB-MNO-0002</t>
  </si>
  <si>
    <t>Manganese Ore 37%</t>
  </si>
  <si>
    <t>Port Elizabeth</t>
  </si>
  <si>
    <t>Manganese ore semi carbonate index, 36.5% Mn, fob Port Elizabeth, $/dmtu</t>
  </si>
  <si>
    <t>MB-MNO-0003</t>
  </si>
  <si>
    <t>Manganese ore semi carbonate index, 36.5% Mn, cif Tianjin, $/dmtu</t>
  </si>
  <si>
    <t>MB-MNO-0004</t>
  </si>
  <si>
    <t>Manganese ore semi carbonate port index, 36.5% Mn, fot Tianjin China, yuan/dmtu</t>
  </si>
  <si>
    <t>MB-MNO-0005</t>
  </si>
  <si>
    <t>Manganese ore high grade port index, fot Tianjin China, yuan per dmtu</t>
  </si>
  <si>
    <t>MB-MO-0001</t>
  </si>
  <si>
    <t>Canned molybdic oxide</t>
  </si>
  <si>
    <t>Molybdenum</t>
  </si>
  <si>
    <t>Molybdenum canned molybdic oxide, in-whs Pittsburgh, $/lb</t>
  </si>
  <si>
    <t>MB-ND-0001</t>
  </si>
  <si>
    <t>Neodymium oxide</t>
  </si>
  <si>
    <t>Neodymium</t>
  </si>
  <si>
    <t>Neodymium oxide 99.5%, cif Rotterdam, $/kg</t>
  </si>
  <si>
    <t>MB-NDP-0001</t>
  </si>
  <si>
    <t>Neodymium-Praseodymium oxide</t>
  </si>
  <si>
    <t>Neodymium-praseodymium</t>
  </si>
  <si>
    <t>Neodymium-Praseodymium oxide 99% ratio (75:25), fob China, $/kg</t>
  </si>
  <si>
    <t>MB-NDP-0002</t>
  </si>
  <si>
    <t>Neodymium-Praseodymium metal</t>
  </si>
  <si>
    <t>Neodymium-Praseodymium metal (Nd 75% Pr 25%), fob China, $/kg</t>
  </si>
  <si>
    <t>MB-NI-0001</t>
  </si>
  <si>
    <t>Nickel 4x4 cathodes</t>
  </si>
  <si>
    <t>Nickel</t>
  </si>
  <si>
    <t xml:space="preserve">Nickel 4x4 cathode premium, in-whs Rotterdam, $/tonne    </t>
  </si>
  <si>
    <t>MB-NI-0002</t>
  </si>
  <si>
    <t>Nickel briquettes</t>
  </si>
  <si>
    <t>Nickel briquette premium, in-whs Rotterdam, $/tonne</t>
  </si>
  <si>
    <t>MB-NI-0003</t>
  </si>
  <si>
    <t>Nickel Full plates</t>
  </si>
  <si>
    <t>Nickel uncut cathode premium, in-whs Rotterdam, $/tonne</t>
  </si>
  <si>
    <t>MB-NI-0093</t>
  </si>
  <si>
    <t>Nickel &gt;99.80%</t>
  </si>
  <si>
    <t xml:space="preserve">Nickel fixing price for LME trade, rand/tonne </t>
  </si>
  <si>
    <t>MB-NI-0106</t>
  </si>
  <si>
    <t>Nickel import arbitrage, $/tonne</t>
  </si>
  <si>
    <t>MB-NI-0107</t>
  </si>
  <si>
    <t>Nickel import arbitrage, yuan/tonne</t>
  </si>
  <si>
    <t>MB-NI-0137</t>
  </si>
  <si>
    <t>Nickel Full plates Warrants</t>
  </si>
  <si>
    <t>Nickel min 99.8% full plate warrant premium, in-whs Southeast Asia, $/tonne</t>
  </si>
  <si>
    <t>MB-NI-0138</t>
  </si>
  <si>
    <t>Nickel briquettes Warrants</t>
  </si>
  <si>
    <t>Nickel min 99.8% briquette warrant premium, in-whs Southeast Asia, $/tonne</t>
  </si>
  <si>
    <t>MB-NI-0139</t>
  </si>
  <si>
    <t>Nickel min 99.8% full plate warrant premium, in-whs East Asia, $/tonne</t>
  </si>
  <si>
    <t>MB-NI-0140</t>
  </si>
  <si>
    <t>Nickel min 99.8% briquette warrant premium, in-whs East Asia, $/tonne</t>
  </si>
  <si>
    <t>MB-NI-0141</t>
  </si>
  <si>
    <t>Nickel min 99.8% warrant premium, in-whs North Europe, $/tonne</t>
  </si>
  <si>
    <t>MB-NI-0142</t>
  </si>
  <si>
    <t>Nickel min 99.8% full plate premium, cif Shanghai, $/tonne</t>
  </si>
  <si>
    <t>MB-NI-0143</t>
  </si>
  <si>
    <t>Nickel min 99.8% full plate premium, in-whs Shanghai, $/tonne</t>
  </si>
  <si>
    <t>MB-NI-0144</t>
  </si>
  <si>
    <t>Nickel scrap solids</t>
  </si>
  <si>
    <t>Nickel scrap solids, dealer buying price, delivered to yard Chicago, US cents/lb</t>
  </si>
  <si>
    <t>MB-NI-0145</t>
  </si>
  <si>
    <t>Nickel scrap turnings</t>
  </si>
  <si>
    <t>Nickel scrap nickel turnings, dealer buying price, delivered to yard Chicago, US cents/lb</t>
  </si>
  <si>
    <t>MB-NI-0146</t>
  </si>
  <si>
    <t>Monel R-400 scrap solids, clips</t>
  </si>
  <si>
    <t>Nickel-copper scrap Monel R-400 scrap solids, clips, dealer buying price, delivered to yard Chicago, US cents/lb</t>
  </si>
  <si>
    <t>MB-NI-0147</t>
  </si>
  <si>
    <t>Monel scrap turnings</t>
  </si>
  <si>
    <t>Nickel-copper scrap Monel scrap turnings, dealer buying price, delivered to yard Chicago, US cents/lb</t>
  </si>
  <si>
    <t>MB-NI-0148</t>
  </si>
  <si>
    <t>Monel K-500 (casting) solids, clips</t>
  </si>
  <si>
    <t>Nickel-copper scrap Monel K-500 (castings) solids, clips, dealer buying price, delivered to yard Chicago, US cents/lb</t>
  </si>
  <si>
    <t>MB-NI-0149</t>
  </si>
  <si>
    <t>Inconel 600 scrap solids, clips</t>
  </si>
  <si>
    <t>Nickel alloy scrap Inconel 600 scrap, solids, dealer buying price, delivered to yard Chicago, US cents/lb</t>
  </si>
  <si>
    <t>MB-NI-0150</t>
  </si>
  <si>
    <t>309 stainless steel scrap solids</t>
  </si>
  <si>
    <t>Nickel alloy scrap 309 stainless steel scrap solids, dealer buying price, delivered to yard Chicago, US cents/lb</t>
  </si>
  <si>
    <t>MB-NI-0151</t>
  </si>
  <si>
    <t>310 stainless steel scrap solids</t>
  </si>
  <si>
    <t>Nickel alloy scrap 310 stainless steel scrap solids, dealer buying price, delivered to yard Chicago, US cents/lb</t>
  </si>
  <si>
    <t>MB-NI-0152</t>
  </si>
  <si>
    <t>330 stainless steel scrap solids</t>
  </si>
  <si>
    <t>Nickel alloy scrap 330 stainless steel scrap solids, dealer buying price, delivered to yard Chicago, US cents/lb</t>
  </si>
  <si>
    <t>MB-NI-0153</t>
  </si>
  <si>
    <t>Invar scrap solids, clips</t>
  </si>
  <si>
    <t>Nickel scrap Invar scrap solids, clips, dealer buying price, delivered to yard Chicago, US cents/lb</t>
  </si>
  <si>
    <t>MB-NI-0154</t>
  </si>
  <si>
    <t>Inconel 601 scrap solids, clips</t>
  </si>
  <si>
    <t>Nickel alloy scrap Inconel 601 scrap solids, dealer buying price, delivered to yard Chicago, US cents/lb</t>
  </si>
  <si>
    <t>MB-NI-0155</t>
  </si>
  <si>
    <t>17-4PH solids</t>
  </si>
  <si>
    <t>Nickel scrap 17-4PH stainless steel scrap solids, dealer buying price, delivered to yard Chicago, US cents/lb</t>
  </si>
  <si>
    <t>MB-NI-0156</t>
  </si>
  <si>
    <t>Nickel scrap solids, dealer buying price, delivered to yard Detroit, US cents/lb</t>
  </si>
  <si>
    <t>MB-NI-0157</t>
  </si>
  <si>
    <t>Nickel scrap nickel turnings, dealer buying price, delivered to yard Detroit, US cents/lb</t>
  </si>
  <si>
    <t>MB-NI-0158</t>
  </si>
  <si>
    <t>Nickel-copper scrap Monel R-400 scrap solids, clips, dealer buying price, delivered to yard Detroit, US cents/lb</t>
  </si>
  <si>
    <t>MB-NI-0159</t>
  </si>
  <si>
    <t>Nickel-copper scrap Monel scrap turnings, dealer buying price, delivered to yard Detroit, US cents/lb</t>
  </si>
  <si>
    <t>MB-NI-0160</t>
  </si>
  <si>
    <t>Nickel-copper scrap Monel K-500 (castings) solids, clips, dealer buying price, delivered to yard Detroit, US cents/lb</t>
  </si>
  <si>
    <t>MB-NI-0161</t>
  </si>
  <si>
    <t>Nickel alloy scrap Inconel 600 scrap, solids, dealer buying price, delivered to yard Detroit, US cents/lb</t>
  </si>
  <si>
    <t>MB-NI-0162</t>
  </si>
  <si>
    <t>Nickel alloy scrap 309 stainless steel scrap solids, dealer buying price, delivered to yard Detroit, US cents/lb</t>
  </si>
  <si>
    <t>MB-NI-0163</t>
  </si>
  <si>
    <t>Nickel alloy scrap 310 stainless steel scrap solids, dealer buying price, delivered to yard Detroit, US cents/lb</t>
  </si>
  <si>
    <t>MB-NI-0164</t>
  </si>
  <si>
    <t>Nickel alloy scrap 330 stainless steel scrap solids, dealer buying price, delivered to yard Detroit, US cents/lb</t>
  </si>
  <si>
    <t>MB-NI-0165</t>
  </si>
  <si>
    <t>Nickel scrap Invar scrap solids, clips, dealer buying price, delivered to yard Detroit, US cents/lb</t>
  </si>
  <si>
    <t>MB-NI-0166</t>
  </si>
  <si>
    <t>Nickel alloy scrap Inconel 601 scrap solids, dealer buying price, delivered to yard Detroit, US cents/lb</t>
  </si>
  <si>
    <t>MB-NI-0167</t>
  </si>
  <si>
    <t>Nickel scrap 17-4PH stainless steel scrap solids, dealer buying price, delivered to yard Detroit, US cents/lb</t>
  </si>
  <si>
    <t>MB-NI-0168</t>
  </si>
  <si>
    <t>Nickel scrap solids, dealer buying price, delivered to yard Houston, US cents/lb</t>
  </si>
  <si>
    <t>MB-NI-0169</t>
  </si>
  <si>
    <t>Nickel scrap nickel turnings, dealer buying price, delivered to yard Houston, US cents/lb</t>
  </si>
  <si>
    <t>MB-NI-0170</t>
  </si>
  <si>
    <t>Nickel-copper scrap Monel R-400 scrap solids, clips, dealer buying price, delivered to yard Houston, US cents/lb</t>
  </si>
  <si>
    <t>MB-NI-0171</t>
  </si>
  <si>
    <t>Nickel-copper scrap Monel scrap turnings, dealer buying price, delivered to yard Houston, US cents/lb</t>
  </si>
  <si>
    <t>MB-NI-0172</t>
  </si>
  <si>
    <t>Nickel-copper scrap Monel K-500 (castings) solids, clips, dealer buying price, delivered to yard Houston, US cents/lb</t>
  </si>
  <si>
    <t>MB-NI-0173</t>
  </si>
  <si>
    <t>Nickel alloy scrap Inconel 600 scrap, solids, dealer buying price, delivered to yard Houston, US cents/lb</t>
  </si>
  <si>
    <t>MB-NI-0174</t>
  </si>
  <si>
    <t>Nickel alloy scrap 309 stainless steel scrap solids, dealer buying price, delivered to yard Houston, US cents/lb</t>
  </si>
  <si>
    <t>MB-NI-0175</t>
  </si>
  <si>
    <t>Nickel alloy scrap 310 stainless steel scrap solids, dealer buying price, delivered to yard Houston, US cents/lb</t>
  </si>
  <si>
    <t>MB-NI-0176</t>
  </si>
  <si>
    <t>Nickel alloy scrap 330 stainless steel scrap solids, dealer buying price, delivered to yard Houston, US cents/lb</t>
  </si>
  <si>
    <t>MB-NI-0177</t>
  </si>
  <si>
    <t>Nickel scrap Invar scrap solids, clips, dealer buying price, delivered to yard Houston, US cents/lb</t>
  </si>
  <si>
    <t>MB-NI-0178</t>
  </si>
  <si>
    <t>Nickel alloy scrap Inconel 601 scrap solids, dealer buying price, delivered to yard Houston, US cents/lb</t>
  </si>
  <si>
    <t>MB-NI-0179</t>
  </si>
  <si>
    <t>Nickel scrap 17-4PH stainless steel scrap solids, dealer buying price, delivered to yard Houston, US cents/lb</t>
  </si>
  <si>
    <t>MB-NI-0180</t>
  </si>
  <si>
    <t>Nickel scrap solids, dealer buying price, delivered to yard Pittsburgh, US cents/lb</t>
  </si>
  <si>
    <t>MB-NI-0181</t>
  </si>
  <si>
    <t>Nickel scrap nickel turnings, dealer buying price, delivered to yard Pittsburgh, US cents/lb</t>
  </si>
  <si>
    <t>MB-NI-0182</t>
  </si>
  <si>
    <t>Nickel-copper scrap Monel R-400 scrap solids, clips, dealer buying price, delivered to yard Pittsburgh, US cents/lb</t>
  </si>
  <si>
    <t>MB-NI-0183</t>
  </si>
  <si>
    <t>Nickel-copper scrap Monel scrap turnings, dealer buying price, delivered to yard Pittsburgh, US cents/lb</t>
  </si>
  <si>
    <t>MB-NI-0184</t>
  </si>
  <si>
    <t>Nickel-copper scrap Monel K-500 (castings) solids, clips, dealer buying price, delivered to yard Pittsburgh, US cents/lb</t>
  </si>
  <si>
    <t>MB-NI-0185</t>
  </si>
  <si>
    <t>Nickel alloy scrap Inconel 600 scrap, solids, dealer buying price, delivered to yard Pittsburgh, US cents/lb</t>
  </si>
  <si>
    <t>MB-NI-0186</t>
  </si>
  <si>
    <t>Nickel alloy scrap 309 stainless steel scrap solids, dealer buying price, delivered to yard Pittsburgh, US cents/lb</t>
  </si>
  <si>
    <t>MB-NI-0187</t>
  </si>
  <si>
    <t>Nickel alloy scrap 310 stainless steel scrap solids, dealer buying price, delivered to yard Pittsburgh, US cents/lb</t>
  </si>
  <si>
    <t>MB-NI-0188</t>
  </si>
  <si>
    <t>Nickel alloy scrap 330 stainless steel scrap solids, dealer buying price, delivered to yard Pittsburgh, US cents/lb</t>
  </si>
  <si>
    <t>MB-NI-0189</t>
  </si>
  <si>
    <t>Nickel scrap Invar scrap solids, clips, dealer buying price, delivered to yard Pittsburgh, US cents/lb</t>
  </si>
  <si>
    <t>MB-NI-0190</t>
  </si>
  <si>
    <t>Nickel alloy scrap Inconel 601 scrap solids, dealer buying price, delivered to yard Pittsburgh, US cents/lb</t>
  </si>
  <si>
    <t>MB-NI-0191</t>
  </si>
  <si>
    <t>Nickel scrap 17-4PH stainless steel scrap solids, dealer buying price, delivered to yard Pittsburgh, US cents/lb</t>
  </si>
  <si>
    <t>MB-NI-0192</t>
  </si>
  <si>
    <t>Nickel scrap solids, broker buying price, delivered to yard Chicago, US cents/lb</t>
  </si>
  <si>
    <t>MB-NI-0193</t>
  </si>
  <si>
    <t>Nickel scrap nickel turnings, broker buying price, delivered to yard Chicago, US cents/lb</t>
  </si>
  <si>
    <t>MB-NI-0194</t>
  </si>
  <si>
    <t>Nickel-copper scrap Monel R-400 scrap solids, clips, broker buying price, delivered to yard Chicago, US cents/lb</t>
  </si>
  <si>
    <t>MB-NI-0195</t>
  </si>
  <si>
    <t>Nickel-copper scrap Monel scrap turnings, broker buying price, delivered to yard Chicago, US cents/lb</t>
  </si>
  <si>
    <t>MB-NI-0196</t>
  </si>
  <si>
    <t>Nickel-copper scrap Monel K-500 (castings) solids, clips, broker buying price, delivered to yard Chicago, US cents/lb</t>
  </si>
  <si>
    <t>MB-NI-0197</t>
  </si>
  <si>
    <t>Nickel alloy scrap Inconel 600 scrap, solids, broker buying price, delivered to yard Chicago, US cents/lb</t>
  </si>
  <si>
    <t>MB-NI-0198</t>
  </si>
  <si>
    <t>Nickel alloy scrap 309 stainless steel scrap solids, broker buying price, delivered to yard Chicago, US cents/lb</t>
  </si>
  <si>
    <t>MB-NI-0199</t>
  </si>
  <si>
    <t>Nickel alloy scrap 310 stainless steel scrap solids, broker buying price, delivered to yard Chicago, US cents/lb</t>
  </si>
  <si>
    <t>MB-NI-0200</t>
  </si>
  <si>
    <t>Nickel alloy scrap 330 stainless steel scrap solids, broker buying price, delivered to yard Chicago, US cents/lb</t>
  </si>
  <si>
    <t>MB-NI-0201</t>
  </si>
  <si>
    <t>Nickel scrap Invar scrap solids, clips, broker buying price, delivered to yard Chicago, US cents/lb</t>
  </si>
  <si>
    <t>MB-NI-0202</t>
  </si>
  <si>
    <t>Nickel alloy scrap Inconel 601 scrap solids, broker buying price, delivered to yard Chicago, US cents/lb</t>
  </si>
  <si>
    <t>MB-NI-0203</t>
  </si>
  <si>
    <t>Nickel scrap 17-4PH stainless steel scrap solids, broker buying price, delivered to yard Chicago, US cents/lb</t>
  </si>
  <si>
    <t>MB-NI-0204</t>
  </si>
  <si>
    <t>Nickel scrap solids, broker buying price, delivered to yard Detroit, US cents/lb</t>
  </si>
  <si>
    <t>MB-NI-0205</t>
  </si>
  <si>
    <t>Nickel scrap nickel turnings, broker buying price, delivered to yard Detroit, US cents/lb</t>
  </si>
  <si>
    <t>MB-NI-0206</t>
  </si>
  <si>
    <t>Nickel-copper scrap Monel R-400 scrap solids, clips, broker buying price, delivered to yard Detroit, US cents/lb</t>
  </si>
  <si>
    <t>MB-NI-0207</t>
  </si>
  <si>
    <t>Nickel-copper scrap Monel scrap turnings, broker buying price, delivered to yard Detroit, US cents/lb</t>
  </si>
  <si>
    <t>MB-NI-0208</t>
  </si>
  <si>
    <t>Nickel-copper scrap Monel K-500 (castings) solids, clips, broker buying price, delivered to yard Detroit, US cents/lb</t>
  </si>
  <si>
    <t>MB-NI-0209</t>
  </si>
  <si>
    <t>Nickel alloy scrap Inconel 600 scrap, solids, broker buying price, delivered to yard Detroit, US cents/lb</t>
  </si>
  <si>
    <t>MB-NI-0210</t>
  </si>
  <si>
    <t>Nickel alloy scrap 309 stainless steel scrap solids, broker buying price, delivered to yard Detroit, US cents/lb</t>
  </si>
  <si>
    <t>MB-NI-0211</t>
  </si>
  <si>
    <t>Nickel alloy scrap 310 stainless steel scrap solids, broker buying price, delivered to yard Detroit, US cents/lb</t>
  </si>
  <si>
    <t>MB-NI-0212</t>
  </si>
  <si>
    <t>Nickel alloy scrap 330 stainless steel scrap solids, broker buying price, delivered to yard Detroit, US cents/lb</t>
  </si>
  <si>
    <t>MB-NI-0213</t>
  </si>
  <si>
    <t>Nickel scrap Invar scrap solids, clips, broker buying price, delivered to yard Detroit, US cents/lb</t>
  </si>
  <si>
    <t>MB-NI-0214</t>
  </si>
  <si>
    <t>Nickel alloy scrap Inconel 601 scrap solids, broker buying price, delivered to yard Detroit, US cents/lb</t>
  </si>
  <si>
    <t>MB-NI-0215</t>
  </si>
  <si>
    <t>Nickel scrap 17-4PH stainless steel scrap solids, broker buying price, delivered to yard Detroit, US cents/lb</t>
  </si>
  <si>
    <t>MB-NI-0216</t>
  </si>
  <si>
    <t>Nickel scrap solids, broker buying price, delivered to yard Houston, US cents/lb</t>
  </si>
  <si>
    <t>MB-NI-0217</t>
  </si>
  <si>
    <t>Nickel scrap nickel turnings, broker buying price, delivered to yard Houston, US cents/lb</t>
  </si>
  <si>
    <t>MB-NI-0218</t>
  </si>
  <si>
    <t>Nickel-copper scrap Monel R-400 scrap solids, clips, broker buying price, delivered to yard Houston, US cents/lb</t>
  </si>
  <si>
    <t>MB-NI-0219</t>
  </si>
  <si>
    <t>Nickel-copper scrap Monel scrap turnings, broker buying price, delivered to yard Houston, US cents/lb</t>
  </si>
  <si>
    <t>MB-NI-0220</t>
  </si>
  <si>
    <t>Nickel-copper scrap Monel K-500 (castings) solids, clips, broker buying price, delivered to yard Houston, US cents/lb</t>
  </si>
  <si>
    <t>MB-NI-0221</t>
  </si>
  <si>
    <t>Nickel alloy scrap Inconel 600 scrap, solids, broker buying price, delivered to yard Houston, US cents/lb</t>
  </si>
  <si>
    <t>MB-NI-0222</t>
  </si>
  <si>
    <t>Nickel alloy scrap 309 stainless steel scrap solids, broker buying price, delivered to yard Houston, US cents/lb</t>
  </si>
  <si>
    <t>MB-NI-0223</t>
  </si>
  <si>
    <t>Nickel alloy scrap 310 stainless steel scrap solids, broker buying price, delivered to yard Houston, US cents/lb</t>
  </si>
  <si>
    <t>MB-NI-0224</t>
  </si>
  <si>
    <t>Nickel alloy scrap 330 stainless steel scrap solids, broker buying price, delivered to yard Houston, US cents/lb</t>
  </si>
  <si>
    <t>MB-NI-0225</t>
  </si>
  <si>
    <t>Nickel scrap Invar scrap solids, clips, broker buying price, delivered to yard Houston, US cents/lb</t>
  </si>
  <si>
    <t>MB-NI-0226</t>
  </si>
  <si>
    <t>Nickel alloy scrap Inconel 601 scrap solids, broker buying price, delivered to yard Houston, US cents/lb</t>
  </si>
  <si>
    <t>MB-NI-0227</t>
  </si>
  <si>
    <t>Nickel scrap 17-4PH stainless steel scrap solids, broker buying price, delivered to yard Houston, US cents/lb</t>
  </si>
  <si>
    <t>MB-NI-0228</t>
  </si>
  <si>
    <t>Nickel scrap solids, broker buying price, delivered to yard Pittsburgh, US cents/lb</t>
  </si>
  <si>
    <t>MB-NI-0229</t>
  </si>
  <si>
    <t>Nickel scrap nickel turnings, broker buying price, delivered to yard Pittsburgh, US cents/lb</t>
  </si>
  <si>
    <t>MB-NI-0230</t>
  </si>
  <si>
    <t>Nickel-copper scrap Monel R-400 scrap solids, clips, broker buying price, delivered to yard Pittsburgh, US cents/lb</t>
  </si>
  <si>
    <t>MB-NI-0231</t>
  </si>
  <si>
    <t>Nickel-copper scrap Monel scrap turnings, broker buying price, delivered to yard Pittsburgh, US cents/lb</t>
  </si>
  <si>
    <t>MB-NI-0232</t>
  </si>
  <si>
    <t>Nickel-copper scrap Monel K-500 (castings) solids, clips, broker buying price, delivered to yard Pittsburgh, US cents/lb</t>
  </si>
  <si>
    <t>MB-NI-0233</t>
  </si>
  <si>
    <t>Nickel alloy scrap Inconel 600 scrap, solids, broker buying price, delivered to yard Pittsburgh, US cents/lb</t>
  </si>
  <si>
    <t>MB-NI-0234</t>
  </si>
  <si>
    <t>Nickel alloy scrap 309 stainless steel scrap solids, broker buying price, delivered to yard Pittsburgh, US cents/lb</t>
  </si>
  <si>
    <t>MB-NI-0235</t>
  </si>
  <si>
    <t>Nickel alloy scrap 310 stainless steel scrap solids, broker buying price, delivered to yard Pittsburgh, US cents/lb</t>
  </si>
  <si>
    <t>MB-NI-0236</t>
  </si>
  <si>
    <t>Nickel alloy scrap 330 stainless steel scrap solids, broker buying price, delivered to yard Pittsburgh, US cents/lb</t>
  </si>
  <si>
    <t>MB-NI-0237</t>
  </si>
  <si>
    <t>Nickel scrap Invar scrap solids, clips, broker buying price, delivered to yard Pittsburgh, US cents/lb</t>
  </si>
  <si>
    <t>MB-NI-0238</t>
  </si>
  <si>
    <t>Nickel alloy scrap Inconel 601 scrap solids, broker buying price, delivered to yard Pittsburgh, US cents/lb</t>
  </si>
  <si>
    <t>MB-NI-0239</t>
  </si>
  <si>
    <t>Nickel scrap 17-4PH stainless steel scrap solids, broker buying price, delivered to yard Pittsburgh, US cents/lb</t>
  </si>
  <si>
    <t>MB-NI-0240</t>
  </si>
  <si>
    <t>Nickel 4x4 cathode premium, delivered Midwest US, US cents/lb</t>
  </si>
  <si>
    <t>MB-NI-0241</t>
  </si>
  <si>
    <t>Nickel briquette premium, delivered Midwest US, US cents/lb</t>
  </si>
  <si>
    <t>MB-NI-0242</t>
  </si>
  <si>
    <t>Nickel 4x4 cathode all-in price, delivered Midwest US, US cents/lb</t>
  </si>
  <si>
    <t>MB-NI-0243</t>
  </si>
  <si>
    <t>Nickel briquette all-in price, delivered Midwest US, US cents/lb</t>
  </si>
  <si>
    <t>MB-NI-0244</t>
  </si>
  <si>
    <t>Nickel sulfate</t>
  </si>
  <si>
    <t>Nickel sulfate min 21%, max 22.5%; cobalt 10ppm max, exw China, yuan/tonne</t>
  </si>
  <si>
    <t>MB-NI-0245</t>
  </si>
  <si>
    <t>Nickel min 99.8% briquette premium, cif Shanghai, $/tonne</t>
  </si>
  <si>
    <t>MB-NI-0246</t>
  </si>
  <si>
    <t>Nickel sulfate, cif Japan and Korea, $/tonne</t>
  </si>
  <si>
    <t>MB-NI-0247</t>
  </si>
  <si>
    <t>Nickel sulfate premium, cif Japan and Korea, $/tonne</t>
  </si>
  <si>
    <t>MB-NI-0248</t>
  </si>
  <si>
    <t>Nickel alloy scrap 309 stainless steel scrap solids, broker buying price, delivered to yard US, US cents/lb</t>
  </si>
  <si>
    <t>MB-NI-0249</t>
  </si>
  <si>
    <t>Nickel alloy scrap 310 stainless steel scrap solids, broker buying price, delivered to yard US, US cents/lb</t>
  </si>
  <si>
    <t>MB-NI-0250</t>
  </si>
  <si>
    <t>Nickel alloy scrap 330 stainless steel scrap solids, broker buying price, delivered to yard US, US cents/lb</t>
  </si>
  <si>
    <t>MB-NI-0251</t>
  </si>
  <si>
    <t>Nickel alloy scrap Inconel 600 scrap solids, clips, broker buying price, delivered to yard US, US cents/lb</t>
  </si>
  <si>
    <t>MB-NI-0252</t>
  </si>
  <si>
    <t>Nickel alloy scrap Inconel 601 scrap solids, clips, broker buying price, delivered to yard US, US cents/lb</t>
  </si>
  <si>
    <t>MB-NI-0253</t>
  </si>
  <si>
    <t>Nickel sulfate, in-whs Rotterdam, $/tonne</t>
  </si>
  <si>
    <t>MB-NI-0254</t>
  </si>
  <si>
    <t>Nickel sulfate premium, in-whs Rotterdam, $/tonne</t>
  </si>
  <si>
    <t>MB-NI-0256</t>
  </si>
  <si>
    <t>Nickel low-carbon metal premium, cif global, $/tonne</t>
  </si>
  <si>
    <t>MB-NI-0258</t>
  </si>
  <si>
    <t>Nickel min 99.8% briquette warrant premium, in-whs North Europe, $/tonne</t>
  </si>
  <si>
    <t>MB-NI-0259</t>
  </si>
  <si>
    <t>Nickel min 99.8% full plate warrant premium, in-whs North Europe, $/tonne</t>
  </si>
  <si>
    <t>MB-NIO-0001</t>
  </si>
  <si>
    <t>Nickel ore 1.8% basis cif China 15-20% Fe</t>
  </si>
  <si>
    <t>Nickel ore</t>
  </si>
  <si>
    <t>MB-NIO-0002</t>
  </si>
  <si>
    <t>Nickel ore 1.5% basis cif China 15-20% Fe</t>
  </si>
  <si>
    <t>Laterite ore with 1.5% Ni content, cif China, $/tonne</t>
  </si>
  <si>
    <t>MB-NIO-0003</t>
  </si>
  <si>
    <t>Mixed hydroxide precipitate</t>
  </si>
  <si>
    <t>Nickel mixed hydroxide precipitate outright price, cif China, Japan and South Korea, $/tonne</t>
  </si>
  <si>
    <t>MB-NIO-0004</t>
  </si>
  <si>
    <t>Nickel mixed hydroxide precipitate payable indicator, % London Metal Exchange, cif China, Japan and South Korea</t>
  </si>
  <si>
    <t>MB-NIO-0005</t>
  </si>
  <si>
    <t>Nickel mixed hydroxide precipitate, outright price, fob Indonesia, $/tonne</t>
  </si>
  <si>
    <t>MB-NIO-0006</t>
  </si>
  <si>
    <t>Laterite ore with 1.3% Ni content</t>
  </si>
  <si>
    <t>Laterite ore with 1.3% Ni content, cif China, $/tonne</t>
  </si>
  <si>
    <t>MB-PB-0002</t>
  </si>
  <si>
    <t>Cable lead scrap</t>
  </si>
  <si>
    <t>Lead</t>
  </si>
  <si>
    <t>Lead scrap cable buying price, delivered smelters US, $/cwt</t>
  </si>
  <si>
    <t>MB-PB-0003</t>
  </si>
  <si>
    <t>Remelt lead scrap</t>
  </si>
  <si>
    <t>Lead scrap remelt buying price, delivered smelters US, $/cwt</t>
  </si>
  <si>
    <t>MB-PB-0004</t>
  </si>
  <si>
    <t>Lead scrap</t>
  </si>
  <si>
    <t>Lead scrap buying price, delivered smelters US, $/cwt</t>
  </si>
  <si>
    <t>MB-PB-0005</t>
  </si>
  <si>
    <t>Whole batteries lead scrap</t>
  </si>
  <si>
    <t>Lead scrap whole batteries buying price, delivered smelters US, $/cwt</t>
  </si>
  <si>
    <t>MB-PB-0006</t>
  </si>
  <si>
    <t>Lead &gt;99.97%</t>
  </si>
  <si>
    <t>Lead 99.97% ingot premium, ddp Midwest US, US cents/lb</t>
  </si>
  <si>
    <t>MB-PB-0009</t>
  </si>
  <si>
    <t>Heavy Soft Lead</t>
  </si>
  <si>
    <t>Lead scrap heavy soft lead, dealer buying price, delivered to yard Montreal, Canadian cents/lb</t>
  </si>
  <si>
    <t>MB-PB-0010</t>
  </si>
  <si>
    <t>Lead scrap heavy soft lead, dealer buying price, delivered to yard Toronto, Canadian cents/lb</t>
  </si>
  <si>
    <t>MB-PB-0033</t>
  </si>
  <si>
    <t>Undrained Whole Old Batteries</t>
  </si>
  <si>
    <t>Lead scrap undrained whole batteries, dealer buying price, delivered to yard Montreal, Canadian cents/lb</t>
  </si>
  <si>
    <t>MB-PB-0056</t>
  </si>
  <si>
    <t>Lead 99.97% ingot all-in price, ddp Midwest US, US cents/lb</t>
  </si>
  <si>
    <t>MB-PB-0064</t>
  </si>
  <si>
    <t xml:space="preserve">Lead fixing price for LME trade, rand/tonne </t>
  </si>
  <si>
    <t>MB-PB-0083</t>
  </si>
  <si>
    <t>Lead 99.99%</t>
  </si>
  <si>
    <t>Lead 99.99% ingot premium, cif Taiwan, $/tonne</t>
  </si>
  <si>
    <t>MB-PB-0084</t>
  </si>
  <si>
    <t>Lead 99.97% ingot premium, cif Taiwan, $/tonne</t>
  </si>
  <si>
    <t>MB-PB-0086</t>
  </si>
  <si>
    <t>Lead 99.99% ingot premium, cif India, $/tonne</t>
  </si>
  <si>
    <t>MB-PB-0087</t>
  </si>
  <si>
    <t>Lead 99.97% ingot premium, cif India, $/tonne</t>
  </si>
  <si>
    <t>MB-PB-0097</t>
  </si>
  <si>
    <t>Lead 99.97% Warrants</t>
  </si>
  <si>
    <t>Lead 99.97% ingot warrant premium, in-whs US, $/tonne</t>
  </si>
  <si>
    <t>MB-PB-0099</t>
  </si>
  <si>
    <t>Lead 99.99% ingot premium, delivered Midwest US, US cents/lb</t>
  </si>
  <si>
    <t>MB-PB-0103</t>
  </si>
  <si>
    <t>Lead concentrates</t>
  </si>
  <si>
    <t>Lead spot concentrate TC, low silver, cif China, $/tonne</t>
  </si>
  <si>
    <t>MB-PB-0104</t>
  </si>
  <si>
    <t>Lead spot concentrate TC, high silver, cif China, $/tonne</t>
  </si>
  <si>
    <t>MB-PB-0105</t>
  </si>
  <si>
    <t>Lead min 99.97% ingot warrant premium, in-whs Southeast Asia $/tonne</t>
  </si>
  <si>
    <t>MB-PB-0106</t>
  </si>
  <si>
    <t>Lead min 99.97% ingot warrant premium, in-whs East Asia $/tonne</t>
  </si>
  <si>
    <t>MB-PB-0107</t>
  </si>
  <si>
    <t>Lead 99.97% ingot premium, cif Southeast Asia, $/tonne</t>
  </si>
  <si>
    <t>MB-PB-0108</t>
  </si>
  <si>
    <t>Lead 99.99% ingot premium, cif Southeast Asia, $/tonne</t>
  </si>
  <si>
    <t>MB-PB-0109</t>
  </si>
  <si>
    <t>Lead 99.97% ingot warrant premium, in-whs North Europe, $/tonne</t>
  </si>
  <si>
    <t>MB-PB-0110</t>
  </si>
  <si>
    <t>Lead 99.97% ingot warrant premium, in-whs South Europe, $/tonne</t>
  </si>
  <si>
    <t>MB-PB-0111</t>
  </si>
  <si>
    <t>Lead scrap heavy soft lead, dealer buying price, delivered to yard US, US cents/lb</t>
  </si>
  <si>
    <t>MB-PB-0112</t>
  </si>
  <si>
    <t>Lead scrap undrained whole batteries, dealer buying price, delivered to yard US, US cents/lb</t>
  </si>
  <si>
    <t>MB-RAE-0008</t>
  </si>
  <si>
    <t>Praseodymium oxide</t>
  </si>
  <si>
    <t>Rare Earths</t>
  </si>
  <si>
    <t>Praseodymium oxide 99.5%, cif Rotterdam, $/kg</t>
  </si>
  <si>
    <t>MB-RE-0001</t>
  </si>
  <si>
    <t>Rhenium APR Catalytic grade</t>
  </si>
  <si>
    <t>Rhenium</t>
  </si>
  <si>
    <t>Rhenium APR catalytic grade, in-whs dup Rotterdam, $/kg</t>
  </si>
  <si>
    <t>MB-RE-0002</t>
  </si>
  <si>
    <t>Rhenimum pellets min 99.9%</t>
  </si>
  <si>
    <t xml:space="preserve">Rhenium metal pellets 99.9% Re min, in-whs dup, Rotterdam $/lb </t>
  </si>
  <si>
    <t>MB-RUT-0001</t>
  </si>
  <si>
    <t>Rutile min 95% TiO2</t>
  </si>
  <si>
    <t>Rutile</t>
  </si>
  <si>
    <t>Rutile 95% TiO2 min, large volumes for pigment, fob Australia, $/tonne</t>
  </si>
  <si>
    <t>MB-RUT-0002</t>
  </si>
  <si>
    <t>Rutile 95% TiO2 min, bagged, fob Australia, $/tonne</t>
  </si>
  <si>
    <t>MB-RUT-0003</t>
  </si>
  <si>
    <t>Rutile 95% TiO2 min, bulk, cif China $/tonne</t>
  </si>
  <si>
    <t>MB-SB-0001</t>
  </si>
  <si>
    <t>Antimony</t>
  </si>
  <si>
    <t>Antimony max 100 ppm Bi, in-whs Rotterdam, $/tonne</t>
  </si>
  <si>
    <t>MB-SB-0002</t>
  </si>
  <si>
    <t>Antimony standard grade II</t>
  </si>
  <si>
    <t xml:space="preserve">Antimony MMTA standard grade II, in-whs Rotterdam, $/tonne </t>
  </si>
  <si>
    <t>MB-SB-0003</t>
  </si>
  <si>
    <t>Antimony MMTA standard grade II, ddp China, yuan/tonne</t>
  </si>
  <si>
    <t>MB-SB-0004</t>
  </si>
  <si>
    <t>Antimony Trioxide</t>
  </si>
  <si>
    <t>Antimony trioxide 99.5% Sb2O3 min, cif Antwerp/Rotterdam, $/tonne</t>
  </si>
  <si>
    <t>MB-SB-0006</t>
  </si>
  <si>
    <t>Antimony trioxide 99.5% Sb2O3 min, fob China, $/tonne</t>
  </si>
  <si>
    <t>MB-SB-0008</t>
  </si>
  <si>
    <t>Antimony trioxide 99.5% Sb2O3 min, cif US East Coast, $/tonne</t>
  </si>
  <si>
    <t>MB-SB-0009</t>
  </si>
  <si>
    <t>Antimony trioxide 99.5% Sb2O3 min, in-whs Antwerp/Rotterdam, €/kg</t>
  </si>
  <si>
    <t>MB-SB-0010</t>
  </si>
  <si>
    <t>Antimony trioxide 99.5% Sb2O3 min, in-whs Baltimore, $/lb</t>
  </si>
  <si>
    <t>MB-SB-0011</t>
  </si>
  <si>
    <t>Antimony 99.85% Sb min, in-whs China, yuan/tonne</t>
  </si>
  <si>
    <t>MB-SE-0002</t>
  </si>
  <si>
    <t>Selenium 99.5% Se</t>
  </si>
  <si>
    <t>Selenium</t>
  </si>
  <si>
    <t xml:space="preserve">Selenium 99.5% Se min, in-whs Rotterdam, $/lb </t>
  </si>
  <si>
    <t>MB-SE-0003</t>
  </si>
  <si>
    <t>Selenium min 99.9% Se</t>
  </si>
  <si>
    <t>Selenium 99.9% Se min, in-whs China, yuan/kg</t>
  </si>
  <si>
    <t>MB-SI-0001</t>
  </si>
  <si>
    <t>Silicon 99%</t>
  </si>
  <si>
    <t>Silicon</t>
  </si>
  <si>
    <t>Silicon grade 4-4-1 99% Si min, in-whs Rotterdam, €/tonne</t>
  </si>
  <si>
    <t>MB-SI-0002</t>
  </si>
  <si>
    <t>Silicon 98.5% Si</t>
  </si>
  <si>
    <t>Silicon export 98.5% Si min, fob China, $/tonne</t>
  </si>
  <si>
    <t>MB-SI-0003</t>
  </si>
  <si>
    <t xml:space="preserve">Silicon, ddp US, US cents/lb </t>
  </si>
  <si>
    <t>MB-SI-0004</t>
  </si>
  <si>
    <t>Silicon grade 5-5-3 98.5% Si min, in-whs Rotterdam, €/tonne</t>
  </si>
  <si>
    <t>MB-SIC-0008</t>
  </si>
  <si>
    <t>Silicon Carbide</t>
  </si>
  <si>
    <t>Silicon carbide, FEPA 8-220 black about 99% SiC acid wash, ddp Europe, €/tonne</t>
  </si>
  <si>
    <t>MB-SIC-0009</t>
  </si>
  <si>
    <t>Silicon carbide, FEPA 8-220 black about 99% SiC water wash, ddp Europe €/tonne</t>
  </si>
  <si>
    <t>MB-SIC-0010</t>
  </si>
  <si>
    <t>Silicon carbide, green, over 99.5% SiC, FEPA 8-220, ddp Europe, €/tonne</t>
  </si>
  <si>
    <t>MB-SIC-0011</t>
  </si>
  <si>
    <t>Silicon carbide, refractory grade 95% SiC min, ddp Europe, €/tonne</t>
  </si>
  <si>
    <t>MB-SIC-0012</t>
  </si>
  <si>
    <t>Silicon carbide, refractory grade 98% SiC min, ddp Europe, €/tonne</t>
  </si>
  <si>
    <t>MB-SIM-0001</t>
  </si>
  <si>
    <t xml:space="preserve">Silico-manganese min 65% Mn max 17% Si </t>
  </si>
  <si>
    <t>Silico-manganese</t>
  </si>
  <si>
    <t>Silico-manganese 65% Mn min, max 17% Si, in-whs China, yuan/tonne</t>
  </si>
  <si>
    <t>MB-SIM-0002</t>
  </si>
  <si>
    <t>Silico-manganese lumpy 65-75% Mn basis 14-25% Si</t>
  </si>
  <si>
    <t>Silico-manganese lumpy 65-75% Mn, basis 15-19% Si (scale pro rata), major European destinations €/tonne</t>
  </si>
  <si>
    <t>MB-SIM-0003</t>
  </si>
  <si>
    <t>Silico-manganese  65% min Mn 16% min Si</t>
  </si>
  <si>
    <t>Silico-manganese 65% Mn min, min 16% Si, in-whs Pittsburgh, US cents/lb</t>
  </si>
  <si>
    <t>MB-SIM-0004</t>
  </si>
  <si>
    <t>Silico-manganese 65% Mn min, min 16% Si, fob India, $/tonne</t>
  </si>
  <si>
    <t>MB-SN-0002</t>
  </si>
  <si>
    <t>Tin &gt;99.90%</t>
  </si>
  <si>
    <t>Tin</t>
  </si>
  <si>
    <t xml:space="preserve">Tin 99.9% ingot premium, in-whs Rotterdam, $ per tonne </t>
  </si>
  <si>
    <t>MB-SN-0005</t>
  </si>
  <si>
    <t>Tin &gt;99.85%</t>
  </si>
  <si>
    <t xml:space="preserve">Tin rand fixing price for LME trade, rand/tonne </t>
  </si>
  <si>
    <t>MB-SN-0011</t>
  </si>
  <si>
    <t>Tin grade A min 99.85% ingot premium, ddp Midwest US, $/tonne</t>
  </si>
  <si>
    <t>MB-SN-0012</t>
  </si>
  <si>
    <t>Tin grade A min 99.85% ingot all-in price, ddp Midwest US, $/tonne</t>
  </si>
  <si>
    <t>MB-SN-0029</t>
  </si>
  <si>
    <t>Tin 99.9% low lead ingot premium, in-whs Rotterdam, $/tonne</t>
  </si>
  <si>
    <t>MB-SN-0036</t>
  </si>
  <si>
    <t>Tin 99.85% ingot premium, in-whs Baltimore, $/tonne</t>
  </si>
  <si>
    <t>MB-SN-0038</t>
  </si>
  <si>
    <t>Tin 99.9% ingot premium, cif Taiwan, $/tonne</t>
  </si>
  <si>
    <t>MB-SN-0042</t>
  </si>
  <si>
    <t>Tin min 99.85% ingot warrant premium, in-whs South East Asia, $/tonne</t>
  </si>
  <si>
    <t>MB-SOA-0002</t>
  </si>
  <si>
    <t>Synthetic soda ash</t>
  </si>
  <si>
    <t>Soda Ash</t>
  </si>
  <si>
    <t>Soda ash, natural and synthetic, dense and light, small contracts, delivered Europe, €/tonne</t>
  </si>
  <si>
    <t>MB-SOA-0006</t>
  </si>
  <si>
    <t>Soda ash, natural and synthetic, dense and light, large contracts, delivered Europe, €/tonne</t>
  </si>
  <si>
    <t>MB-SOA-0007</t>
  </si>
  <si>
    <t>Soda ash, synthetic, dense and light, fob China, $/tonne</t>
  </si>
  <si>
    <t>MB-SOA-0012</t>
  </si>
  <si>
    <t>Soda ash, natural and synthetic, dense and light, cif Southeast Asia, $/tonne</t>
  </si>
  <si>
    <t>MB-STE-0005</t>
  </si>
  <si>
    <t>Steel cold rolled coil</t>
  </si>
  <si>
    <t>Steel cold-rolled coil domestic monthly, exw Brazil, reais/tonne</t>
  </si>
  <si>
    <t>MB-STE-0006</t>
  </si>
  <si>
    <t>Steel hot dipped galvanized coil</t>
  </si>
  <si>
    <t>Steel hot-dipped galvanized coil domestic monthly, exw Brazil, reais/tonne</t>
  </si>
  <si>
    <t>MB-STE-0007</t>
  </si>
  <si>
    <t>Hot-Rolled Coil Steel</t>
  </si>
  <si>
    <t>Steel hot-rolled coil domestic monthly, exw Brazil, reais/tonne</t>
  </si>
  <si>
    <t>MB-STE-0008</t>
  </si>
  <si>
    <t>Steel rebar</t>
  </si>
  <si>
    <t>Steel reinforcing bar (rebar) domestic monthly, delivered Brazil, reais/tonne</t>
  </si>
  <si>
    <t>MB-STE-0009</t>
  </si>
  <si>
    <t>Steel galvanized coil (1mm)</t>
  </si>
  <si>
    <t>Steel galvanized coil 1mm export, fob main port China, $/tonne</t>
  </si>
  <si>
    <t>MB-STE-0012</t>
  </si>
  <si>
    <t>Steel cold-rolled coil export, fob Black Sea, CIS, $/tonne</t>
  </si>
  <si>
    <t>MB-STE-0014</t>
  </si>
  <si>
    <t>Steel hot-rolled coil export, fob Black Sea, CIS, $/tonne</t>
  </si>
  <si>
    <t>MB-STE-0016</t>
  </si>
  <si>
    <t>Steel slab</t>
  </si>
  <si>
    <t>Steel slab export, fob Black Sea, CIS, $/tonne</t>
  </si>
  <si>
    <t>MB-STE-0017</t>
  </si>
  <si>
    <t>Steel Wire rod (mesh quality)</t>
  </si>
  <si>
    <t>Steel wire rod (mesh quality) export, fob Black Sea, CIS, $/tonne</t>
  </si>
  <si>
    <t>MB-STE-0020</t>
  </si>
  <si>
    <t>Steel hollow sections ASTM A500</t>
  </si>
  <si>
    <t>Steel hollow sections ASTM A500 Grade B domestic, fob mill US, $/short ton</t>
  </si>
  <si>
    <t>MB-STE-0021</t>
  </si>
  <si>
    <t>Eastern China</t>
  </si>
  <si>
    <t>Steel hot-dipped galvanized coil domestic, ex-whs Eastern China, yuan/tonne</t>
  </si>
  <si>
    <t>MB-STE-0022</t>
  </si>
  <si>
    <t>Steel ERW standard pipe A53 Grade A</t>
  </si>
  <si>
    <t>Steel ERW standard pipe A53 Grade A, fob mill US, $/short ton</t>
  </si>
  <si>
    <t>MB-STE-0023</t>
  </si>
  <si>
    <t>Steel ERW standard pipe A53 Grade B</t>
  </si>
  <si>
    <t>Steel ERW standard pipe A53 Grade B, fob mill US, $/short ton</t>
  </si>
  <si>
    <t>MB-STE-0024</t>
  </si>
  <si>
    <t>Steel beams</t>
  </si>
  <si>
    <t xml:space="preserve">Steel beams domestic, delivered Northern Europe, €/tonne </t>
  </si>
  <si>
    <t>MB-STE-0025</t>
  </si>
  <si>
    <t xml:space="preserve">Steel beams domestic, delivered Southern Europe, €/tonne </t>
  </si>
  <si>
    <t>MB-STE-0026</t>
  </si>
  <si>
    <t xml:space="preserve">Steel cold-rolled coil domestic, exw Northern Europe, €/tonne </t>
  </si>
  <si>
    <t>MB-STE-0027</t>
  </si>
  <si>
    <t xml:space="preserve">Steel cold-rolled coil domestic, exw Southern Europe, €/tonne </t>
  </si>
  <si>
    <t>MB-STE-0028</t>
  </si>
  <si>
    <t>Steel hot-rolled coil index domestic, exw Northern Europe, €/tonne</t>
  </si>
  <si>
    <t>MB-STE-0030</t>
  </si>
  <si>
    <t xml:space="preserve">Steel hot-dipped galvanized coil domestic, exw Northern Europe, €/tonne </t>
  </si>
  <si>
    <t>MB-STE-0031</t>
  </si>
  <si>
    <t xml:space="preserve">Steel hot-dipped galvanized coil domestic, exw Southern Europe, €/tonne </t>
  </si>
  <si>
    <t>MB-STE-0034</t>
  </si>
  <si>
    <t>Steel plate (8-40mm)</t>
  </si>
  <si>
    <t xml:space="preserve">Steel domestic plate 8-40mm, exw Northern Europe, €/tonne </t>
  </si>
  <si>
    <t>MB-STE-0035</t>
  </si>
  <si>
    <t xml:space="preserve">Steel domestic plate 8-40mm, exw Southern Europe, €/tonne </t>
  </si>
  <si>
    <t>MB-STE-0036</t>
  </si>
  <si>
    <t xml:space="preserve">Steel reinforcing bar (rebar) domestic, delivered Northern Europe, €/tonne </t>
  </si>
  <si>
    <t>MB-STE-0037</t>
  </si>
  <si>
    <t>Steel reinforcing bar (Rebar) domestic, exw Italy, €/tonne</t>
  </si>
  <si>
    <t>MB-STE-0038</t>
  </si>
  <si>
    <t>Steel medium sections</t>
  </si>
  <si>
    <t xml:space="preserve">Steel sections (medium) domestic, delivered Northern Europe, €/tonne </t>
  </si>
  <si>
    <t>MB-STE-0039</t>
  </si>
  <si>
    <t xml:space="preserve">Steel sections (medium) domestic, delivered Southern Europe, €/tonne </t>
  </si>
  <si>
    <t>MB-STE-0042</t>
  </si>
  <si>
    <t xml:space="preserve">Steel wire rod (mesh quality) domestic, delivered Northern Europe, €/tonne </t>
  </si>
  <si>
    <t>MB-STE-0043</t>
  </si>
  <si>
    <t xml:space="preserve">Steel wire rod (mesh quality) domestic, delivered Southern Europe, €/tonne </t>
  </si>
  <si>
    <t>MB-STE-0044</t>
  </si>
  <si>
    <t xml:space="preserve">Steel cold-rolled coil import, cfr main port Northern Europe, €/tonne </t>
  </si>
  <si>
    <t>MB-STE-0045</t>
  </si>
  <si>
    <t xml:space="preserve">Steel cold-rolled coil import, cfr main port Southern Europe, €/tonne </t>
  </si>
  <si>
    <t>MB-STE-0046</t>
  </si>
  <si>
    <t xml:space="preserve">Steel hot-rolled coil import, cfr main port Northern Europe, €/tonne </t>
  </si>
  <si>
    <t>MB-STE-0047</t>
  </si>
  <si>
    <t xml:space="preserve">Steel hot-rolled coil import, cfr main port Southern Europe, €/tonne </t>
  </si>
  <si>
    <t>MB-STE-0048</t>
  </si>
  <si>
    <t xml:space="preserve">Steel hot-dipped galvanized coil import, cfr main port Southern Europe, €/tonne </t>
  </si>
  <si>
    <t>MB-STE-0049</t>
  </si>
  <si>
    <t xml:space="preserve">Steel plate (8-40mm) import, cfr main port Northern Europe, €/tonne </t>
  </si>
  <si>
    <t>MB-STE-0050</t>
  </si>
  <si>
    <t xml:space="preserve">Steel plate (8-40mm) import, cfr main port Southern Europe, €/tonne </t>
  </si>
  <si>
    <t>MB-STE-0051</t>
  </si>
  <si>
    <t xml:space="preserve">Steel reinforcing bar (rebar) import, cfr main EU port Northern Europe, €/tonne </t>
  </si>
  <si>
    <t>MB-STE-0052</t>
  </si>
  <si>
    <t xml:space="preserve">Steel reinforcing bar (rebar) import, cfr main EU port Southern Europe, €/tonne </t>
  </si>
  <si>
    <t>MB-STE-0053</t>
  </si>
  <si>
    <t xml:space="preserve">Steel wire rod (mesh quality) import, main port Northern Europe, €/tonne </t>
  </si>
  <si>
    <t>MB-STE-0054</t>
  </si>
  <si>
    <t xml:space="preserve">Steel wire rod (mesh quality) import, main port Southern Europe, €/tonne </t>
  </si>
  <si>
    <t>MB-STE-0056</t>
  </si>
  <si>
    <t>Steel ERW standard pipe A53 Grade A import, cif Houston, $/short ton</t>
  </si>
  <si>
    <t>MB-STE-0057</t>
  </si>
  <si>
    <t>Steel ERW standard pipe A53 Grade B import, cif Houston, $/short ton</t>
  </si>
  <si>
    <t>MB-STE-0059</t>
  </si>
  <si>
    <t>Seamless line pipe API 5LB</t>
  </si>
  <si>
    <t>Steel seamless line pipe - API 5LB import, cif Houston, $/short ton</t>
  </si>
  <si>
    <t>MB-STE-0062</t>
  </si>
  <si>
    <t>Seamless OCTG API 5CT casing P110</t>
  </si>
  <si>
    <t>Steel seamless OCTG API 5CT - Casing P110, import, cif Houston, $/short ton</t>
  </si>
  <si>
    <t>MB-STE-0063</t>
  </si>
  <si>
    <t>OCTG API 5CT casing J55</t>
  </si>
  <si>
    <t>Steel OCTG API 5CT - Casing J55, fob mill US, $/short ton</t>
  </si>
  <si>
    <t>MB-STE-0064</t>
  </si>
  <si>
    <t>Steel cold rolled sheets</t>
  </si>
  <si>
    <t>Steel cold-rolled sheet domestic, cpt Moscow, Russia, rubles/tonne incl. VAT</t>
  </si>
  <si>
    <t>MB-STE-0065</t>
  </si>
  <si>
    <t>Steel hot rolled sheet</t>
  </si>
  <si>
    <t>Steel hot-rolled sheet domestic, cpt Moscow, Russia, rubles/tonne incl. VAT</t>
  </si>
  <si>
    <t>MB-STE-0066</t>
  </si>
  <si>
    <t>Steel reinforcing bar (rebar) domestic, cpt Moscow, Russia, rubles/tonne incl. VAT</t>
  </si>
  <si>
    <t>MB-STE-0071</t>
  </si>
  <si>
    <t>Steel seamless OCTG API 5CT - Casing P110, fob mill US, $/short ton</t>
  </si>
  <si>
    <t>MB-STE-0073</t>
  </si>
  <si>
    <t>Steel reinforcing bar (rebar) export, fob main port Southern Europe, €/tonne</t>
  </si>
  <si>
    <t>MB-STE-0074</t>
  </si>
  <si>
    <t>Steel wire rod export, fob main port Southern Europe, €/tonne</t>
  </si>
  <si>
    <t>MB-STE-0077</t>
  </si>
  <si>
    <t>1&amp;2 old steel</t>
  </si>
  <si>
    <t xml:space="preserve">Steel scrap 1&amp;2 old steel domestic, delivered consumer UK, £/tonne </t>
  </si>
  <si>
    <t>MB-STE-0078</t>
  </si>
  <si>
    <t>11A cast iron borings</t>
  </si>
  <si>
    <t xml:space="preserve">Steel scrap 11A cast iron borings (low P) domestic, delivered consumer UK, £/tonne </t>
  </si>
  <si>
    <t>MB-STE-0080</t>
  </si>
  <si>
    <t>4A new steel bales</t>
  </si>
  <si>
    <t xml:space="preserve">Steel scrap 4A new steel bales domestic, delivered consumer UK, £/tonne </t>
  </si>
  <si>
    <t>MB-STE-0081</t>
  </si>
  <si>
    <t>4C new steel bales</t>
  </si>
  <si>
    <t xml:space="preserve">Steel scrap 4C new steel bales domestic, delivered consumer UK, £/tonne </t>
  </si>
  <si>
    <t>MB-STE-0083</t>
  </si>
  <si>
    <t>8A new loose light cuttings</t>
  </si>
  <si>
    <t xml:space="preserve">Steel scrap 8A new loose light cuttings domestic, delivered consumer UK, £/tonne </t>
  </si>
  <si>
    <t>MB-STE-0084</t>
  </si>
  <si>
    <t>8B new loose light cuttings</t>
  </si>
  <si>
    <t xml:space="preserve">Steel scrap 8B new loose light cuttings domestic, delivered consumer UK, £/tonne </t>
  </si>
  <si>
    <t>MB-STE-0085</t>
  </si>
  <si>
    <t>9A/10 heavy and light cast iron</t>
  </si>
  <si>
    <t xml:space="preserve">Steel scrap 9A/10 heavy and light cast iron domestic, delivered consumer UK, £/tonne </t>
  </si>
  <si>
    <t>MB-STE-0086</t>
  </si>
  <si>
    <t>9B/C cylinder block</t>
  </si>
  <si>
    <t xml:space="preserve">Steel scrap 9B/C cylinder block scrap domestic, delivered consumer UK, £/tonne </t>
  </si>
  <si>
    <t>MB-STE-0087</t>
  </si>
  <si>
    <t>OA plate and structural</t>
  </si>
  <si>
    <t xml:space="preserve">Steel scrap OA plate and structural domestic, delivered consumer UK, £/tonne </t>
  </si>
  <si>
    <t>MB-STE-0090</t>
  </si>
  <si>
    <t>Steel welded mechanical tubing ASTM A513</t>
  </si>
  <si>
    <t>Steel welded mechanical tubing ASTM A513, fob mill US, $/short ton</t>
  </si>
  <si>
    <t>MB-STE-0091</t>
  </si>
  <si>
    <t xml:space="preserve">Steel hot-dipped galvanized coil import, cfr main port Northern Europe, €/tonne </t>
  </si>
  <si>
    <t>MB-STE-0092</t>
  </si>
  <si>
    <t>Steel reinforcing bar (rebar) domestic, cpt Poland, zloty/tonne</t>
  </si>
  <si>
    <t>MB-STE-0093</t>
  </si>
  <si>
    <t>Steel scrap auto bundle</t>
  </si>
  <si>
    <t xml:space="preserve">Steel scrap auto bundle scrap domestic, delivered Turkey, lira/tonne </t>
  </si>
  <si>
    <t>MB-STE-0094</t>
  </si>
  <si>
    <t>Steel melting scrap from shipbreaking</t>
  </si>
  <si>
    <t>Steel scrap melting scrap from shipbreaking domestic, delivered Turkey, $/tonne</t>
  </si>
  <si>
    <t>MB-STE-0095</t>
  </si>
  <si>
    <t>Shredded</t>
  </si>
  <si>
    <t>MB-STE-0096</t>
  </si>
  <si>
    <t>HMS 1&amp;2</t>
  </si>
  <si>
    <t>Steel scrap HMS 1&amp;2 (75:25 mix) import, cfr delivered Turkish port, $/tonne</t>
  </si>
  <si>
    <t>MB-STE-0097</t>
  </si>
  <si>
    <t xml:space="preserve">Steel scrap HMS 1&amp;2 (75:25 mix) export, fob Rotterdam, $/tonne </t>
  </si>
  <si>
    <t>MB-STE-0098</t>
  </si>
  <si>
    <t xml:space="preserve">Steel scrap shredded export, fob Rotterdam, $/tonne </t>
  </si>
  <si>
    <t>MB-STE-0099</t>
  </si>
  <si>
    <t xml:space="preserve">Steel scrap shredded export, fob main port UK, $/tonne </t>
  </si>
  <si>
    <t>MB-STE-0100</t>
  </si>
  <si>
    <t>Steel scrap HMS 1&amp;2 (80:20 mix) export, fob main port UK, $/tonne</t>
  </si>
  <si>
    <t>MB-STE-0101</t>
  </si>
  <si>
    <t>Steel plate</t>
  </si>
  <si>
    <t xml:space="preserve">Steel plate import, cfr main ports South America, $/tonne </t>
  </si>
  <si>
    <t>MB-STE-0102</t>
  </si>
  <si>
    <t xml:space="preserve">Steel hot-rolled coil import, cfr main ports South America, $/tonne </t>
  </si>
  <si>
    <t>MB-STE-0103</t>
  </si>
  <si>
    <t xml:space="preserve">Steel cold-rolled coil import, cfr main ports South America, $/tonne </t>
  </si>
  <si>
    <t>MB-STE-0104</t>
  </si>
  <si>
    <t xml:space="preserve">Steel hot-dipped galvanized coil import, cfr main ports South America, $/tonne </t>
  </si>
  <si>
    <t>MB-STE-0105</t>
  </si>
  <si>
    <t xml:space="preserve">Steel hot-rolled coil import, cfr main port Turkey, $/tonne </t>
  </si>
  <si>
    <t>MB-STE-0106</t>
  </si>
  <si>
    <t xml:space="preserve">Steel cold-rolled coil import, cfr main port Turkey, $/tonne </t>
  </si>
  <si>
    <t>MB-STE-0107</t>
  </si>
  <si>
    <t xml:space="preserve">Steel hot-rolled coil export, fob main port Turkey, $/tonne </t>
  </si>
  <si>
    <t>MB-STE-0108</t>
  </si>
  <si>
    <t xml:space="preserve">Steel hot-rolled coil domestic, exw Turkey, $/tonne </t>
  </si>
  <si>
    <t>MB-STE-0109</t>
  </si>
  <si>
    <t xml:space="preserve">Steel cold-rolled coil domestic, exw Turkey, $/tonne </t>
  </si>
  <si>
    <t>MB-STE-0110</t>
  </si>
  <si>
    <t>Steel hot-dipped galvanized coil domestic, exw Turkey, $/tonne</t>
  </si>
  <si>
    <t>MB-STE-0111</t>
  </si>
  <si>
    <t>Steel prepainted galvanized</t>
  </si>
  <si>
    <t xml:space="preserve">Steel prepainted galvanized domestic, exw Turkey, $/tonne </t>
  </si>
  <si>
    <t>MB-STE-0112</t>
  </si>
  <si>
    <t>Egypt</t>
  </si>
  <si>
    <t xml:space="preserve">Steel reinforcing bar (rebar) domestic, exw Egypt, E£/tonne </t>
  </si>
  <si>
    <t>MB-STE-0113</t>
  </si>
  <si>
    <t>Saudi Arabia</t>
  </si>
  <si>
    <t>Steel hot-rolled coil import, cfr Saudi Arabia, $/tonne</t>
  </si>
  <si>
    <t>MB-STE-0115</t>
  </si>
  <si>
    <t>Steel billet</t>
  </si>
  <si>
    <t xml:space="preserve">Steel billet domestic, exw Turkey, $/tonne </t>
  </si>
  <si>
    <t>MB-STE-0116</t>
  </si>
  <si>
    <t xml:space="preserve">Steel billet import, cfr main port Turkey, $/tonne </t>
  </si>
  <si>
    <t>MB-STE-0117</t>
  </si>
  <si>
    <t>Steel billet export, fob main port Turkey, $/tonne</t>
  </si>
  <si>
    <t>MB-STE-0119</t>
  </si>
  <si>
    <t xml:space="preserve">Steel reinforcing bar (rebar) export, fob main port Turkey, $/tonne </t>
  </si>
  <si>
    <t>MB-STE-0120</t>
  </si>
  <si>
    <t xml:space="preserve">Steel wire rod (mesh quality) export, fob main port Turkey, $/tonne </t>
  </si>
  <si>
    <t>MB-STE-0122</t>
  </si>
  <si>
    <t>United Arab Emirates</t>
  </si>
  <si>
    <t xml:space="preserve">Steel billet import, cfr Jebel Ali, UAE, $/tonne </t>
  </si>
  <si>
    <t>MB-STE-0123</t>
  </si>
  <si>
    <t xml:space="preserve">Steel hot-dipped-galvanized coil import, cfr Jebel Ali, UAE, $/tonne </t>
  </si>
  <si>
    <t>MB-STE-0124</t>
  </si>
  <si>
    <t xml:space="preserve">Steel cold-rolled coil import, cfr Jebel Ali, UAE, $/tonne </t>
  </si>
  <si>
    <t>MB-STE-0125</t>
  </si>
  <si>
    <t xml:space="preserve">Steel hot-rolled coil import, cfr Jebel Ali, UAE, $/tonne </t>
  </si>
  <si>
    <t>MB-STE-0126</t>
  </si>
  <si>
    <t>AED</t>
  </si>
  <si>
    <t>Steel reinforcing bar (rebar) domestic, exw UAE, dirhams/tonne</t>
  </si>
  <si>
    <t>MB-STE-0127</t>
  </si>
  <si>
    <t xml:space="preserve">Steel reinforcing bar (rebar) import, cfr Jebel Ali, UAE, $/tonne </t>
  </si>
  <si>
    <t>MB-STE-0128</t>
  </si>
  <si>
    <t>Steel billet export, fob main port Latin America, $/tonne</t>
  </si>
  <si>
    <t>MB-STE-0130</t>
  </si>
  <si>
    <t>Steel wire rod (mesh quality) export, fob main port Latin America, $/tonne</t>
  </si>
  <si>
    <t>MB-STE-0132</t>
  </si>
  <si>
    <t xml:space="preserve">Steel cold-rolled coil export, fob main port Latin America, $/tonne </t>
  </si>
  <si>
    <t>MB-STE-0133</t>
  </si>
  <si>
    <t xml:space="preserve">Steel hot-rolled coil (dry) export, fob main port Latin America, $/tonne </t>
  </si>
  <si>
    <t>MB-STE-0134</t>
  </si>
  <si>
    <t>Steel heavy plate (10-50mm)</t>
  </si>
  <si>
    <t xml:space="preserve">Steel heavy plate (thicker than 10mm) export, fob main port Latin America, $/tonne </t>
  </si>
  <si>
    <t>MB-STE-0139</t>
  </si>
  <si>
    <t xml:space="preserve">Steel hot-rolled coil import, cfr Vietnam, $/tonne </t>
  </si>
  <si>
    <t>MB-STE-0140</t>
  </si>
  <si>
    <t>Steel slab import, cfr Southeast Asia/East Asia, $/tonne</t>
  </si>
  <si>
    <t>MB-STE-0141</t>
  </si>
  <si>
    <t>Steel billet import, cfr Manila, $/tonne</t>
  </si>
  <si>
    <t>MB-STE-0142</t>
  </si>
  <si>
    <t>Steel reinforcing bar (rebar) import, cfr Singapore, $/tonne</t>
  </si>
  <si>
    <t>MB-STE-0143</t>
  </si>
  <si>
    <t>Steel wire rod (low carbon)</t>
  </si>
  <si>
    <t>Steel wire rod (low carbon) import, cfr Southeast Asia, $/tonne</t>
  </si>
  <si>
    <t>MB-STE-0144</t>
  </si>
  <si>
    <t xml:space="preserve">Steel hot-rolled coil index export, fob main port China, $/tonne </t>
  </si>
  <si>
    <t>MB-STE-0145</t>
  </si>
  <si>
    <t xml:space="preserve">Steel cold-rolled coil export, fob China main port, $/tonne </t>
  </si>
  <si>
    <t>MB-STE-0146</t>
  </si>
  <si>
    <t>Steel heavy plate</t>
  </si>
  <si>
    <t xml:space="preserve">Steel heavy plate export, fob China main port, $/tonne </t>
  </si>
  <si>
    <t>MB-STE-0147</t>
  </si>
  <si>
    <t xml:space="preserve">Steel reinforcing bar (rebar) index export, fob China main port, $/tonne </t>
  </si>
  <si>
    <t>MB-STE-0148</t>
  </si>
  <si>
    <t xml:space="preserve">Steel wire rod (mesh quality) export, fob China main port, $/tonne </t>
  </si>
  <si>
    <t>MB-STE-0149</t>
  </si>
  <si>
    <t>Steel heavy scrap</t>
  </si>
  <si>
    <t>Delivered at mill</t>
  </si>
  <si>
    <t xml:space="preserve">Steel scrap heavy scrap domestic, delivered mill China, yuan/tonne </t>
  </si>
  <si>
    <t>MB-STE-0152</t>
  </si>
  <si>
    <t>Steel reinforcing bar (rebar) domestic, ex-whs Eastern China, yuan/tonne</t>
  </si>
  <si>
    <t>MB-STE-0153</t>
  </si>
  <si>
    <t>Cold-rolled coil, Steel Sheet</t>
  </si>
  <si>
    <t>Steel cold-rolled coil domestic, ex-whs Eastern China, yuan/tonne</t>
  </si>
  <si>
    <t>MB-STE-0154</t>
  </si>
  <si>
    <t xml:space="preserve">Steel hot-rolled coil domestic, ex-whs Eastern China, yuan/tonne </t>
  </si>
  <si>
    <t>MB-STE-0155</t>
  </si>
  <si>
    <t>Steel plate domestic, ex-whs Eastern China, yuan/tonne</t>
  </si>
  <si>
    <t>MB-STE-0157</t>
  </si>
  <si>
    <t>Northern China</t>
  </si>
  <si>
    <t>Steel billet domestic, exw Tangshan, Northern China, yuan/tonne</t>
  </si>
  <si>
    <t>MB-STE-0158</t>
  </si>
  <si>
    <t>Steel hot-rolled coil domestic, exw Northern China, yuan/tonne</t>
  </si>
  <si>
    <t>MB-STE-0161</t>
  </si>
  <si>
    <t>Steel sections</t>
  </si>
  <si>
    <t xml:space="preserve">Steel sections domestic, ex-whs Eastern China, yuan/tonne </t>
  </si>
  <si>
    <t>MB-STE-0162</t>
  </si>
  <si>
    <t>Steel reinforcing bar (rebar) domestic, ex-whs Northern China, yuan/tonne</t>
  </si>
  <si>
    <t>MB-STE-0164</t>
  </si>
  <si>
    <t>Steel wire rod</t>
  </si>
  <si>
    <t>Carriage and insurance paid</t>
  </si>
  <si>
    <t>Steel wire rod (mesh quality) domestic, ex-whs Eastern China, yuan/tonne</t>
  </si>
  <si>
    <t>MB-STE-0166</t>
  </si>
  <si>
    <t>Steel structural pipes S235JR grade EN10219 2mm</t>
  </si>
  <si>
    <t xml:space="preserve">Steel structural pipe export S235JR grade EN10219 2mm wall thickness, fob main port Turkey, $/tonne </t>
  </si>
  <si>
    <t>MB-STE-0167</t>
  </si>
  <si>
    <t>Steel scrap No E3</t>
  </si>
  <si>
    <t>Steel scrap E3 old thick scrap domestic, delivered mill Italy, €/tonne</t>
  </si>
  <si>
    <t>MB-STE-0168</t>
  </si>
  <si>
    <t>No E8</t>
  </si>
  <si>
    <t>Steel scrap E8 thin new production steel scrap domestic, delivered mill Italy, €/tonne</t>
  </si>
  <si>
    <t>MB-STE-0169</t>
  </si>
  <si>
    <t>Steel scrap E3 old thick steel scrap domestic, delivered mill Germany, €/tonne</t>
  </si>
  <si>
    <t>MB-STE-0170</t>
  </si>
  <si>
    <t>Steel reinforcing bar (rebar), fob mill US, $/cwt</t>
  </si>
  <si>
    <t>MB-STE-0171</t>
  </si>
  <si>
    <t>Steel reinforcing bar (rebar), import, loaded truck Port of Houston for immediate delivery, $/short ton</t>
  </si>
  <si>
    <t>MB-STE-0172</t>
  </si>
  <si>
    <t>Cut-to-length Plate, Carbon Grade</t>
  </si>
  <si>
    <t>Steel cut-to-length plate carbon grade, fob mill US, $/cwt</t>
  </si>
  <si>
    <t>MB-STE-0179</t>
  </si>
  <si>
    <t>Medium Plate</t>
  </si>
  <si>
    <t>Steel medium plate, import, ddp Houston, $/short ton</t>
  </si>
  <si>
    <t>MB-STE-0180</t>
  </si>
  <si>
    <t>Steel hot-rolled coil, import, ddp Houston, $/short ton</t>
  </si>
  <si>
    <t>MB-STE-0181</t>
  </si>
  <si>
    <t>Steel cold-rolled coil, import, ddp Houston, $/short ton</t>
  </si>
  <si>
    <t>MB-STE-0182</t>
  </si>
  <si>
    <t>Hot-dipped galvanized, 0.012", G30</t>
  </si>
  <si>
    <t>Steel hot-dipped galvanized 0.012 inch G30, ddp Houston, $/short ton</t>
  </si>
  <si>
    <t>MB-STE-0184</t>
  </si>
  <si>
    <t>Steel hot-rolled coil index, fob mill US Midwest, $/cwt</t>
  </si>
  <si>
    <t>MB-STE-0185</t>
  </si>
  <si>
    <t>Steel cold-rolled coil, fob mill US, $/cwt</t>
  </si>
  <si>
    <t>MB-STE-0186</t>
  </si>
  <si>
    <t>Hot Dipped Galvanized Base Price</t>
  </si>
  <si>
    <t>Steel hot-dipped galvanized coil (cold-rolled base), fob mill US, $/cwt</t>
  </si>
  <si>
    <t>MB-STE-0187</t>
  </si>
  <si>
    <t>Galvalume</t>
  </si>
  <si>
    <t>Steel coil Galvalume, fob mill US, $/cwt</t>
  </si>
  <si>
    <t>MB-STE-0192</t>
  </si>
  <si>
    <t>Industrial quality low carbon, Wire Rod</t>
  </si>
  <si>
    <t>Steel wire rod (low carbon) industrial quality, fob mill US, $/cwt</t>
  </si>
  <si>
    <t>MB-STE-0193</t>
  </si>
  <si>
    <t>High Carbon, Wire Rod</t>
  </si>
  <si>
    <t>Steel wire rod (high carbon), fob mill US, $/cwt</t>
  </si>
  <si>
    <t>MB-STE-0194</t>
  </si>
  <si>
    <t>Cold heading quality, Wire Rod</t>
  </si>
  <si>
    <t>Steel wire rod cold-heading quality, ddp, $/cwt</t>
  </si>
  <si>
    <t>MB-STE-0195</t>
  </si>
  <si>
    <t>Low Carbon, Wire Rod</t>
  </si>
  <si>
    <t>Steel wire rod (low carbon) import, loaded truck Port of Houston for immediate delivery, $/short ton</t>
  </si>
  <si>
    <t>MB-STE-0199</t>
  </si>
  <si>
    <t>Steel Bar, Merchant Products, 2 x 2 x 1/4" Angle</t>
  </si>
  <si>
    <t>Steel bar 2 x 2 x 1/4-inch angle merchant products, fob mill US, $/cwt</t>
  </si>
  <si>
    <t>MB-STE-0200</t>
  </si>
  <si>
    <t>Steel Bar, Merchant Products, 3 x 3 x 1/4" Angle</t>
  </si>
  <si>
    <t>Steel bar 3 x 3 x 1/4-inch angle merchant products, fob mill US, $/cwt</t>
  </si>
  <si>
    <t>MB-STE-0201</t>
  </si>
  <si>
    <t>Steel Bar, Merchant Products, 8 x 11.5 Channels</t>
  </si>
  <si>
    <t>Steel bar 8 x 11.5-inch channels merchant products, fob mill US, $/cwt</t>
  </si>
  <si>
    <t>MB-STE-0202</t>
  </si>
  <si>
    <t>Steel Bar, Merchant Products, 1/2 x 4" Flat</t>
  </si>
  <si>
    <t>Steel bar 1/2 x 4-inch flat merchant products, fob mill US, $/cwt</t>
  </si>
  <si>
    <t>MB-STE-0203</t>
  </si>
  <si>
    <t>Steel merchant bar, loaded truck Port of Houston for immediate delivery, $/short ton</t>
  </si>
  <si>
    <t>MB-STE-0204</t>
  </si>
  <si>
    <t>Steel Bars, Cold-Finished Alloy,  4140, 1" Round</t>
  </si>
  <si>
    <t>Steel bar cold-finished 1-inch round 4140 (alloy), fob mill US, $/cwt</t>
  </si>
  <si>
    <t>MB-STE-0205</t>
  </si>
  <si>
    <t>Steel Bars, Cold-Finished Carbon, 1018, 1" Round</t>
  </si>
  <si>
    <t>Steel bar cold-finished 1-inch round 1018 (carbon), fob mill US, $/cwt</t>
  </si>
  <si>
    <t>MB-STE-0206</t>
  </si>
  <si>
    <t>Steel Bars, Cold-Finished Carbon, 12L14, 1" Round</t>
  </si>
  <si>
    <t>Steel bar cold-finished 1-inch round 12L14 (carbon), fob mill US, $/cwt</t>
  </si>
  <si>
    <t>MB-STE-0207</t>
  </si>
  <si>
    <t>Special Bar Quality Steel, Hot-Rolled Alloy, 4100 Series, 1" Round</t>
  </si>
  <si>
    <t>Steel bar hot-rolled special bar quality (SBQ) 1-inch round 4100 series (alloy), fob mill US, $/cwt</t>
  </si>
  <si>
    <t>MB-STE-0208</t>
  </si>
  <si>
    <t>Special Bar Quality Steel, Hot-Rolled Carbon, 1000 Series, 1" Round</t>
  </si>
  <si>
    <t>Steel bar hot-rolled special bar quality (SBQ) 1-inch round 1000 series (carbon), fob mill US, $/cwt</t>
  </si>
  <si>
    <t>MB-STE-0209</t>
  </si>
  <si>
    <t>Steel Beams, 8 x 8-inch</t>
  </si>
  <si>
    <t>Steel beams 8 x 8-inch, fob mill US, $/cwt</t>
  </si>
  <si>
    <t>MB-STE-0210</t>
  </si>
  <si>
    <t>Steel beams medium sections, loaded truck Port of Houston for immediate delivery, $/short ton</t>
  </si>
  <si>
    <t>MB-STE-0212</t>
  </si>
  <si>
    <t>Hot Dipped Galvanized</t>
  </si>
  <si>
    <t>Steel hot-dipped galvanized coil 0.03-0.13 inch G90 (cold-rolled base), fob mill US, $/cwt</t>
  </si>
  <si>
    <t>MB-STE-0213</t>
  </si>
  <si>
    <t>No. 1 heavy melt</t>
  </si>
  <si>
    <t>Alabama</t>
  </si>
  <si>
    <t>Steel scrap No1 heavy melt, consumer buying price, delivered mill Alabama, $/gross ton</t>
  </si>
  <si>
    <t>MB-STE-0214</t>
  </si>
  <si>
    <t>No. 2 heavy melt</t>
  </si>
  <si>
    <t>Steel scrap No2 heavy melt, consumer buying price, delivered mill Alabama, $/gross ton</t>
  </si>
  <si>
    <t>MB-STE-0215</t>
  </si>
  <si>
    <t>No. 1 bundles</t>
  </si>
  <si>
    <t>Steel scrap No1 bundles, consumer buying price, delivered mill Alabama, $/gross ton</t>
  </si>
  <si>
    <t>MB-STE-0216</t>
  </si>
  <si>
    <t>No. 1 busheling</t>
  </si>
  <si>
    <t>Steel scrap No1 busheling, consumer buying price, delivered mill Alabama, $/gross ton</t>
  </si>
  <si>
    <t>MB-STE-0217</t>
  </si>
  <si>
    <t>Shredded auto scrap</t>
  </si>
  <si>
    <t>Steel scrap shredded auto scrap, consumer buying price, delivered mill Alabama, $/gross ton</t>
  </si>
  <si>
    <t>MB-STE-0218</t>
  </si>
  <si>
    <t>Machine shop turnings</t>
  </si>
  <si>
    <t>Steel scrap machine shop turnings, consumer buying price, delivered mill Alabama, $/gross ton</t>
  </si>
  <si>
    <t>MB-STE-0219</t>
  </si>
  <si>
    <t>Cut structural/plate 3ft. max.</t>
  </si>
  <si>
    <t>Steel scrap cut structural/plate 3ft max, consumer buying price, delivered mill Alabama, $/gross ton</t>
  </si>
  <si>
    <t>MB-STE-0220</t>
  </si>
  <si>
    <t>Cut structural/plate 5ft. max.</t>
  </si>
  <si>
    <t>Steel scrap cut structural/plate 5ft max, consumer buying price, delivered mill Alabama, $/gross ton</t>
  </si>
  <si>
    <t>MB-STE-0221</t>
  </si>
  <si>
    <t>Arkansas/Tennessee Border</t>
  </si>
  <si>
    <t>Steel scrap No1 heavy melt, consumer buying price, delivered mill Arkansas/Tenn, $/gross ton</t>
  </si>
  <si>
    <t>MB-STE-0222</t>
  </si>
  <si>
    <t>Steel scrap No1 bundles, consumer buying price, delivered mill Arkansas/Tenn, $/gross ton</t>
  </si>
  <si>
    <t>MB-STE-0223</t>
  </si>
  <si>
    <t>No. 2 bundles</t>
  </si>
  <si>
    <t>Steel scrap No2 bundles, consumer buying price, delivered mill Arkansas/Tenn, $/gross ton</t>
  </si>
  <si>
    <t>MB-STE-0224</t>
  </si>
  <si>
    <t>Steel scrap No1 busheling, consumer buying price, delivered mill Arkansas/Tenn, $/gross ton</t>
  </si>
  <si>
    <t>MB-STE-0225</t>
  </si>
  <si>
    <t>Steel scrap shredded auto scrap, consumer buying price, delivered mill Arkansas/Tenn, $/gross ton</t>
  </si>
  <si>
    <t>MB-STE-0226</t>
  </si>
  <si>
    <t>Steel scrap machine shop turnings, consumer buying price, delivered mill Arkansas/Tenn, $/gross ton</t>
  </si>
  <si>
    <t>MB-STE-0227</t>
  </si>
  <si>
    <t>Steel scrap cut structural/plate 5ft max, consumer buying price, delivered mill Arkansas/Tenn, $/gross ton</t>
  </si>
  <si>
    <t>MB-STE-0228</t>
  </si>
  <si>
    <t>Steel scrap No1 heavy melt, consumer buying price, delivered mill Chicago, $/gross ton</t>
  </si>
  <si>
    <t>MB-STE-0229</t>
  </si>
  <si>
    <t>Steel scrap No2 heavy melt, consumer buying price, delivered mill Chicago, $/gross ton</t>
  </si>
  <si>
    <t>MB-STE-0230</t>
  </si>
  <si>
    <t>Steel scrap No1 bundles, consumer buying price, delivered mill Chicago, $/gross ton</t>
  </si>
  <si>
    <t>MB-STE-0231</t>
  </si>
  <si>
    <t>Steel scrap No2 bundles, consumer buying price, delivered mill Chicago, $/gross ton</t>
  </si>
  <si>
    <t>MB-STE-0232</t>
  </si>
  <si>
    <t>Steel scrap No1 busheling, consumer buying price, delivered mill Chicago, $/gross ton</t>
  </si>
  <si>
    <t>MB-STE-0233</t>
  </si>
  <si>
    <t>Steel scrap shredded auto scrap, consumer buying price, delivered mill Chicago, $/gross ton</t>
  </si>
  <si>
    <t>MB-STE-0234</t>
  </si>
  <si>
    <t>Steel scrap machine shop turnings, consumer buying price, delivered mill Chicago, $/gross ton</t>
  </si>
  <si>
    <t>MB-STE-0235</t>
  </si>
  <si>
    <t>Cast iron borings</t>
  </si>
  <si>
    <t>Steel scrap cast iron borings, consumer buying price, delivered mill Chicago, $/gross ton</t>
  </si>
  <si>
    <t>MB-STE-0236</t>
  </si>
  <si>
    <t>Cut structural/plate 2ft. max.</t>
  </si>
  <si>
    <t>Steel scrap cut structural/plate 2ft max, consumer buying price, delivered mill Chicago, $/gross ton</t>
  </si>
  <si>
    <t>MB-STE-0237</t>
  </si>
  <si>
    <t>Steel scrap cut structural/plate 5ft max, consumer buying price, delivered mill Chicago, $/gross ton</t>
  </si>
  <si>
    <t>MB-STE-0238</t>
  </si>
  <si>
    <t>Foundry steel 2ft. max.</t>
  </si>
  <si>
    <t>Steel scrap foundry steel 2ft max, consumer buying price, delivered mill Chicago, $/gross ton</t>
  </si>
  <si>
    <t>MB-STE-0239</t>
  </si>
  <si>
    <t>Cupola cast</t>
  </si>
  <si>
    <t>Steel scrap cupola cast, consumer buying price, delivered mill Chicago, $/gross ton</t>
  </si>
  <si>
    <t>MB-STE-0240</t>
  </si>
  <si>
    <t>Clean auto cast</t>
  </si>
  <si>
    <t>Steel scrap clean auto cast, consumer buying price, delivered mill Chicago, $/gross ton</t>
  </si>
  <si>
    <t>MB-STE-0241</t>
  </si>
  <si>
    <t>Unstripped motor blocks</t>
  </si>
  <si>
    <t>Steel scrap unstripped motor blocks, consumer buying price, delivered mill Chicago, $/gross ton</t>
  </si>
  <si>
    <t>MB-STE-0242</t>
  </si>
  <si>
    <t>Heavy breakable cast</t>
  </si>
  <si>
    <t>Steel scrap heavy breakable cast, consumer buying price, delivered mill Chicago, $/gross ton</t>
  </si>
  <si>
    <t>MB-STE-0243</t>
  </si>
  <si>
    <t>Drop broken machinery cast</t>
  </si>
  <si>
    <t>Steel scrap drop broken machinery cast, consumer buying price, delivered mill Chicago, $/gross ton</t>
  </si>
  <si>
    <t>MB-STE-0244</t>
  </si>
  <si>
    <t>Rail crops 2ft. max.</t>
  </si>
  <si>
    <t>Steel scrap rail crops 2ft max, consumer buying price, delivered mill Chicago, $/gross ton</t>
  </si>
  <si>
    <t>MB-STE-0246</t>
  </si>
  <si>
    <t>Steel car wheels</t>
  </si>
  <si>
    <t>Steel scrap steel car wheels, consumer buying price, delivered mill Chicago, $/gross ton</t>
  </si>
  <si>
    <t>MB-STE-0248</t>
  </si>
  <si>
    <t>Steel (tin) can bundles</t>
  </si>
  <si>
    <t>Steel scrap steel (tin) can bundles, consumer buying price, delivered mill Chicago, $/gross ton</t>
  </si>
  <si>
    <t>MB-STE-0249</t>
  </si>
  <si>
    <t>Cincinnati</t>
  </si>
  <si>
    <t>Steel scrap No1 heavy melt, consumer buying price, delivered mill Cincinnati, $/gross ton</t>
  </si>
  <si>
    <t>MB-STE-0250</t>
  </si>
  <si>
    <t>Steel scrap No1 bundles, consumer buying price, delivered mill Cincinnati, $/gross ton</t>
  </si>
  <si>
    <t>MB-STE-0251</t>
  </si>
  <si>
    <t>Steel scrap No1 busheling, consumer buying price, delivered mill Cincinnati, $/gross ton</t>
  </si>
  <si>
    <t>MB-STE-0252</t>
  </si>
  <si>
    <t>Steel scrap shredded auto scrap, consumer buying price, delivered mill Cincinnati, $/gross ton</t>
  </si>
  <si>
    <t>MB-STE-0253</t>
  </si>
  <si>
    <t>Steel scrap machine shop turnings, consumer buying price, delivered mill Cincinnati, $/gross ton</t>
  </si>
  <si>
    <t>MB-STE-0254</t>
  </si>
  <si>
    <t>Steel scrap cut structural/plate 5ft max, consumer buying price, delivered mill Cincinnati, $/gross ton</t>
  </si>
  <si>
    <t>MB-STE-0255</t>
  </si>
  <si>
    <t>Cleveland</t>
  </si>
  <si>
    <t>Steel scrap No1 heavy melt, consumer buying price, delivered mill Cleveland, $/gross ton</t>
  </si>
  <si>
    <t>MB-STE-0256</t>
  </si>
  <si>
    <t>Steel scrap No1 bundles, consumer buying price, delivered mill Cleveland, $/gross ton</t>
  </si>
  <si>
    <t>MB-STE-0257</t>
  </si>
  <si>
    <t>Steel scrap No1 busheling, consumer buying price, delivered mill Cleveland, $/gross ton</t>
  </si>
  <si>
    <t>MB-STE-0258</t>
  </si>
  <si>
    <t>Steel scrap shredded auto scrap, consumer buying price, delivered mill Cleveland, $/gross ton</t>
  </si>
  <si>
    <t>MB-STE-0259</t>
  </si>
  <si>
    <t>Steel scrap machine shop turnings, consumer buying price, delivered mill Cleveland, $/gross ton</t>
  </si>
  <si>
    <t>MB-STE-0260</t>
  </si>
  <si>
    <t>Steel scrap cut structural/plate 5ft max, consumer buying price, delivered mill Cleveland, $/gross ton</t>
  </si>
  <si>
    <t>MB-STE-0269</t>
  </si>
  <si>
    <t>Steel scrap steel (tin) can bundles, consumer buying price, delivered mill Cleveland, $/gross ton</t>
  </si>
  <si>
    <t>MB-STE-0270</t>
  </si>
  <si>
    <t>Steel scrap No1 heavy melt, consumer buying price, delivered mill Detroit, $/gross ton</t>
  </si>
  <si>
    <t>MB-STE-0271</t>
  </si>
  <si>
    <t>Steel scrap No1 bundles, consumer buying price, delivered mill Detroit, $/gross ton</t>
  </si>
  <si>
    <t>MB-STE-0272</t>
  </si>
  <si>
    <t>Steel scrap No1 busheling, consumer buying price, delivered mill Detroit, $/gross ton</t>
  </si>
  <si>
    <t>MB-STE-0273</t>
  </si>
  <si>
    <t>Steel scrap shredded auto scrap, consumer buying price, delivered mill Detroit, $/gross ton</t>
  </si>
  <si>
    <t>MB-STE-0274</t>
  </si>
  <si>
    <t>Steel scrap machine shop turnings, consumer buying price, delivered mill Detroit, $/gross ton</t>
  </si>
  <si>
    <t>MB-STE-0275</t>
  </si>
  <si>
    <t>Steel scrap cut structural/plate 5ft max, consumer buying price, delivered mill Detroit, $/gross ton</t>
  </si>
  <si>
    <t>MB-STE-0276</t>
  </si>
  <si>
    <t>Steel scrap foundry steel 2ft max, consumer buying price, delivered mill Detroit, $/gross ton</t>
  </si>
  <si>
    <t>MB-STE-0277</t>
  </si>
  <si>
    <t>Steel scrap cupola cast, consumer buying price, delivered mill Detroit, $/gross ton</t>
  </si>
  <si>
    <t>MB-STE-0278</t>
  </si>
  <si>
    <t>Steel scrap clean auto cast, consumer buying price, delivered mill Detroit, $/gross ton</t>
  </si>
  <si>
    <t>MB-STE-0279</t>
  </si>
  <si>
    <t>Steel scrap steel (tin) can bundles, consumer buying price, delivered mill Detroit, $/gross ton</t>
  </si>
  <si>
    <t>MB-STE-0280</t>
  </si>
  <si>
    <t>North Carolina/Virginia</t>
  </si>
  <si>
    <t>Steel scrap No1 heavy melt, consumer buying price, delivered mill North Carolina/Virginia, $/gross ton</t>
  </si>
  <si>
    <t>MB-STE-0281</t>
  </si>
  <si>
    <t>Steel scrap No1 busheling, consumer buying price, delivered mill North Carolina/Virginia, $/gross ton</t>
  </si>
  <si>
    <t>MB-STE-0282</t>
  </si>
  <si>
    <t>Steel scrap shredded auto scrap, consumer buying price, delivered mill North Carolina/Virginia, $/gross ton</t>
  </si>
  <si>
    <t>MB-STE-0283</t>
  </si>
  <si>
    <t>Steel scrap machine shop turnings, consumer buying price, delivered mill North Carolina/Virginia, $/gross ton</t>
  </si>
  <si>
    <t>MB-STE-0284</t>
  </si>
  <si>
    <t>Steel scrap cut structural/plate 5ft max, consumer buying price, delivered mill North Carolina/Virginia, $/gross ton</t>
  </si>
  <si>
    <t>MB-STE-0285</t>
  </si>
  <si>
    <t>Steel scrap No1 heavy melt, consumer buying price, delivered mill Philadelphia, $/gross ton</t>
  </si>
  <si>
    <t>MB-STE-0286</t>
  </si>
  <si>
    <t>Steel scrap No1 bundles, consumer buying price, delivered mill Philadelphia, $/gross ton</t>
  </si>
  <si>
    <t>MB-STE-0287</t>
  </si>
  <si>
    <t>Steel scrap No2 bundles, consumer buying price, delivered mill Philadelphia, $/gross ton</t>
  </si>
  <si>
    <t>MB-STE-0288</t>
  </si>
  <si>
    <t>Steel scrap No1 busheling, consumer buying price, delivered mill Philadelphia, $/gross ton</t>
  </si>
  <si>
    <t>MB-STE-0289</t>
  </si>
  <si>
    <t>Steel scrap shredded auto scrap, consumer buying price, delivered mill Philadelphia, $/gross ton</t>
  </si>
  <si>
    <t>MB-STE-0290</t>
  </si>
  <si>
    <t>Steel scrap machine shop turnings, consumer buying price, delivered mill Philadelphia, $/gross ton</t>
  </si>
  <si>
    <t>MB-STE-0291</t>
  </si>
  <si>
    <t>Steel scrap cut structural/plate 2ft max, consumer buying price, delivered mill Philadelphia, $/gross ton</t>
  </si>
  <si>
    <t>MB-STE-0292</t>
  </si>
  <si>
    <t>Steel scrap cut structural/plate 3ft max, consumer buying price, delivered mill Philadelphia, $/gross ton</t>
  </si>
  <si>
    <t>MB-STE-0293</t>
  </si>
  <si>
    <t>Steel scrap cut structural/plate 5ft max, consumer buying price, delivered mill Philadelphia, $/gross ton</t>
  </si>
  <si>
    <t>MB-STE-0295</t>
  </si>
  <si>
    <t>Steel scrap cupola cast, consumer buying price, delivered mill Philadelphia, $/gross ton</t>
  </si>
  <si>
    <t>MB-STE-0296</t>
  </si>
  <si>
    <t>Steel scrap clean auto cast, consumer buying price, delivered mill Philadelphia, $/gross ton</t>
  </si>
  <si>
    <t>MB-STE-0297</t>
  </si>
  <si>
    <t>Steel scrap unstripped motor blocks, consumer buying price, delivered mill Philadelphia, $/gross ton</t>
  </si>
  <si>
    <t>MB-STE-0298</t>
  </si>
  <si>
    <t>Steel scrap heavy breakable cast, consumer buying price, delivered mill Philadelphia, $/gross ton</t>
  </si>
  <si>
    <t>MB-STE-0299</t>
  </si>
  <si>
    <t>Steel scrap drop broken machinery, consumer buying price, delivered mill Philadelphia, $/gross ton</t>
  </si>
  <si>
    <t>MB-STE-0300</t>
  </si>
  <si>
    <t>Steel scrap rail crops 2ft max, consumer buying price, delivered mill Philadelphia, $/gross ton</t>
  </si>
  <si>
    <t>MB-STE-0301</t>
  </si>
  <si>
    <t>Random rails</t>
  </si>
  <si>
    <t>Steel scrap random rails, consumer buying price, delivered mill Philadelphia, $/gross ton</t>
  </si>
  <si>
    <t>MB-STE-0303</t>
  </si>
  <si>
    <t>Steel scrap No1 heavy melt, consumer buying price, delivered mill Pittsburgh, $/gross ton</t>
  </si>
  <si>
    <t>MB-STE-0304</t>
  </si>
  <si>
    <t>Steel scrap No1 bundles, consumer buying price, delivered mill Pittsburgh, $/gross ton</t>
  </si>
  <si>
    <t>MB-STE-0305</t>
  </si>
  <si>
    <t>Steel scrap No2 bundles, consumer buying price, delivered mill Pittsburgh, $/gross ton</t>
  </si>
  <si>
    <t>MB-STE-0306</t>
  </si>
  <si>
    <t>Steel scrap No1 busheling, consumer buying price, delivered mill Pittsburgh, $/gross ton</t>
  </si>
  <si>
    <t>MB-STE-0307</t>
  </si>
  <si>
    <t>No. 1 industrial bundles</t>
  </si>
  <si>
    <t>Steel scrap No1 industrial bundles, consumer buying price, delivered mill Pittsburgh, $/gross ton</t>
  </si>
  <si>
    <t>MB-STE-0308</t>
  </si>
  <si>
    <t>Steel scrap shredded auto scrap, consumer buying price, delivered mill Pittsburgh, $/gross ton</t>
  </si>
  <si>
    <t>MB-STE-0309</t>
  </si>
  <si>
    <t>Steel scrap machine shop turnings, consumer buying price, delivered mill Pittsburgh, $/gross ton</t>
  </si>
  <si>
    <t>MB-STE-0310</t>
  </si>
  <si>
    <t>Steel scrap cast iron borings, consumer buying price, delivered mill Pittsburgh, $/gross ton</t>
  </si>
  <si>
    <t>MB-STE-0311</t>
  </si>
  <si>
    <t>Steel scrap cut structural/plate 3ft max, consumer buying price, delivered mill Pittsburgh, $/gross ton</t>
  </si>
  <si>
    <t>MB-STE-0312</t>
  </si>
  <si>
    <t>Steel scrap cut structural/plate 5ft max, consumer buying price, delivered mill Pittsburgh, $/gross ton</t>
  </si>
  <si>
    <t>MB-STE-0321</t>
  </si>
  <si>
    <t>Steel scrap steel (tin) can bundles, consumer buying price, delivered mill Pittsburgh, $/gross ton</t>
  </si>
  <si>
    <t>MB-STE-0322</t>
  </si>
  <si>
    <t>South Carolina</t>
  </si>
  <si>
    <t>Steel scrap No1 heavy melt, consumer buying price, delivered mill South Carolina, $/gross ton</t>
  </si>
  <si>
    <t>MB-STE-0323</t>
  </si>
  <si>
    <t>Steel scrap No1 busheling, consumer buying price, delivered mill South Carolina, $/gross ton</t>
  </si>
  <si>
    <t>MB-STE-0324</t>
  </si>
  <si>
    <t>Steel scrap shredded auto scrap, consumer buying price, delivered mill South Carolina, $/gross ton</t>
  </si>
  <si>
    <t>MB-STE-0325</t>
  </si>
  <si>
    <t>Steel scrap machine shop turnings, consumer buying price, delivered mill South Carolina, $/gross ton</t>
  </si>
  <si>
    <t>MB-STE-0326</t>
  </si>
  <si>
    <t>Steel scrap cut structural/plate 5ft max, consumer buying price, delivered mill South Carolina, $/gross ton</t>
  </si>
  <si>
    <t>MB-STE-0333</t>
  </si>
  <si>
    <t>Hamilton, Ontario</t>
  </si>
  <si>
    <t>Steel scrap No1 heavy melt, consumer buying price, delivered mill Hamilton, Canadian $/net ton</t>
  </si>
  <si>
    <t>MB-STE-0334</t>
  </si>
  <si>
    <t>Steel scrap No1 bundles, consumer buying price, delivered mill Hamilton, Canadian $/net ton</t>
  </si>
  <si>
    <t>MB-STE-0335</t>
  </si>
  <si>
    <t>Steel scrap No1 busheling, consumer buying price, delivered mill Hamilton, Canadian $/net ton</t>
  </si>
  <si>
    <t>MB-STE-0336</t>
  </si>
  <si>
    <t>Steel scrap shredded auto scrap, consumer buying price, delivered mill Hamilton, Canadian $/net ton</t>
  </si>
  <si>
    <t>MB-STE-0337</t>
  </si>
  <si>
    <t>Steel scrap cut structural/plate 5ft max, consumer buying price, delivered mill Hamilton, Canadian $/net ton</t>
  </si>
  <si>
    <t>MB-STE-0340</t>
  </si>
  <si>
    <t>Steel scrap No1 heavy melt, dealer selling price, fob dealer yard Atlanta, $/gross ton</t>
  </si>
  <si>
    <t>MB-STE-0341</t>
  </si>
  <si>
    <t>Steel scrap No1 busheling, dealer selling price, fob dealer yard Atlanta, $/gross ton</t>
  </si>
  <si>
    <t>MB-STE-0342</t>
  </si>
  <si>
    <t>Steel scrap shredded auto scrap, dealer selling price, fob dealer yard Atlanta, $/gross ton</t>
  </si>
  <si>
    <t>MB-STE-0343</t>
  </si>
  <si>
    <t>Steel scrap machine shop turnings, dealer selling price, fob dealer yard Atlanta, $/gross ton</t>
  </si>
  <si>
    <t>MB-STE-0344</t>
  </si>
  <si>
    <t>Steel scrap cut structural/plate 5ft max, dealer selling price, fob dealer yard Atlanta, $/gross ton</t>
  </si>
  <si>
    <t>MB-STE-0350</t>
  </si>
  <si>
    <t>Steel scrap No1 heavy melt, dealer selling price, fob dealer yard Houston, $/gross ton</t>
  </si>
  <si>
    <t>MB-STE-0351</t>
  </si>
  <si>
    <t>Steel scrap No1 busheling, dealer selling price, fob dealer yard Houston, $/gross ton</t>
  </si>
  <si>
    <t>MB-STE-0352</t>
  </si>
  <si>
    <t>Steel scrap shredded auto scrap, dealer selling price, fob dealer yard Houston, $/gross ton</t>
  </si>
  <si>
    <t>MB-STE-0353</t>
  </si>
  <si>
    <t>Steel scrap machine shop turnings, dealer selling price, fob dealer yard Houston, $/gross ton</t>
  </si>
  <si>
    <t>MB-STE-0354</t>
  </si>
  <si>
    <t>Steel scrap cut structural/plate 5ft max, dealer selling price, fob dealer yard Houston, $/gross ton</t>
  </si>
  <si>
    <t>MB-STE-0355</t>
  </si>
  <si>
    <t>St Louis</t>
  </si>
  <si>
    <t>Steel scrap No1 heavy melt, dealer selling price, fob dealer yard St Louis, $/gross ton</t>
  </si>
  <si>
    <t>MB-STE-0356</t>
  </si>
  <si>
    <t>Steel scrap No1 bundles, dealer selling price, fob dealer yard St Louis, $/gross ton</t>
  </si>
  <si>
    <t>MB-STE-0357</t>
  </si>
  <si>
    <t>Steel scrap No1 busheling, dealer selling price, fob dealer yard St Louis, $/gross ton</t>
  </si>
  <si>
    <t>MB-STE-0358</t>
  </si>
  <si>
    <t>Steel scrap shredded auto scrap, dealer selling price, fob dealer yard St Louis, $/gross ton</t>
  </si>
  <si>
    <t>MB-STE-0359</t>
  </si>
  <si>
    <t>Steel scrap machine shop turnings, dealer selling price, fob dealer yard St Louis, $/gross ton</t>
  </si>
  <si>
    <t>MB-STE-0360</t>
  </si>
  <si>
    <t>Steel scrap cut structural/plate 5ft max, dealer selling price, fob dealer yard St Louis, $/gross ton</t>
  </si>
  <si>
    <t>MB-STE-0366</t>
  </si>
  <si>
    <t>Steel scrap No1 heavy melt, export yard buying price, delivered to yard Boston, $/gross ton</t>
  </si>
  <si>
    <t>MB-STE-0367</t>
  </si>
  <si>
    <t>Steel scrap No2 bundles, export yard buying price, delivered to yard Boston, $/gross ton</t>
  </si>
  <si>
    <t>MB-STE-0368</t>
  </si>
  <si>
    <t>Mixed cast</t>
  </si>
  <si>
    <t>Steel scrap mixed cast, export yard buying price, delivered to yard Boston, $/gross ton</t>
  </si>
  <si>
    <t>MB-STE-0369</t>
  </si>
  <si>
    <t>Steel scrap unstripped motor blocks, export yard buying price, delivered to yard Boston, $/gross ton</t>
  </si>
  <si>
    <t>MB-STE-0370</t>
  </si>
  <si>
    <t>Auto bodies</t>
  </si>
  <si>
    <t>Steel scrap auto bodies, export yard buying price, delivered to yard Boston, $/gross ton</t>
  </si>
  <si>
    <t>MB-STE-0371</t>
  </si>
  <si>
    <t>Steel scrap cut structural/plate 5ft max, export yard buying price, delivered to yard Boston, $/gross ton</t>
  </si>
  <si>
    <t>MB-STE-0372</t>
  </si>
  <si>
    <t>Steel scrap No1 heavy melt, export yard buying price, delivered to yard Los Angeles, $/gross ton</t>
  </si>
  <si>
    <t>MB-STE-0373</t>
  </si>
  <si>
    <t>Steel scrap No2 bundles, export yard buying price, delivered to yard Los Angeles, $/gross ton</t>
  </si>
  <si>
    <t>MB-STE-0374</t>
  </si>
  <si>
    <t>Steel scrap No1 busheling, export yard buying price, delivered to yard Los Angeles, $/gross ton</t>
  </si>
  <si>
    <t>MB-STE-0375</t>
  </si>
  <si>
    <t>Steel scrap machine shop turnings, export yard buying price, delivered to yard Los Angeles, $/gross ton</t>
  </si>
  <si>
    <t>MB-STE-0378</t>
  </si>
  <si>
    <t>Steel scrap cut structural/plate 5ft max, export yard buying price, delivered to yard Los Angeles, $/gross ton</t>
  </si>
  <si>
    <t>MB-STE-0379</t>
  </si>
  <si>
    <t>Steel scrap No1 heavy melt, export yard buying price, delivered to yard New York, $/gross ton</t>
  </si>
  <si>
    <t>MB-STE-0380</t>
  </si>
  <si>
    <t>Steel scrap No2 bundles, export yard buying price, delivered to yard New York, $/gross ton</t>
  </si>
  <si>
    <t>MB-STE-0381</t>
  </si>
  <si>
    <t>Steel scrap machine shop turnings, export yard buying price, delivered to yard New York, $/gross ton</t>
  </si>
  <si>
    <t>MB-STE-0382</t>
  </si>
  <si>
    <t>Steel scrap mixed cast, export yard buying price, delivered to yard New York, $/gross ton</t>
  </si>
  <si>
    <t>MB-STE-0383</t>
  </si>
  <si>
    <t>Steel scrap unstripped motor blocks, export yard buying price, delivered to yard New York, $/gross ton</t>
  </si>
  <si>
    <t>MB-STE-0384</t>
  </si>
  <si>
    <t>Steel scrap auto bodies, export yard buying price, delivered to yard New York, $/gross ton</t>
  </si>
  <si>
    <t>MB-STE-0385</t>
  </si>
  <si>
    <t>Steel scrap cut structural/plate 5ft max, export yard buying price, delivered to yard New York, $/gross ton</t>
  </si>
  <si>
    <t>MB-STE-0386</t>
  </si>
  <si>
    <t>Steel scrap No1 heavy melt, export yard buying price, delivered to yard Philadelphia, $/gross ton</t>
  </si>
  <si>
    <t>MB-STE-0387</t>
  </si>
  <si>
    <t>Steel scrap No2 bundles, export yard buying price, delivered to yard Philadelphia, $/gross ton</t>
  </si>
  <si>
    <t>MB-STE-0388</t>
  </si>
  <si>
    <t>Steel scrap mixed cast, export yard buying price, delivered to yard Philadelphia, $/gross ton</t>
  </si>
  <si>
    <t>MB-STE-0389</t>
  </si>
  <si>
    <t>Steel scrap unstripped motor blocks, export yard buying price, delivered to yard Philadelphia, $/gross ton</t>
  </si>
  <si>
    <t>MB-STE-0390</t>
  </si>
  <si>
    <t>Steel scrap auto bodies, export yard buying price, delivered to yard Philadelphia, $/gross ton</t>
  </si>
  <si>
    <t>MB-STE-0391</t>
  </si>
  <si>
    <t>Steel scrap cut structural/plate 5ft max, export yard buying price, delivered to yard Philadelphia, $/gross ton</t>
  </si>
  <si>
    <t>MB-STE-0404</t>
  </si>
  <si>
    <t>Trend</t>
  </si>
  <si>
    <t>Steel scrap No1 heavy melt, consumer buying price trend, delivered mill Houston, $/gross ton</t>
  </si>
  <si>
    <t>MB-STE-0405</t>
  </si>
  <si>
    <t>Steel scrap No1 busheling, consumer buying price trend, delivered mill Houston, $/gross ton</t>
  </si>
  <si>
    <t>MB-STE-0406</t>
  </si>
  <si>
    <t>Steel scrap shredded auto scrap, consumer buying price trend, delivered mill Houston, $/gross ton</t>
  </si>
  <si>
    <t>MB-STE-0407</t>
  </si>
  <si>
    <t>Steel scrap machine shop turnings, consumer buying price trend, delivered mill Houston, $/gross ton</t>
  </si>
  <si>
    <t>MB-STE-0408</t>
  </si>
  <si>
    <t>Steel scrap cut structural/plate 5ft max, consumer buying price trend, delivered mill Houston, $/gross ton</t>
  </si>
  <si>
    <t>MB-STE-0409</t>
  </si>
  <si>
    <t>Seattle/Portland</t>
  </si>
  <si>
    <t>Steel scrap No1 heavy melt, consumer buying price trend, delivered mill Seattle/Portland, $/gross ton</t>
  </si>
  <si>
    <t>MB-STE-0410</t>
  </si>
  <si>
    <t>Steel scrap shredded auto scrap, consumer buying price trend, delivered mill Seattle/Portland, $/gross ton</t>
  </si>
  <si>
    <t>MB-STE-0411</t>
  </si>
  <si>
    <t>Steel scrap machine shop turnings, consumer buying price trend, delivered mill Seattle/Portland, $/gross ton</t>
  </si>
  <si>
    <t>MB-STE-0412</t>
  </si>
  <si>
    <t>Steel scrap cut structural/plate 5ft max, consumer buying price trend, delivered mill Seattle/Portland, $/gross ton</t>
  </si>
  <si>
    <t>MB-STE-0413</t>
  </si>
  <si>
    <t>Steel scrap HMS 1&amp;2 (80:20 mix) import, cfr Nhava Sheva, India, $/tonne</t>
  </si>
  <si>
    <t>MB-STE-0414</t>
  </si>
  <si>
    <t>No E40</t>
  </si>
  <si>
    <t>Steel scrap E40 shredded domestic, delivered consumer Germany, €/tonne</t>
  </si>
  <si>
    <t>MB-STE-0415</t>
  </si>
  <si>
    <t xml:space="preserve">Steel scrap E8 thin new production steel domestic, delivered consumer Germany, €/tonne </t>
  </si>
  <si>
    <t>MB-STE-0416</t>
  </si>
  <si>
    <t xml:space="preserve">Steel scrap HMS 1&amp;2 (80:20 mix) North Europe origin, cfr Turkey, $/tonne </t>
  </si>
  <si>
    <t>MB-STE-0417</t>
  </si>
  <si>
    <t xml:space="preserve">Steel scrap HMS 1&amp;2 (80:20 mix) US origin, cfr Turkey, $/tonne </t>
  </si>
  <si>
    <t>MB-STE-0418</t>
  </si>
  <si>
    <t>Steel scrap HMS 1&amp;2 (80:20), export index, fob New York, $/tonne</t>
  </si>
  <si>
    <t>MB-STE-0419</t>
  </si>
  <si>
    <t>Steel scrap shredded scrap, export index, fob New York, $/tonne</t>
  </si>
  <si>
    <t>MB-STE-0420</t>
  </si>
  <si>
    <t xml:space="preserve">Steel scrap HMS 1&amp;2 (80:20 mix), fob Rotterdam, $/tonne </t>
  </si>
  <si>
    <t>MB-STE-0421</t>
  </si>
  <si>
    <t>Steel scrap shredded, index, import, cfr Nhava Sheva, India $/tonne</t>
  </si>
  <si>
    <t>MB-STE-0422</t>
  </si>
  <si>
    <t>Steel scrap No1 busheling, index, delivered Midwest mill, $/gross ton</t>
  </si>
  <si>
    <t>MB-STE-0423</t>
  </si>
  <si>
    <t>Steel scrap shredded, index, delivered Midwest mill, $/gross ton</t>
  </si>
  <si>
    <t>MB-STE-0424</t>
  </si>
  <si>
    <t>Steel scrap No1 heavy melt, index, delivered Midwest mill, $/gross ton</t>
  </si>
  <si>
    <t>MB-STE-0425</t>
  </si>
  <si>
    <t>Steel scrap HMS 1&amp;2 (80:20), export index, fob Los Angeles, $/tonne</t>
  </si>
  <si>
    <t>MB-STE-0426</t>
  </si>
  <si>
    <t>Steel scrap No1 heavy melt, daily composite, delivered mill US, $/gross ton</t>
  </si>
  <si>
    <t>MB-STE-0427</t>
  </si>
  <si>
    <t>Steel scrap shredded auto, daily composite, delivered mill US, $/gross ton</t>
  </si>
  <si>
    <t>MB-STE-0428</t>
  </si>
  <si>
    <t>Steel scrap No1 busheling, daily composite, delivered mill US, $/gross ton</t>
  </si>
  <si>
    <t>MB-STE-0430</t>
  </si>
  <si>
    <t>7B heavy steel turnings</t>
  </si>
  <si>
    <t>Steel scrap 7B heavy steel turnings inter-merchant, delivered to export dock UK, £/tonne</t>
  </si>
  <si>
    <t>MB-STE-0431</t>
  </si>
  <si>
    <t>12 D new production clean shovellable steel</t>
  </si>
  <si>
    <t>Steel scrap 12 D new production clean shovellable steel domestic, delivered consumer UK, £/tonne</t>
  </si>
  <si>
    <t>MB-STE-0432</t>
  </si>
  <si>
    <t>12 A/C new production heavy steel</t>
  </si>
  <si>
    <t xml:space="preserve">Steel scrap 12 A/C new production heavy steel domestic, delivered consumer UK, £/tonne </t>
  </si>
  <si>
    <t>MB-STE-0433</t>
  </si>
  <si>
    <t xml:space="preserve">Steel billet domestic, exw India, rupees/tonne </t>
  </si>
  <si>
    <t>MB-STE-0434</t>
  </si>
  <si>
    <t>Steel hot-dipped galvanized coil domestic, ex-whse India, rupees/tonne</t>
  </si>
  <si>
    <t>MB-STE-0435</t>
  </si>
  <si>
    <t>Steel cold-rolled coil domestic, ex-whse India, rupees/tonne</t>
  </si>
  <si>
    <t>MB-STE-0436</t>
  </si>
  <si>
    <t>Steel hot-rolled coil domestic, ex-whse India, rupees/tonne</t>
  </si>
  <si>
    <t>MB-STE-0437</t>
  </si>
  <si>
    <t>Steel heavy plate domestic, ex-whse India, rupees/tonne</t>
  </si>
  <si>
    <t>MB-STE-0438</t>
  </si>
  <si>
    <t>Steel rebar domestic, exw India, rupees/tonne</t>
  </si>
  <si>
    <t>MB-STE-0439</t>
  </si>
  <si>
    <t xml:space="preserve">Steel heavy plate 12-40mm export, fob main port India, $/tonne </t>
  </si>
  <si>
    <t>MB-STE-0440</t>
  </si>
  <si>
    <t xml:space="preserve">Steel billet export, fob main port India, $/tonne </t>
  </si>
  <si>
    <t>MB-STE-0441</t>
  </si>
  <si>
    <t>Steel hot-dipped galvanized coil export, fob main port India, $/tonne</t>
  </si>
  <si>
    <t>MB-STE-0442</t>
  </si>
  <si>
    <t xml:space="preserve">Steel hot-rolled coil (commodity) export, fob main port India, $/tonne </t>
  </si>
  <si>
    <t>MB-STE-0443</t>
  </si>
  <si>
    <t xml:space="preserve">Steel cold-rolled coil import, cfr main port India, $/tonne </t>
  </si>
  <si>
    <t>MB-STE-0444</t>
  </si>
  <si>
    <t xml:space="preserve">Steel hot-rolled coil import, cfr main port India, $/tonne </t>
  </si>
  <si>
    <t>MB-STE-0445</t>
  </si>
  <si>
    <t xml:space="preserve">Steel hot-rolled coil (CR grade) import, cfr main port India, $/tonne </t>
  </si>
  <si>
    <t>MB-STE-0446</t>
  </si>
  <si>
    <t>Steel heavy plate 10-40mm import, cfr main port India, $/tonne</t>
  </si>
  <si>
    <t>MB-STE-0464</t>
  </si>
  <si>
    <t>Steel scrap HMS 1&amp;2 (80:20 mix) US material import, cfr main port Taiwan, $/tonne</t>
  </si>
  <si>
    <t>MB-STE-0514</t>
  </si>
  <si>
    <t>Steel plate domestic, cpt Moscow, Russia, rubles/tonne incl. VAT</t>
  </si>
  <si>
    <t>MB-STE-0516</t>
  </si>
  <si>
    <t>Steel billet import, cfr main port Egypt, $/tonne</t>
  </si>
  <si>
    <t>MB-STE-0519</t>
  </si>
  <si>
    <t>Shredded auto scrap composite</t>
  </si>
  <si>
    <t>Steel scrap shredded auto scrap, consumer buying price, delivered mill Alabama, $/gross ton, weekly composite</t>
  </si>
  <si>
    <t>MB-STE-0520</t>
  </si>
  <si>
    <t>Steel scrap shredded auto scrap, consumer buying price, delivered mill Chicago, $/gross ton, weekly composite</t>
  </si>
  <si>
    <t>MB-STE-0521</t>
  </si>
  <si>
    <t>Steel scrap shredded auto scrap, consumer buying price, delivered mill Philadelphia, $/gross ton, weekly composite</t>
  </si>
  <si>
    <t>MB-STE-0522</t>
  </si>
  <si>
    <t>Steel scrap shredded auto scrap, consumer buying price, delivered mill Pittsburgh, $/gross ton, weekly composite</t>
  </si>
  <si>
    <t>MB-STE-0523</t>
  </si>
  <si>
    <t>Steel scrap shredded auto scrap, consumer buying price, delivered mill, $/gross ton, weekly composite</t>
  </si>
  <si>
    <t>MB-STE-0524</t>
  </si>
  <si>
    <t>No. 1 busheling composite</t>
  </si>
  <si>
    <t>Steel scrap No1 busheling, consumer buying price, delivered mill Chicago, $/gross ton, weekly composite</t>
  </si>
  <si>
    <t>MB-STE-0525</t>
  </si>
  <si>
    <t>Steel scrap No1 busheling, consumer buying price, delivered mill Cleveland, $/gross ton, weekly composite</t>
  </si>
  <si>
    <t>MB-STE-0526</t>
  </si>
  <si>
    <t>Steel scrap No1 busheling, consumer buying price, delivered mill Pittsburgh, $/gross ton, weekly composite</t>
  </si>
  <si>
    <t>MB-STE-0527</t>
  </si>
  <si>
    <t>Steel scrap No1 busheling, consumer buying price, delivered mill, $/gross ton, weekly composite</t>
  </si>
  <si>
    <t>MB-STE-0528</t>
  </si>
  <si>
    <t>No. 1 heavy melt composite</t>
  </si>
  <si>
    <t>Steel scrap No1 heavy melt, consumer buying price, delivered mill Chicago, $/gross ton, weekly composite</t>
  </si>
  <si>
    <t>MB-STE-0529</t>
  </si>
  <si>
    <t>Steel scrap No1 heavy melt, consumer buying price, delivered mill Philadelphia, $/gross ton, weekly composite</t>
  </si>
  <si>
    <t>MB-STE-0530</t>
  </si>
  <si>
    <t>Steel scrap No1 heavy melt, consumer buying price, delivered mill Pittsburgh, $/gross ton, weekly composite</t>
  </si>
  <si>
    <t>MB-STE-0531</t>
  </si>
  <si>
    <t>Steel scrap No1 heavy melt, consumer buying price, delivered mill, $/gross ton, weekly composite</t>
  </si>
  <si>
    <t>MB-STE-0532</t>
  </si>
  <si>
    <t>Central Europe</t>
  </si>
  <si>
    <t xml:space="preserve">Steel hot-rolled coil domestic, exw Central Europe, €/tonne </t>
  </si>
  <si>
    <t>MB-STE-0533</t>
  </si>
  <si>
    <t>Monterrey</t>
  </si>
  <si>
    <t>Steel scrap No1 heavy melt, consumer buying price, delivered mill Monterrey, $/tonne</t>
  </si>
  <si>
    <t>MB-STE-0534</t>
  </si>
  <si>
    <t>Steel scrap No1 heavy melt, consumer buying price, delivered mill Monterrey, peso/tonne</t>
  </si>
  <si>
    <t>MB-STE-0535</t>
  </si>
  <si>
    <t>Steel scrap shredded auto scrap, consumer buying price, delivered mill Monterrey, $/tonne</t>
  </si>
  <si>
    <t>MB-STE-0536</t>
  </si>
  <si>
    <t>Steel scrap shredded auto scrap, consumer buying price, delivered mill Monterrey, peso/tonne</t>
  </si>
  <si>
    <t>MB-STE-0537</t>
  </si>
  <si>
    <t>Steel scrap cut structural/plate 3ft max, consumer buying price, delivered mill Monterrey, $/tonne</t>
  </si>
  <si>
    <t>MB-STE-0538</t>
  </si>
  <si>
    <t>Steel scrap cut structural/plate 3ft max, consumer buying price, delivered mill Monterrey, peso/tonne</t>
  </si>
  <si>
    <t>MB-STE-0539</t>
  </si>
  <si>
    <t>Steel scrap No1 busheling, consumer buying price, delivered mill Monterrey, $/tonne</t>
  </si>
  <si>
    <t>MB-STE-0540</t>
  </si>
  <si>
    <t>Steel scrap No1 busheling, consumer buying price, delivered mill Monterrey, peso/tonne</t>
  </si>
  <si>
    <t>MB-STE-0541</t>
  </si>
  <si>
    <t>Steel scrap machine shop turnings, consumer buying price, delivered mill Monterrey, $/tonne</t>
  </si>
  <si>
    <t>MB-STE-0542</t>
  </si>
  <si>
    <t>Steel scrap machine shop turnings, consumer buying price, delivered mill Monterrey, peso/tonne</t>
  </si>
  <si>
    <t>MB-STE-0545</t>
  </si>
  <si>
    <t>Steel ERW line pipe (X52)</t>
  </si>
  <si>
    <t>Steel ERW line pipe (X52), fob mill US, $/short ton</t>
  </si>
  <si>
    <t>MB-STE-0547</t>
  </si>
  <si>
    <t>Bajio</t>
  </si>
  <si>
    <t>Steel scrap cut structural/plate 3ft max, consumer buying price, delivered mill Bajio, $/tonne</t>
  </si>
  <si>
    <t>MB-STE-0548</t>
  </si>
  <si>
    <t>Steel scrap cut structural/plate 3ft max, consumer buying price, delivered mill Bajio, peso/tonne</t>
  </si>
  <si>
    <t>MB-STE-0549</t>
  </si>
  <si>
    <t>Steel scrap machine shop turnings, consumer buying price, delivered mill Bajio, $/tonne</t>
  </si>
  <si>
    <t>MB-STE-0550</t>
  </si>
  <si>
    <t>Steel scrap machine shop turnings, consumer buying price, delivered mill Bajio, peso/tonne</t>
  </si>
  <si>
    <t>MB-STE-0551</t>
  </si>
  <si>
    <t>Steel scrap No1 busheling, consumer buying price, delivered mill Bajio, $/tonne</t>
  </si>
  <si>
    <t>MB-STE-0552</t>
  </si>
  <si>
    <t>Steel scrap No1 busheling, consumer buying price, delivered mill Bajio, peso/tonne</t>
  </si>
  <si>
    <t>MB-STE-0553</t>
  </si>
  <si>
    <t>Steel scrap No1 heavy melt, consumer buying price, delivered mill Bajio, $/tonne</t>
  </si>
  <si>
    <t>MB-STE-0554</t>
  </si>
  <si>
    <t>Steel scrap No1 heavy melt, consumer buying price, delivered mill Bajio, peso/tonne</t>
  </si>
  <si>
    <t>MB-STE-0555</t>
  </si>
  <si>
    <t>Steel scrap shredded auto scrap, consumer buying price, delivered mill Bajio, $/tonne</t>
  </si>
  <si>
    <t>MB-STE-0556</t>
  </si>
  <si>
    <t>Steel scrap shredded auto scrap, consumer buying price, delivered mill Bajio, peso/tonne</t>
  </si>
  <si>
    <t>MB-STE-0558</t>
  </si>
  <si>
    <t xml:space="preserve">Steel billet index export, fob Black Sea, CIS, $/tonne </t>
  </si>
  <si>
    <t>MB-STE-0561</t>
  </si>
  <si>
    <t>Steel ERW line pipe (X65)</t>
  </si>
  <si>
    <t>Steel ERW line pipe (X65), fob mill US, $/short ton</t>
  </si>
  <si>
    <t>MB-STE-0564</t>
  </si>
  <si>
    <t>Welded OCTG API 5CT casing P110</t>
  </si>
  <si>
    <t>Steel welded OCTG API 5CT - Casing P110, fob mill US, $/short ton</t>
  </si>
  <si>
    <t>MB-STE-0565</t>
  </si>
  <si>
    <t>Steel welded OCTG API 5CT - Casing P110, import, cif Houston, $/short ton</t>
  </si>
  <si>
    <t>MB-STE-0566</t>
  </si>
  <si>
    <t xml:space="preserve">Steel slab export, fob main port Brazil, $/tonne </t>
  </si>
  <si>
    <t>MB-STE-0577</t>
  </si>
  <si>
    <t>Low-residual, black foundry busheling</t>
  </si>
  <si>
    <t>Steel scrap low-residual, black foundry busheling, consumer buying price, delivered mill Chicago, $/gross ton</t>
  </si>
  <si>
    <t>MB-STE-0578</t>
  </si>
  <si>
    <t>Low-residual, ductile-quality shredded clips</t>
  </si>
  <si>
    <t>Steel scrap low-residual, ductile-quality shredded clips, consumer buying price, delivered mill Chicago, $/gross ton</t>
  </si>
  <si>
    <t>MB-STE-0579</t>
  </si>
  <si>
    <t>Low-alloy punchings</t>
  </si>
  <si>
    <t>Steel scrap low-alloy punchings, consumer buying price, delivered mill Chicago, $/gross ton</t>
  </si>
  <si>
    <t>MB-STE-0598</t>
  </si>
  <si>
    <t>Punchings and plate</t>
  </si>
  <si>
    <t>Steel scrap punchings and plate, consumer buying price, delivered mill Pittsburgh, $/gross ton</t>
  </si>
  <si>
    <t>MB-STE-0653</t>
  </si>
  <si>
    <t>Steel scrap punchings and plate, broker buying price, fob Cleveland, $/gross ton</t>
  </si>
  <si>
    <t>MB-STE-0780</t>
  </si>
  <si>
    <t>Steel hot-dipped galvanized export, fob Turkey, $/tonne</t>
  </si>
  <si>
    <t>MB-STE-0781</t>
  </si>
  <si>
    <t>Iran</t>
  </si>
  <si>
    <t xml:space="preserve">Steel slab export, fob ports Iran, $/tonne </t>
  </si>
  <si>
    <t>MB-STE-0782</t>
  </si>
  <si>
    <t xml:space="preserve">Steel billet export, fob ports Iran, $/tonne </t>
  </si>
  <si>
    <t>MB-STE-0783</t>
  </si>
  <si>
    <t>Steel scrap HMS 1&amp;2 (80:20), cfr Vietnam, $/tonne</t>
  </si>
  <si>
    <t>MB-STE-0784</t>
  </si>
  <si>
    <t xml:space="preserve">Steel reinforcing bar (rebar) domestic, exw Turkey, lira/tonne </t>
  </si>
  <si>
    <t>MB-STE-0785</t>
  </si>
  <si>
    <t>Steel wire rod (mesh quality) domestic, exw Turkey, lira/tonne</t>
  </si>
  <si>
    <t>MB-STE-0786</t>
  </si>
  <si>
    <t>Shredder feed</t>
  </si>
  <si>
    <t>Ohio Valley</t>
  </si>
  <si>
    <t>Steel scrap shredder feed, fob Ohio Valley, $/gross ton</t>
  </si>
  <si>
    <t>MB-STE-0787</t>
  </si>
  <si>
    <t>Steel scrap shredder feed, fob Midwest, $/gross ton</t>
  </si>
  <si>
    <t>MB-STE-0788</t>
  </si>
  <si>
    <t>Steel scrap shredder feed, fob Southeast, $/gross ton</t>
  </si>
  <si>
    <t>MB-STE-0789</t>
  </si>
  <si>
    <t>Steel scrap No1 heavy melting, consumer buying price, fob Montreal, Canadian $/net ton</t>
  </si>
  <si>
    <t>MB-STE-0790</t>
  </si>
  <si>
    <t>Steel scrap No1 busheling, consumer buying price, fob Montreal, Canadian $/net ton</t>
  </si>
  <si>
    <t>MB-STE-0792</t>
  </si>
  <si>
    <t>Steel scrap machine shop turnings, consumer buying price, fob Montreal, Canadian $/net ton</t>
  </si>
  <si>
    <t>MB-STE-0793</t>
  </si>
  <si>
    <t>Steel scrap cut structural/plate 5ft max, consumer buying price, fob Montreal, Canadian $/net ton</t>
  </si>
  <si>
    <t>MB-STE-0794</t>
  </si>
  <si>
    <t>Seamless OCTG API 5CT casing L80</t>
  </si>
  <si>
    <t>Metal Bulletin Research</t>
  </si>
  <si>
    <t>Middle East seamless OCTG casing J/K 55 (btc connection) cfr US$/tonne</t>
  </si>
  <si>
    <t>MB-STE-0795</t>
  </si>
  <si>
    <t>Middle East seamless OCTG casing L80 (btc connection) cfr US$/tonne</t>
  </si>
  <si>
    <t>MB-STE-0796</t>
  </si>
  <si>
    <t>Middle East seamless OCTG casing L80 (premium connection) cfr US$/tonne</t>
  </si>
  <si>
    <t>MB-STE-0797</t>
  </si>
  <si>
    <t>Middle East seamless Linepipe API 5L B cfr US$/tonne</t>
  </si>
  <si>
    <t>MB-STE-0798</t>
  </si>
  <si>
    <t>Middle East seamless Linepipe API 5L X65 cfr US$/tonne</t>
  </si>
  <si>
    <t>MB-STE-0799</t>
  </si>
  <si>
    <t>Seamless OCTG API 5CT casing J/K 55</t>
  </si>
  <si>
    <t>Western Europe seamless OCTG casing J/K 55 (btc connection) fob €/tonne</t>
  </si>
  <si>
    <t>MB-STE-0800</t>
  </si>
  <si>
    <t>Western Europe seamless OCTG casing L80 (premium connection) fob €/tonne</t>
  </si>
  <si>
    <t>MB-STE-0801</t>
  </si>
  <si>
    <t>Western Europe seamless Linepipe API 5L B fob €/tonne</t>
  </si>
  <si>
    <t>MB-STE-0802</t>
  </si>
  <si>
    <t>Western Europe seamless Linepipe API 5L X65 fob €/tonne</t>
  </si>
  <si>
    <t>MB-STE-0803</t>
  </si>
  <si>
    <t>Eastern Europe seamless OCTG casing J/K 55 (btc connection) fob €/tonne</t>
  </si>
  <si>
    <t>MB-STE-0804</t>
  </si>
  <si>
    <t>Eastern Europe seamless OCTG casing L80 (btc connection) fob €/tonne</t>
  </si>
  <si>
    <t>MB-STE-0805</t>
  </si>
  <si>
    <t>Eastern Europe seamless Linepipe API 5L B fob €/tonne</t>
  </si>
  <si>
    <t>MB-STE-0806</t>
  </si>
  <si>
    <t>Seamless mechanical/industrial pipe</t>
  </si>
  <si>
    <t>Seamless gas and water pipe (EN10255) fob Europe €/tonne</t>
  </si>
  <si>
    <t>MB-STE-0807</t>
  </si>
  <si>
    <t>Seamless mechanical tube (EN10297) fob Europe €/tonne</t>
  </si>
  <si>
    <t>MB-STE-0808</t>
  </si>
  <si>
    <t>Cold-drawn Seamless precision tube (EN10305) fob Europe €/tonne</t>
  </si>
  <si>
    <t>MB-STE-0809</t>
  </si>
  <si>
    <t>Seamless boiler tube (EN10216b) fob Europe €/tonne</t>
  </si>
  <si>
    <t>MB-STE-0810</t>
  </si>
  <si>
    <t>Russia Round billet seamless (fob) Rub/tonne</t>
  </si>
  <si>
    <t>MB-STE-0811</t>
  </si>
  <si>
    <t>Russia seamless OCTG casing J/K 55 (btc connection) distrbutor FCA Rub/tonne</t>
  </si>
  <si>
    <t>MB-STE-0812</t>
  </si>
  <si>
    <t>Russia seamless Linepipe API 5L X65 distrbutor FCA Rub/tonne</t>
  </si>
  <si>
    <t>MB-STE-0813</t>
  </si>
  <si>
    <t>Japan seamless OCTG casing J/K 55 (btc connection) fob US$/tonne</t>
  </si>
  <si>
    <t>MB-STE-0814</t>
  </si>
  <si>
    <t>Japan seamless OCTG casing L80 (premium connection) fob US$/tonne</t>
  </si>
  <si>
    <t>MB-STE-0815</t>
  </si>
  <si>
    <t>Seamless OCTG Cr 13</t>
  </si>
  <si>
    <t>Japan seamless OCTG L80 Cr 13 fob US$/tonne</t>
  </si>
  <si>
    <t>MB-STE-0816</t>
  </si>
  <si>
    <t>Japan seamless Linepipe API 5L B fob US$/tonne</t>
  </si>
  <si>
    <t>MB-STE-0817</t>
  </si>
  <si>
    <t>Japan seamless Linepipe API 5L X65 fob US$/tonne</t>
  </si>
  <si>
    <t>MB-STE-0818</t>
  </si>
  <si>
    <t>Steel ERW line pipe (X42)</t>
  </si>
  <si>
    <t>Middle East welded ERW linepipe API 5L X42 US$/tonne</t>
  </si>
  <si>
    <t>MB-STE-0819</t>
  </si>
  <si>
    <t>Middle East welded ERW linepipe API 5L X65 US$/tonne</t>
  </si>
  <si>
    <t>MB-STE-0820</t>
  </si>
  <si>
    <t>Steel UOE line pipe (X65)</t>
  </si>
  <si>
    <t>Middle East welded LSAW linepipe API 5L X65 US$/tonne</t>
  </si>
  <si>
    <t>MB-STE-0821</t>
  </si>
  <si>
    <t>Steel spiral DSAW pipe (X65)</t>
  </si>
  <si>
    <t>Middle East welded Spiral DSAW linepipe API 5L X65 US$/tonne</t>
  </si>
  <si>
    <t>MB-STE-0822</t>
  </si>
  <si>
    <t>Welded OCTG API 5CT J/K55</t>
  </si>
  <si>
    <t>Middle East welded ERW OCTG casing J/K 55 US$/tonne</t>
  </si>
  <si>
    <t>MB-STE-0823</t>
  </si>
  <si>
    <t>Europe welded ERW linepipe API 5L X42 fob €/tonne</t>
  </si>
  <si>
    <t>MB-STE-0824</t>
  </si>
  <si>
    <t>Europe welded LSAW linepipe API 5L X65 fob €/tonne</t>
  </si>
  <si>
    <t>MB-STE-0825</t>
  </si>
  <si>
    <t>Europe welded Spiral DSAW linepipe API 5L X65 fob €/tonne</t>
  </si>
  <si>
    <t>MB-STE-0826</t>
  </si>
  <si>
    <t>Europe welded API plate X65 sour grade fob €/tonne</t>
  </si>
  <si>
    <t>MB-STE-0827</t>
  </si>
  <si>
    <t>Europe welded API plate X65 non-sour grade fob €/tonne</t>
  </si>
  <si>
    <t>MB-STE-0828</t>
  </si>
  <si>
    <t>Europe welded API coil X65, ex-mill €/tonne</t>
  </si>
  <si>
    <t>MB-STE-0829</t>
  </si>
  <si>
    <t>Russia welded ERW linepipe API 5L X65 US$/tonne</t>
  </si>
  <si>
    <t>MB-STE-0830</t>
  </si>
  <si>
    <t>Russia welded LSAW linepipe API 5L X65 US$/tonne</t>
  </si>
  <si>
    <t>MB-STE-0831</t>
  </si>
  <si>
    <t>Japan welded ERW linepipe API 5L X42 export fob US$/tonne</t>
  </si>
  <si>
    <t>MB-STE-0832</t>
  </si>
  <si>
    <t>Japan welded ERW linepipe API 5L X65 export fob US$/tonne</t>
  </si>
  <si>
    <t>MB-STE-0833</t>
  </si>
  <si>
    <t>Japan welded LSAW linepipe API 5L X65 export fob US$/tonne</t>
  </si>
  <si>
    <t>MB-STE-0834</t>
  </si>
  <si>
    <t>India welded ERW linepipe API 5L X65 export fob US$/tonne</t>
  </si>
  <si>
    <t>MB-STE-0835</t>
  </si>
  <si>
    <t>India welded LSAW linepipe API 5L X65 export fob US$/tonne</t>
  </si>
  <si>
    <t>MB-STE-0836</t>
  </si>
  <si>
    <t>China export seamless OCTG casing J/K 55 (btc connection) fob US$/tonne</t>
  </si>
  <si>
    <t>MB-STE-0837</t>
  </si>
  <si>
    <t>China export seamless OCTG casing P110 (btc connection) fob US$/tonne</t>
  </si>
  <si>
    <t>MB-STE-0838</t>
  </si>
  <si>
    <t>China export seamless OCTG casing P110 (premium connection) fob US$/tonne</t>
  </si>
  <si>
    <t>MB-STE-0839</t>
  </si>
  <si>
    <t>China export seamless Linepipe API 5L B fob US$/tonne</t>
  </si>
  <si>
    <t>MB-STE-0840</t>
  </si>
  <si>
    <t>China export seamless Linepipe API 5L X65 fob US$/tonne</t>
  </si>
  <si>
    <t>MB-STE-0841</t>
  </si>
  <si>
    <t>Seamless mechanical ASTM A519</t>
  </si>
  <si>
    <t>China export Seamless mechanical tube (ASTM A519) fob</t>
  </si>
  <si>
    <t>MB-STE-0842</t>
  </si>
  <si>
    <t>China export Seamless drawn tube (4)</t>
  </si>
  <si>
    <t>MB-STE-0843</t>
  </si>
  <si>
    <t>China export Seamless boiler tube (ASTM A106b) fob (3)</t>
  </si>
  <si>
    <t>MB-STE-0844</t>
  </si>
  <si>
    <t>China export welded ERW linepipe API 5L grade B fob US$/tonne</t>
  </si>
  <si>
    <t>MB-STE-0845</t>
  </si>
  <si>
    <t>China export welded LSAW linepipe API 5L X60 fob US$/tonne</t>
  </si>
  <si>
    <t>MB-STE-0846</t>
  </si>
  <si>
    <t>Asia Region welded API plate X65 sour grade fob US$/tonne</t>
  </si>
  <si>
    <t>MB-STE-0847</t>
  </si>
  <si>
    <t>Asia Region welded API plate X65 non-sour grade fob US$/tonne</t>
  </si>
  <si>
    <t>MB-STE-0848</t>
  </si>
  <si>
    <t>Steel scrap No2 bundles, consumer buying price, fob Montreal, Canadian $/net ton</t>
  </si>
  <si>
    <t>MB-STE-0849</t>
  </si>
  <si>
    <t>Shredded scrap</t>
  </si>
  <si>
    <t>Steel scrap E40 shredded, delivered to mill Italy, €/tonne</t>
  </si>
  <si>
    <t>MB-STE-0850</t>
  </si>
  <si>
    <t>Steel coil Galvalume import, cfr main ports South America, $/tonne</t>
  </si>
  <si>
    <t>MB-STE-0851</t>
  </si>
  <si>
    <t>Steel hollow sections ASTM 500 Grade B import, ddp US port of entry, $/short ton</t>
  </si>
  <si>
    <t>MB-STE-0852</t>
  </si>
  <si>
    <t>US welded LSAW linepipe API 5L X65 $/tonne</t>
  </si>
  <si>
    <t>MB-STE-0853</t>
  </si>
  <si>
    <t>US welded Spiral DSAW linepipe API 5L X65 $/tonne</t>
  </si>
  <si>
    <t>MB-STE-0869</t>
  </si>
  <si>
    <t>Steel OCTG API 5CT - Casing J55 import South Korean-made, cif Houston, $/short ton</t>
  </si>
  <si>
    <t>MB-STE-0870</t>
  </si>
  <si>
    <t>Steel OCTG API 5CT - Casing J55 import non-South Korean-made, cif Houston, $/short ton</t>
  </si>
  <si>
    <t>MB-STE-0871</t>
  </si>
  <si>
    <t>Steel ERW line pipe (X52) import South Korean-made, cif Houston, $/short ton</t>
  </si>
  <si>
    <t>MB-STE-0872</t>
  </si>
  <si>
    <t>Steel ERW line pipe (X52) import non-South Korean-made, cif Houston, $/short ton</t>
  </si>
  <si>
    <t>MB-STE-0873</t>
  </si>
  <si>
    <t>Steel ERW line pipe (X70)</t>
  </si>
  <si>
    <t>Steel ERW line pipe (X70), fob mill US, $/short ton</t>
  </si>
  <si>
    <t>MB-STE-0874</t>
  </si>
  <si>
    <t>Steel scrap H2</t>
  </si>
  <si>
    <t>Steel scrap H2 export, fob main port Japan, ¥/tonne</t>
  </si>
  <si>
    <t>MB-STE-0875</t>
  </si>
  <si>
    <t>Steel scrap shredded export, fob main port Japan, ¥/tonne</t>
  </si>
  <si>
    <t>MB-STE-0876</t>
  </si>
  <si>
    <t>Shindachi scrap</t>
  </si>
  <si>
    <t>Steel scrap Shindachi bara export, fob main port Japan,  ¥/tonne</t>
  </si>
  <si>
    <t>MB-STE-0877</t>
  </si>
  <si>
    <t>Plate and structural</t>
  </si>
  <si>
    <t>Steel scrap heavy scrap (HS) export, fob main port Japan, ¥/tonne</t>
  </si>
  <si>
    <t>MB-STE-0878</t>
  </si>
  <si>
    <t>Steel scrap H2 Japan-origin import, cfr Vietnam, $/tonne</t>
  </si>
  <si>
    <t>MB-STE-0879</t>
  </si>
  <si>
    <t>Steel scrap H2 Japan origin import, cfr main port South Korea, ¥/tonne</t>
  </si>
  <si>
    <t>MB-STE-0880</t>
  </si>
  <si>
    <t>Steel scrap HMS 1&amp;2 (80:20) deep-sea origin import, cfr South Korea, $/tonne</t>
  </si>
  <si>
    <t>MB-STE-0881</t>
  </si>
  <si>
    <t>Bangladesh</t>
  </si>
  <si>
    <t>Steel scrap HMS 1&amp;2 (80:20) deep-sea origin import, cfr Bangladesh, $/tonne</t>
  </si>
  <si>
    <t>MB-STE-0882</t>
  </si>
  <si>
    <t>Steel scrap No1 busheling, indicator, delivered Midwest mill, $/gross ton</t>
  </si>
  <si>
    <t>MB-STE-0883</t>
  </si>
  <si>
    <t>Steel hot-dipped galvanized coil (hot-rolled base), fob mill US, $/cwt</t>
  </si>
  <si>
    <t>MB-STE-0884</t>
  </si>
  <si>
    <t>Steel scrap HMS 1&amp;2 (80:20) containerized import, cfr Bangladesh, $/tonne</t>
  </si>
  <si>
    <t>MB-STE-0885</t>
  </si>
  <si>
    <t>Steel scrap shredded containerized import, cfr Bangladesh, $/tonne</t>
  </si>
  <si>
    <t>MB-STE-0886</t>
  </si>
  <si>
    <t>Steel scrap shredded deep-sea origin import, cfr Bangladesh, $/tonne</t>
  </si>
  <si>
    <t>MB-STE-0887</t>
  </si>
  <si>
    <t>Pakistan</t>
  </si>
  <si>
    <t>Steel scrap shredded, index, import, cfr Port Qasim, Pakistan $/tonne</t>
  </si>
  <si>
    <t>MB-STE-0888</t>
  </si>
  <si>
    <t>Steel hot-rolled coil (Japan, Korea, Taiwan-origin), import, cfr Vietnam, $/tonne</t>
  </si>
  <si>
    <t>MB-STE-0889</t>
  </si>
  <si>
    <t>Steel scrap heavy recycled steel materials</t>
  </si>
  <si>
    <t>Steel scrap, index, heavy recycled steel materials, cfr east China, $/tonne</t>
  </si>
  <si>
    <t>MB-STE-0890</t>
  </si>
  <si>
    <t>Steel billet, import, cfr China, $/tonne</t>
  </si>
  <si>
    <t>MB-STE-0891</t>
  </si>
  <si>
    <t>Steel wire rod (drawing quality), domestic, delivered Poland, zloty/tonne</t>
  </si>
  <si>
    <t>MB-STE-0892</t>
  </si>
  <si>
    <t>Steel hot-rolled coil index domestic, exw Italy, €/tonne</t>
  </si>
  <si>
    <t>MB-STE-0893</t>
  </si>
  <si>
    <t>Steel hot-rolled coil domestic, exw Spain, €/tonne</t>
  </si>
  <si>
    <t>MB-STE-0894</t>
  </si>
  <si>
    <t>Steel scrap HMS 1&amp;2 (80:20 mix), month-to-date deal-weighted average, North Europe origin, cfr Turkey, $/tonne</t>
  </si>
  <si>
    <t>MB-STE-0895</t>
  </si>
  <si>
    <t>Steel scrap, index, heavy recycled steel materials, cfr north China, $/tonne</t>
  </si>
  <si>
    <t>MB-STE-0896</t>
  </si>
  <si>
    <t>Steel slab import, cif Italy, $/tonne</t>
  </si>
  <si>
    <t>MB-STE-0897</t>
  </si>
  <si>
    <t>Steel reinforcing bar (Rebar) domestic, delivered Spain, €/tonne</t>
  </si>
  <si>
    <t>MB-STE-0898</t>
  </si>
  <si>
    <t>Steel scrap No1 heavy melt, consumer buying price, delivered mill Houston, $/gross ton</t>
  </si>
  <si>
    <t>MB-STE-0899</t>
  </si>
  <si>
    <t>Steel scrap No1 busheling, consumer buying price, delivered mill Houston, $/gross ton</t>
  </si>
  <si>
    <t>MB-STE-0900</t>
  </si>
  <si>
    <t>Steel scrap shredded auto scrap, consumer buying price, delivered mill Houston, $/gross ton</t>
  </si>
  <si>
    <t>MB-STE-0901</t>
  </si>
  <si>
    <t>Steel scrap machine shop turnings, consumer buying price, delivered mill Houston, $/gross ton</t>
  </si>
  <si>
    <t>MB-STE-0902</t>
  </si>
  <si>
    <t>Steel scrap cut structural/plate 5ft max, consumer buying price, delivered mill Houston, $/gross ton</t>
  </si>
  <si>
    <t>MB-STE-0903</t>
  </si>
  <si>
    <t>Steel hot-rolled coil index, fob mill US South, $/cwt</t>
  </si>
  <si>
    <t>MB-STE-0904</t>
  </si>
  <si>
    <t>Green steel domestic, flat-rolled, differential to HRC index, exw Northern Europe, €/tonne</t>
  </si>
  <si>
    <t>MB-STE-0905</t>
  </si>
  <si>
    <t>Green steel base price, HRC exw Northern Europe, daily inferred, €/tonne</t>
  </si>
  <si>
    <t>MB-STE-0906</t>
  </si>
  <si>
    <t>Steel scrap shredded scrap, export index, fob Los Angeles, $/tonne</t>
  </si>
  <si>
    <t>MB-STE-0907</t>
  </si>
  <si>
    <t>Green steel import, differential to HRC index, cfr Vietnam, $/tonne</t>
  </si>
  <si>
    <t>MB-STE-0908</t>
  </si>
  <si>
    <t>Green steel base price, hot-rolled coil cfr Vietnam, weekly inferred, $/tonne</t>
  </si>
  <si>
    <t>MB-STE-0909</t>
  </si>
  <si>
    <t>Steel reinforcing bar (rebar), domestic, delivered Saudi Arabia, riyals/tonne</t>
  </si>
  <si>
    <t>MB-STE-0910</t>
  </si>
  <si>
    <t>MB-STE-0911</t>
  </si>
  <si>
    <t>Flat steel reduced carbon emissions differential, exw Northern Europe, €/tonne</t>
  </si>
  <si>
    <t>MB-STE-0912</t>
  </si>
  <si>
    <t>Flat steel reduced carbon emissions, daily inferred, exw Northern Europe, €/tonne</t>
  </si>
  <si>
    <t>MB-STE-0913</t>
  </si>
  <si>
    <t>Steel billet import, cfr Indonesia, $/tonne</t>
  </si>
  <si>
    <t>MB-STE-0914</t>
  </si>
  <si>
    <t>Steel coil 55% Al-Zn coated steel import, South Korean-made, ddp Gulf Ports, $/cwt</t>
  </si>
  <si>
    <t>MB-STE-0915</t>
  </si>
  <si>
    <t>Steel coil 55% Al-Zn coated steel import, non-South Korean-made, ddp Gulf Ports, $/cwt</t>
  </si>
  <si>
    <t>MB-STE-0918</t>
  </si>
  <si>
    <t>Electrical steel</t>
  </si>
  <si>
    <t>Electrical steel, non-grain oriented, ex-whs Eastern China, $/tonne</t>
  </si>
  <si>
    <t>Reinforcing bar</t>
  </si>
  <si>
    <t>MB-STE-0925</t>
  </si>
  <si>
    <t>Green steel base price, reinforcing bar (rebar) domestic, delivered Northern Europe, inferred, €/tonne</t>
  </si>
  <si>
    <t>MB-STE-0926</t>
  </si>
  <si>
    <t>Green steel, differential to steel reinforcing bar (rebar) domestic, delivered Northern Europe, €/tonne</t>
  </si>
  <si>
    <t>MB-STE-0927</t>
  </si>
  <si>
    <t>Steel scrap, shredded, index, domestic, delivered UAE, dirhams/tonne</t>
  </si>
  <si>
    <t>MB-STS-0001</t>
  </si>
  <si>
    <t>Stainless steel cold rolled sheet (2mm) grade 316</t>
  </si>
  <si>
    <t>European Union</t>
  </si>
  <si>
    <t>Stainless steel</t>
  </si>
  <si>
    <t>Stainless steel cold-rolled sheet 316 2mm alloy surcharge domestic, Europe, €/tonne</t>
  </si>
  <si>
    <t>MB-STS-0002</t>
  </si>
  <si>
    <t>Stainless steel cold-rolled sheet base price 316 2mm domestic, delivered Europe, €/tonne</t>
  </si>
  <si>
    <t>MB-STS-0004</t>
  </si>
  <si>
    <t>Stainless steel bright bar grade 304</t>
  </si>
  <si>
    <t xml:space="preserve">Stainless steel bright bar grade 304 alloy surcharge domestic, Europe, €/tonne </t>
  </si>
  <si>
    <t>MB-STS-0005</t>
  </si>
  <si>
    <t>Stainless steel bright bar grade 304 base price domestic, delivered Europe, €/tonne</t>
  </si>
  <si>
    <t>MB-STS-0006</t>
  </si>
  <si>
    <t>Stainless steel cold rolled sheet (2mm) grade 304</t>
  </si>
  <si>
    <t>Stainless steel cold-rolled sheet 2mm grade 304 alloy surcharge domestic, Europe, €/tonne</t>
  </si>
  <si>
    <t>MB-STS-0007</t>
  </si>
  <si>
    <t>Stainless steel cold-rolled sheet 2mm grade 304 base price domestic, delivered Northern Europe, €/tonne</t>
  </si>
  <si>
    <t>MB-STS-0008</t>
  </si>
  <si>
    <t>Stainless steel scrap 18/8 solids</t>
  </si>
  <si>
    <t xml:space="preserve">Stainless steel scrap 18/8 solids import, cif main European port, €/tonne </t>
  </si>
  <si>
    <t>MB-STS-0009</t>
  </si>
  <si>
    <t>Stainless steel scrap 18/8 turnings</t>
  </si>
  <si>
    <t xml:space="preserve">Stainless steel scrap 18/8 turnings import, cif main European port, €/tonne </t>
  </si>
  <si>
    <t>MB-STS-0010</t>
  </si>
  <si>
    <t xml:space="preserve">Stainless steel scrap 18/8 solids domestic, delivered merchants UK, £/tonne </t>
  </si>
  <si>
    <t>MB-STS-0011</t>
  </si>
  <si>
    <t xml:space="preserve">Stainless steel scrap 18/8 turnings domestic, delivered merchants UK, £/tonne </t>
  </si>
  <si>
    <t>MB-STS-0012</t>
  </si>
  <si>
    <t>Stainless steel scrap 5C loose old light</t>
  </si>
  <si>
    <t>Steel scrap 5C loose old light domestic, delivered inter-merchant UK, £/tonne</t>
  </si>
  <si>
    <t>MB-STS-0013</t>
  </si>
  <si>
    <t>Stainless steel scrap 12-13% Cr solids</t>
  </si>
  <si>
    <t xml:space="preserve">Stainless steel scrap 12-13% Cr solids domestic, delivered merchants UK, £/tonne </t>
  </si>
  <si>
    <t>MB-STS-0014</t>
  </si>
  <si>
    <t>Stainless steel scrap 16-17% Cr solids</t>
  </si>
  <si>
    <t xml:space="preserve">Stainless steel scrap 16-17% Cr solids domestic, delivered merchants UK, £/tonne </t>
  </si>
  <si>
    <t>MB-STS-0015</t>
  </si>
  <si>
    <t>Stainless steel cold rolled coil (2mm) grade 304</t>
  </si>
  <si>
    <t>Stainless steel cold-rolled coil 2mm grade 304 domestic, ex-whs China, yuan/tonne</t>
  </si>
  <si>
    <t>MB-STS-0016</t>
  </si>
  <si>
    <t>Stainless steel cold rolled coil (2mm) grade 430</t>
  </si>
  <si>
    <t>Stainless steel cold-rolled coil 2mm grade 430 domestic, ex-whs China, yuan/tonne</t>
  </si>
  <si>
    <t>MB-STS-0018</t>
  </si>
  <si>
    <t xml:space="preserve">Stainless steel cold-rolled coil, Asia grade 304 (2mm 2B), cif East Asian port, $/tonne </t>
  </si>
  <si>
    <t>MB-STS-0034</t>
  </si>
  <si>
    <t xml:space="preserve">Stainless Steel 304L Cold Rolled Sheet </t>
  </si>
  <si>
    <t>Stainless steel 304L cold-rolled sheet, fob mill US, $/cwt</t>
  </si>
  <si>
    <t>MB-STS-0035</t>
  </si>
  <si>
    <t>Stainless Steel 304 Cold Rolled Sheet</t>
  </si>
  <si>
    <t>Stainless steel 304 cold-rolled sheet, fob mill US, $/cwt</t>
  </si>
  <si>
    <t>MB-STS-0037</t>
  </si>
  <si>
    <t>Stainless Steel 316L Cold Rolled Sheet</t>
  </si>
  <si>
    <t>Stainless steel 316L cold-rolled sheet, fob mill US, $/cwt</t>
  </si>
  <si>
    <t>MB-STS-0040</t>
  </si>
  <si>
    <t>Dealer 316 solids, clips</t>
  </si>
  <si>
    <t>Stainless steel scrap 316 solids, clips, dealer buying price, delivered to yard Pittsburgh, US cents/lb</t>
  </si>
  <si>
    <t>MB-STS-0041</t>
  </si>
  <si>
    <t>Dealer 304 solids, clips</t>
  </si>
  <si>
    <t>Stainless steel scrap 304 solids, clips, dealer buying price, delivered to yard Pittsburgh, US cents/lb</t>
  </si>
  <si>
    <t>MB-STS-0042</t>
  </si>
  <si>
    <t>Dealer 304 turnings</t>
  </si>
  <si>
    <t>Stainless steel scrap 304 turnings, dealer buying price, delivered to yard Pittsburgh, US cents/lb</t>
  </si>
  <si>
    <t>MB-STS-0043</t>
  </si>
  <si>
    <t>Dealer 304 new clips</t>
  </si>
  <si>
    <t>Stainless steel scrap 304 new clips, dealer buying price, delivered to yard Pittsburgh, US cents/lb</t>
  </si>
  <si>
    <t>MB-STS-0044</t>
  </si>
  <si>
    <t>Dealer 430 new clips</t>
  </si>
  <si>
    <t>Stainless steel scrap 430 new clips, dealer buying price, delivered to yard Pittsburgh, US cents/lb</t>
  </si>
  <si>
    <t>MB-STS-0045</t>
  </si>
  <si>
    <t>Broker 316 solids, clips</t>
  </si>
  <si>
    <t>Stainless steel scrap 316 solids, broker buying price, delivered to processor Pittsburgh, $/gross ton</t>
  </si>
  <si>
    <t>MB-STS-0046</t>
  </si>
  <si>
    <t>Broker 304 solids, clips</t>
  </si>
  <si>
    <t>Stainless steel scrap 304 solids, clips, broker buying price, delivered to processor Pittsburgh, $/gross ton</t>
  </si>
  <si>
    <t>MB-STS-0047</t>
  </si>
  <si>
    <t>Broker 304 turnings</t>
  </si>
  <si>
    <t>Stainless steel scrap 304 turnings, broker buying price, delivered to processor Pittsburgh, $/gross ton</t>
  </si>
  <si>
    <t>MB-STS-0048</t>
  </si>
  <si>
    <t>Broker 430 bundles, solids</t>
  </si>
  <si>
    <t>Stainless steel scrap 430 bundles, solids, broker buying price, delivered to processor Pittsburgh, $/gross ton</t>
  </si>
  <si>
    <t>MB-STS-0049</t>
  </si>
  <si>
    <t>Broker 430 turnings</t>
  </si>
  <si>
    <t>Stainless steel scrap 430 turnings, broker buying price, delivered to processor Pittsburgh, $/gross ton</t>
  </si>
  <si>
    <t>MB-STS-0050</t>
  </si>
  <si>
    <t>Broker 409 bundles, solids</t>
  </si>
  <si>
    <t>Stainless steel scrap 409 bundles, broker buying price, delivered to processor Pittsburgh, $/gross ton</t>
  </si>
  <si>
    <t>MB-STS-0051</t>
  </si>
  <si>
    <t>Broker 409 turnings</t>
  </si>
  <si>
    <t>Stainless steel scrap 409 turnings, broker buying price, delivered to processor Pittsburgh, $/gross ton</t>
  </si>
  <si>
    <t>MB-STS-0056</t>
  </si>
  <si>
    <t>Export yard 430 bundles, solids</t>
  </si>
  <si>
    <t>Stainless steel scrap 430 bundles, export yard buying price, delivered to yard Boston, $/gross ton</t>
  </si>
  <si>
    <t>MB-STS-0061</t>
  </si>
  <si>
    <t>Stainless steel scrap 316 solids, dealer buying price, delivered to yard Chicago, US cents/lb</t>
  </si>
  <si>
    <t>MB-STS-0062</t>
  </si>
  <si>
    <t>Stainless steel scrap 304 solids, clips, dealer buying price, delivered to yard Chicago, US cents/lb</t>
  </si>
  <si>
    <t>MB-STS-0063</t>
  </si>
  <si>
    <t>Stainless steel scrap 304 turnings, dealer buying price, delivered to yard Chicago, US cents/lb</t>
  </si>
  <si>
    <t>MB-STS-0064</t>
  </si>
  <si>
    <t>Stainless steel scrap 304 new clips, dealer buying price, delivered to yard Chicago, US cents/lb</t>
  </si>
  <si>
    <t>MB-STS-0065</t>
  </si>
  <si>
    <t>Stainless steel scrap 430 new clips, dealer buying price, delivered to yard Chicago, US cents/lb</t>
  </si>
  <si>
    <t>MB-STS-0066</t>
  </si>
  <si>
    <t>Stainless steel scrap 316 solids, broker buying price, delivered to processor Chicago, $/gross ton</t>
  </si>
  <si>
    <t>MB-STS-0067</t>
  </si>
  <si>
    <t>Stainless steel scrap 304 solids, clips, broker buying price, delivered to processor Chicago, $/gross ton</t>
  </si>
  <si>
    <t>MB-STS-0068</t>
  </si>
  <si>
    <t>Stainless steel scrap 304 turnings, broker buying price, delivered to processor Chicago, $/gross ton</t>
  </si>
  <si>
    <t>MB-STS-0069</t>
  </si>
  <si>
    <t>Stainless steel scrap 430 bundles, solids, broker buying price, delivered to processor Chicago, $/gross ton</t>
  </si>
  <si>
    <t>MB-STS-0070</t>
  </si>
  <si>
    <t>Stainless steel scrap 430 turnings, broker buying price, delivered to processor Chicago, $/gross ton</t>
  </si>
  <si>
    <t>MB-STS-0071</t>
  </si>
  <si>
    <t>Stainless steel scrap 409 bundles, broker buying price, delivered to processor Chicago, $/gross ton</t>
  </si>
  <si>
    <t>MB-STS-0072</t>
  </si>
  <si>
    <t>Stainless steel scrap 409 turnings, broker buying price, delivered to processor Chicago, $/gross ton</t>
  </si>
  <si>
    <t>MB-STS-0073</t>
  </si>
  <si>
    <t>Stainless steel scrap 316 solids, clips, dealer buying price, delivered to yard Cleveland, US cents/lb</t>
  </si>
  <si>
    <t>MB-STS-0074</t>
  </si>
  <si>
    <t>Stainless steel scrap 304 solids, clips, dealer buying price, delivered to yard Cleveland, US cents/lb</t>
  </si>
  <si>
    <t>MB-STS-0075</t>
  </si>
  <si>
    <t>Stainless steel scrap 304 turnings, dealer buying price, delivered to yard Cleveland, US cents/lb</t>
  </si>
  <si>
    <t>MB-STS-0076</t>
  </si>
  <si>
    <t>Stainless steel scrap 304 new clips, dealer buying price, delivered to yard Cleveland, US cents/lb</t>
  </si>
  <si>
    <t>MB-STS-0077</t>
  </si>
  <si>
    <t>Stainless steel scrap 430 new clips, dealer buying price, delivered to yard Cleveland, US cents/lb</t>
  </si>
  <si>
    <t>MB-STS-0078</t>
  </si>
  <si>
    <t>Stainless steel scrap 316 solids, clips, broker buying price, delivered to processor Cleveland, $/gross ton</t>
  </si>
  <si>
    <t>MB-STS-0079</t>
  </si>
  <si>
    <t>Stainless steel scrap 304 solids, clips, broker buying price, delivered to processor Cleveland, $/gross ton</t>
  </si>
  <si>
    <t>MB-STS-0080</t>
  </si>
  <si>
    <t>Stainless steel scrap 304 turnings, broker buying price, delivered to processor Cleveland, $/gross ton</t>
  </si>
  <si>
    <t>MB-STS-0081</t>
  </si>
  <si>
    <t>Stainless steel scrap 316 solids, dealer buying price, delivered to yard Detroit, US cents/lb</t>
  </si>
  <si>
    <t>MB-STS-0082</t>
  </si>
  <si>
    <t>Stainless steel scrap 304 solids, clips, dealer buying price, delivered to yard Detroit, US cents/lb</t>
  </si>
  <si>
    <t>MB-STS-0083</t>
  </si>
  <si>
    <t>Stainless steel scrap 304 turnings, dealer buying price, delivered to yard Detroit, US cents/lb</t>
  </si>
  <si>
    <t>MB-STS-0084</t>
  </si>
  <si>
    <t>Stainless steel scrap 304 new clips, dealer buying price, delivered to yard Detroit, US cents/lb</t>
  </si>
  <si>
    <t>MB-STS-0085</t>
  </si>
  <si>
    <t>Stainless steel scrap 430 new clips, dealer buying price, delivered to yard Detroit, US cents/lb</t>
  </si>
  <si>
    <t>MB-STS-0086</t>
  </si>
  <si>
    <t>Stainless steel scrap 316 solids, clips, broker buying price, delivered to processor Detroit, $/gross ton</t>
  </si>
  <si>
    <t>MB-STS-0087</t>
  </si>
  <si>
    <t>Stainless steel scrap 304 solids, clips, broker buying price, delivered to processor Detroit, $/gross ton</t>
  </si>
  <si>
    <t>MB-STS-0088</t>
  </si>
  <si>
    <t>Stainless steel scrap 304 turnings, broker buying price, delivered to processor Detroit, $/gross ton</t>
  </si>
  <si>
    <t>MB-STS-0089</t>
  </si>
  <si>
    <t>Stainless steel scrap 430 bundles, solids, broker buying price, delivered to processor Detroit, $/gross ton</t>
  </si>
  <si>
    <t>MB-STS-0090</t>
  </si>
  <si>
    <t>Stainless steel scrap 409 bundles, solids, broker buying price, delivered to processor Detroit, $/gross ton</t>
  </si>
  <si>
    <t>MB-STS-0091</t>
  </si>
  <si>
    <t>Stainless steel scrap 409 turnings, broker buying price, delivered to processor Detroit, $/gross ton</t>
  </si>
  <si>
    <t>MB-STS-0092</t>
  </si>
  <si>
    <t>Stainless steel scrap 316 solids, clips, dealer buying price, delivered to yard Houston, US cents/lb</t>
  </si>
  <si>
    <t>MB-STS-0093</t>
  </si>
  <si>
    <t>Stainless steel scrap 304 solids, clips, dealer buying price, delivered to yard Houston, US cents/lb</t>
  </si>
  <si>
    <t>MB-STS-0094</t>
  </si>
  <si>
    <t>Stainless steel scrap 304 turnings, dealer buying price, delivered to yard Houston, US cents/lb</t>
  </si>
  <si>
    <t>MB-STS-0095</t>
  </si>
  <si>
    <t>Stainless steel scrap 316 solids, clips, broker buying price, delivered to processor Houston, $/gross ton</t>
  </si>
  <si>
    <t>MB-STS-0096</t>
  </si>
  <si>
    <t>Stainless steel scrap 304 solids, clips, broker buying price, delivered to processor Houston, $/gross ton</t>
  </si>
  <si>
    <t>MB-STS-0097</t>
  </si>
  <si>
    <t>Stainless steel scrap 304 turnings, broker buying price, delivered to processor Houston, $/gross ton</t>
  </si>
  <si>
    <t>MB-STS-0098</t>
  </si>
  <si>
    <t>Stainless steel scrap 430 bundles, solids, broker buying price, delivered to processor Houston, $/gross ton</t>
  </si>
  <si>
    <t>MB-STS-0099</t>
  </si>
  <si>
    <t>Stainless steel scrap 409 bundles, solids, broker buying price, delivered to processor Houston, $/gross ton</t>
  </si>
  <si>
    <t>MB-STS-0104</t>
  </si>
  <si>
    <t>Export yard 304 solids, clips</t>
  </si>
  <si>
    <t>Stainless steel scrap 304 solids, clips, export yard buying price, delivered to yard Los Angeles, $/gross ton</t>
  </si>
  <si>
    <t>MB-STS-0105</t>
  </si>
  <si>
    <t>Export yard 304 turnings</t>
  </si>
  <si>
    <t>Stainless steel scrap 304 turnings, export yard buying price, delivered to yard Los Angeles, $/gross ton</t>
  </si>
  <si>
    <t>MB-STS-0106</t>
  </si>
  <si>
    <t>Stainless steel scrap 430 bundles, solids, export yard buying price, delivered to yard Los Angeles, $/gross ton</t>
  </si>
  <si>
    <t>MB-STS-0112</t>
  </si>
  <si>
    <t>Stainless steel scrap 316 solids, clips, broker buying price, delivered to processor New York, $/gross ton</t>
  </si>
  <si>
    <t>MB-STS-0113</t>
  </si>
  <si>
    <t>Stainless steel scrap 304 solids, clips, broker buying price, delivered to processor New York, $/gross ton</t>
  </si>
  <si>
    <t>MB-STS-0114</t>
  </si>
  <si>
    <t>Stainless steel scrap 304 turnings, broker buying price, delivered to processor New York, $/gross ton</t>
  </si>
  <si>
    <t>MB-STS-0115</t>
  </si>
  <si>
    <t>Stainless steel scrap 304 solids, clips, export yard buying price, delivered to yard New York, $/gross ton</t>
  </si>
  <si>
    <t>MB-STS-0116</t>
  </si>
  <si>
    <t>Stainless steel scrap 304 turnings, export yard buying price, delivered to yard New York, $/gross ton</t>
  </si>
  <si>
    <t>MB-STS-0117</t>
  </si>
  <si>
    <t>Stainless steel scrap 430 bundles, solids, export yard buying price, delivered to yard New York, $/gross ton</t>
  </si>
  <si>
    <t>MB-STS-0118</t>
  </si>
  <si>
    <t>Stainless steel scrap 304 solids, clips, export yard buying price, delivered to yard Philadelphia, $/gross ton</t>
  </si>
  <si>
    <t>MB-STS-0119</t>
  </si>
  <si>
    <t>Stainless steel scrap 304 turnings, export yard buying price, delivered to yard Philadelphia, $/gross ton</t>
  </si>
  <si>
    <t>MB-STS-0120</t>
  </si>
  <si>
    <t>Stainless steel scrap 430 bundles, solids, export yard buying price, delivered to yard Philadelphia, $/gross ton</t>
  </si>
  <si>
    <t>MB-STS-0125</t>
  </si>
  <si>
    <t>Stainless steel scrap 304 solids, clips, export yard buying price, delivered to yard San Francisco, $/gross ton</t>
  </si>
  <si>
    <t>MB-STS-0126</t>
  </si>
  <si>
    <t>Stainless steel scrap 304 turnings, export yard buying price, delivered to yard San Francisco, $/gross ton</t>
  </si>
  <si>
    <t>MB-STS-0127</t>
  </si>
  <si>
    <t>Stainless steel scrap 430 bundles, solids, export yard buying price, delivered to yard San Francisco, $/gross ton</t>
  </si>
  <si>
    <t>MB-STS-0128</t>
  </si>
  <si>
    <t>Stainless steel scrap 316 solids, clips, dealer buying price, delivered to yard Montreal, Canadian cents/lb</t>
  </si>
  <si>
    <t>MB-STS-0129</t>
  </si>
  <si>
    <t>Stainless steel scrap 304 solids, clips, dealer buying price, delivered to yard Montreal, Canadian cents/lb</t>
  </si>
  <si>
    <t>MB-STS-0130</t>
  </si>
  <si>
    <t>Stainless steel scrap 304 turnings, dealer buying price, delivered to yard Montreal, Canadian cents/lb</t>
  </si>
  <si>
    <t>MB-STS-0131</t>
  </si>
  <si>
    <t>Stainless steel scrap 304 new clips, dealer buying price, delivered to yard Montreal, Canadian cents/lb</t>
  </si>
  <si>
    <t>MB-STS-0132</t>
  </si>
  <si>
    <t>Consumer 316 solids, clips</t>
  </si>
  <si>
    <t>Stainless steel scrap 316 solids, clips, consumer buying price, delivered mill Pittsburgh, $/gross ton</t>
  </si>
  <si>
    <t>MB-STS-0133</t>
  </si>
  <si>
    <t>Consumer 304 solids, clips</t>
  </si>
  <si>
    <t>Stainless steel scrap 304 solids, clips, consumer buying price, delivered mill Pittsburgh, $/gross ton</t>
  </si>
  <si>
    <t>MB-STS-0134</t>
  </si>
  <si>
    <t>Consumer 304 turnings</t>
  </si>
  <si>
    <t>Stainless steel scrap 304 turnings, consumer buying price, delivered mill Pittsburgh, $/gross ton</t>
  </si>
  <si>
    <t>MB-STS-0135</t>
  </si>
  <si>
    <t>Consumer 430 bundles, solids</t>
  </si>
  <si>
    <t>Stainless steel scrap 430 bundles, solids, consumer buying price, delivered mill Pittsburgh, $/gross ton</t>
  </si>
  <si>
    <t>MB-STS-0136</t>
  </si>
  <si>
    <t>Consumer 409 bundles, solids</t>
  </si>
  <si>
    <t>Stainless steel scrap 409 bundles, solids, consumer buying price, delivered mill Pittsburgh, $/gross ton</t>
  </si>
  <si>
    <t>MB-STS-0138</t>
  </si>
  <si>
    <t>Stainless steel scrap 304 solids, clips, broker buying price, delivered to processor Southeast US, $/gross ton</t>
  </si>
  <si>
    <t>MB-STS-0139</t>
  </si>
  <si>
    <t>Stainless steel scrap 304 turnings, broker buying price, delivered to processor Southeast US, $/gross ton</t>
  </si>
  <si>
    <t>MB-STS-0140</t>
  </si>
  <si>
    <t>Stainless steel scrap 316 solids, clips, broker buying price, delivered to processor Southeast US, $/gross ton</t>
  </si>
  <si>
    <t>MB-STS-0141</t>
  </si>
  <si>
    <t>Stainless steel scrap 409 bundles, solids, broker buying price, delivered to processor Southeast US, $/gross ton</t>
  </si>
  <si>
    <t>MB-STS-0142</t>
  </si>
  <si>
    <t>Stainless steel scrap 409 turnings, broker buying price, delivered to processor Southeast US, $/gross ton</t>
  </si>
  <si>
    <t>MB-STS-0143</t>
  </si>
  <si>
    <t>Stainless steel scrap 430 bundles, solids, broker buying price, delivered to processor Southeast US, $/gross ton</t>
  </si>
  <si>
    <t>MB-STS-0144</t>
  </si>
  <si>
    <t>Stainless steel scrap 430 turnings, broker buying price, delivered to processor Southeast US, $/gross ton</t>
  </si>
  <si>
    <t>MB-STS-0145</t>
  </si>
  <si>
    <t>Stainless steel scrap 304 new clips, dealer buying price, delivered to yard Southeast US, US cents/lb</t>
  </si>
  <si>
    <t>MB-STS-0146</t>
  </si>
  <si>
    <t>Stainless steel scrap 304 solids, clips, dealer buying price, delivered to yard Southeast US, US cents/lb</t>
  </si>
  <si>
    <t>MB-STS-0147</t>
  </si>
  <si>
    <t>Stainless steel scrap 304 turnings, dealer buying price, delivered to yard Southeast US, US cents/lb</t>
  </si>
  <si>
    <t>MB-STS-0148</t>
  </si>
  <si>
    <t>Stainless steel scrap 316 solids, clips, dealer buying price, delivered to yard Southeast US, US cents/lb</t>
  </si>
  <si>
    <t>MB-STS-0149</t>
  </si>
  <si>
    <t>Stainless steel scrap 430 new clips, dealer buying price, delivered to yard Southeast US, US cents/lb</t>
  </si>
  <si>
    <t>MB-STS-0150</t>
  </si>
  <si>
    <t>Stainless steel scrap 304 solids, clips, broker buying price, delivered to processor Southeast US, US cents/lb</t>
  </si>
  <si>
    <t>MB-STS-0151</t>
  </si>
  <si>
    <t>Stainless steel scrap 304 turnings, broker buying price, delivered to processor Southeast US, US cents/lb</t>
  </si>
  <si>
    <t>MB-STS-0152</t>
  </si>
  <si>
    <t>Stainless steel scrap 316 solids, clips, broker buying price, delivered to processor Southeast US, US cents/lb</t>
  </si>
  <si>
    <t>MB-STS-0153</t>
  </si>
  <si>
    <t>Stainless steel scrap 409 bundles, solids, broker buying price, delivered to processor Southeast US, US cents/lb</t>
  </si>
  <si>
    <t>MB-STS-0154</t>
  </si>
  <si>
    <t>Stainless steel scrap 409 turnings, broker buying price, delivered to processor Southeast US, US cents/lb</t>
  </si>
  <si>
    <t>MB-STS-0155</t>
  </si>
  <si>
    <t>Stainless steel scrap 430 bundles, solids, broker buying price, delivered to processor Southeast US, US cents/lb</t>
  </si>
  <si>
    <t>MB-STS-0156</t>
  </si>
  <si>
    <t>Stainless steel scrap 430 turnings, broker buying price, delivered to processor Southeast US, US cents/lb</t>
  </si>
  <si>
    <t>MB-STS-0157</t>
  </si>
  <si>
    <t>Stainless steel scrap 304 new clips, dealer buying price, delivered to yard Southeast US, $/gross ton</t>
  </si>
  <si>
    <t>MB-STS-0158</t>
  </si>
  <si>
    <t>Stainless steel scrap 304 solids, clips, dealer buying price, delivered to yard Southeast US, $/gross ton</t>
  </si>
  <si>
    <t>MB-STS-0159</t>
  </si>
  <si>
    <t>Stainless steel scrap 304 turnings, dealer buying price, delivered to yard Southeast US, $/gross ton</t>
  </si>
  <si>
    <t>MB-STS-0160</t>
  </si>
  <si>
    <t>Stainless steel scrap 316 solids, clips, dealer buying price, delivered to yard Southeast US, $/gross ton</t>
  </si>
  <si>
    <t>MB-STS-0161</t>
  </si>
  <si>
    <t>Stainless steel scrap 430 new clips, dealer buying price, delivered to yard Southeast US, $/gross ton</t>
  </si>
  <si>
    <t>MB-STS-0162</t>
  </si>
  <si>
    <t>Stainless steel scrap 316 solids, clips, dealer buying price, delivered to yard Pittsburgh, $/gross ton</t>
  </si>
  <si>
    <t>MB-STS-0163</t>
  </si>
  <si>
    <t>Stainless steel scrap 304 solids, clips, dealer buying price, delivered to yard Pittsburgh, $/gross ton</t>
  </si>
  <si>
    <t>MB-STS-0164</t>
  </si>
  <si>
    <t>Stainless steel scrap 304 turnings, dealer buying price, delivered to yard Pittsburgh, $/gross ton</t>
  </si>
  <si>
    <t>MB-STS-0165</t>
  </si>
  <si>
    <t>Stainless steel scrap 304 new clips, dealer buying price, delivered to yard Pittsburgh, $/gross ton</t>
  </si>
  <si>
    <t>MB-STS-0166</t>
  </si>
  <si>
    <t>Stainless steel scrap 430 new clips, dealer buying price, delivered to yard Pittsburgh, $/gross ton</t>
  </si>
  <si>
    <t>MB-STS-0167</t>
  </si>
  <si>
    <t>Stainless steel scrap 316 solids, clips, broker buying price, delivered to processor Pittsburgh, US cents/lb</t>
  </si>
  <si>
    <t>MB-STS-0168</t>
  </si>
  <si>
    <t>Stainless steel scrap 304 solids, clips, broker buying price, delivered to processor Pittsburgh, US cents/lb</t>
  </si>
  <si>
    <t>MB-STS-0169</t>
  </si>
  <si>
    <t>Stainless steel scrap 304 turnings, broker buying price, delivered to processor Pittsburgh, US cents/lb</t>
  </si>
  <si>
    <t>MB-STS-0170</t>
  </si>
  <si>
    <t>Stainless steel scrap 430 bundles, solids, broker buying price, delivered to processor Pittsburgh, US cents/lb</t>
  </si>
  <si>
    <t>MB-STS-0171</t>
  </si>
  <si>
    <t>Stainless steel scrap 430 turnings, broker buying price, delivered to processor Pittsburgh, US cents/lb</t>
  </si>
  <si>
    <t>MB-STS-0172</t>
  </si>
  <si>
    <t>Stainless steel scrap 409 bundles, solids, broker buying price, delivered to processor Pittsburgh, US cents/lb</t>
  </si>
  <si>
    <t>MB-STS-0173</t>
  </si>
  <si>
    <t>Stainless steel scrap 409 turnings, broker buying price, delivered to processor Pittsburgh, US cents/lb</t>
  </si>
  <si>
    <t>MB-STS-0178</t>
  </si>
  <si>
    <t>Stainless steel scrap 430 bundles, solids, export yard buying price, delivered to yard Boston, US cents/lb</t>
  </si>
  <si>
    <t>MB-STS-0183</t>
  </si>
  <si>
    <t>Stainless steel scrap 316 solids, clips, dealer buying price, delivered to yard Chicago, $/gross ton</t>
  </si>
  <si>
    <t>MB-STS-0184</t>
  </si>
  <si>
    <t>Stainless steel scrap 304 solids, clips, dealer buying price, delivered to yard Chicago, $/gross ton</t>
  </si>
  <si>
    <t>MB-STS-0185</t>
  </si>
  <si>
    <t>Stainless steel scrap 304 turnings, dealer buying price, delivered to yard Chicago, $/gross ton</t>
  </si>
  <si>
    <t>MB-STS-0186</t>
  </si>
  <si>
    <t>Stainless steel scrap 304 new clips, dealer buying price, delivered to yard Chicago, $/gross ton</t>
  </si>
  <si>
    <t>MB-STS-0187</t>
  </si>
  <si>
    <t>Stainless steel scrap 430 new clips, dealer buying price, delivered to yard Chicago, $/gross ton</t>
  </si>
  <si>
    <t>MB-STS-0188</t>
  </si>
  <si>
    <t>Stainless steel scrap 316 solids, clips, broker buying price, delivered to processor Chicago, US cents/lb</t>
  </si>
  <si>
    <t>MB-STS-0189</t>
  </si>
  <si>
    <t>Stainless steel scrap 304 solids, clips, broker buying price, delivered to processor Chicago, US cents/lb</t>
  </si>
  <si>
    <t>MB-STS-0190</t>
  </si>
  <si>
    <t>Stainless steel scrap 304 turnings, broker buying price, delivered to processor Chicago, US cents/lb</t>
  </si>
  <si>
    <t>MB-STS-0191</t>
  </si>
  <si>
    <t>Stainless steel scrap 430 bundles, solids, broker buying price, delivered to processor Chicago, US cents/lb</t>
  </si>
  <si>
    <t>MB-STS-0192</t>
  </si>
  <si>
    <t>Stainless steel scrap 430 turnings, broker buying price, delivered to processor Chicago, US cents/lb</t>
  </si>
  <si>
    <t>MB-STS-0193</t>
  </si>
  <si>
    <t>Stainless steel scrap 409 bundles, solids, broker buying price, delivered to processor Chicago, US cents/lb</t>
  </si>
  <si>
    <t>MB-STS-0194</t>
  </si>
  <si>
    <t>Stainless steel scrap 409 turnings, broker buying price, delivered to processor Chicago, US cents/lb</t>
  </si>
  <si>
    <t>MB-STS-0195</t>
  </si>
  <si>
    <t>Stainless steel scrap 316 solids, clips, dealer buying price, delivered to yard Cleveland, $/gross</t>
  </si>
  <si>
    <t>MB-STS-0196</t>
  </si>
  <si>
    <t>Stainless steel scrap 304 solids, clips, dealer buying price, delivered to yard Cleveland, $/gross</t>
  </si>
  <si>
    <t>MB-STS-0197</t>
  </si>
  <si>
    <t>Stainless steel scrap 304 turnings, dealer buying price, delivered to yard Cleveland, $/gross</t>
  </si>
  <si>
    <t>MB-STS-0198</t>
  </si>
  <si>
    <t>Stainless steel scrap 304 new clips, dealer buying price, delivered to yard Cleveland, $/gross</t>
  </si>
  <si>
    <t>MB-STS-0199</t>
  </si>
  <si>
    <t>Stainless steel scrap 430 new clips, dealer buying price, delivered to yard Cleveland, $/gross</t>
  </si>
  <si>
    <t>MB-STS-0200</t>
  </si>
  <si>
    <t>Stainless steel scrap 316 solids, clips, broker buying price, delivered to processor Cleveland, US cents/lb</t>
  </si>
  <si>
    <t>MB-STS-0201</t>
  </si>
  <si>
    <t>Stainless steel scrap 304 solids, clips, broker buying price, delivered to processor Cleveland, US cents/lb</t>
  </si>
  <si>
    <t>MB-STS-0202</t>
  </si>
  <si>
    <t>Stainless steel scrap 304 turnings, broker buying price, delivered to processor Cleveland, US cents/lb</t>
  </si>
  <si>
    <t>MB-STS-0203</t>
  </si>
  <si>
    <t>Stainless steel scrap 316 solids, clips, dealer buying price, delivered to yard Detroit, $/gross ton</t>
  </si>
  <si>
    <t>MB-STS-0204</t>
  </si>
  <si>
    <t>Stainless steel scrap 304 solids, clips, dealer buying price, delivered to yard Detroit, $/gross ton</t>
  </si>
  <si>
    <t>MB-STS-0205</t>
  </si>
  <si>
    <t>Stainless steel scrap 304 turnings, dealer buying price, delivered to yard Detroit, $/gross ton</t>
  </si>
  <si>
    <t>MB-STS-0206</t>
  </si>
  <si>
    <t>Stainless steel scrap 304 new clips, dealer buying price, delivered to yard Detroit, $/gross ton</t>
  </si>
  <si>
    <t>MB-STS-0207</t>
  </si>
  <si>
    <t>Stainless steel scrap 430 new clips, dealer buying price, delivered to yard Detroit, $/gross ton</t>
  </si>
  <si>
    <t>MB-STS-0208</t>
  </si>
  <si>
    <t>Stainless steel scrap 316 solids, clips, broker buying price, delivered to processor Detroit, US cents/lb</t>
  </si>
  <si>
    <t>MB-STS-0209</t>
  </si>
  <si>
    <t>Stainless steel scrap 304 solids, clips, broker buying price, delivered to processor Detroit, US cents/lb</t>
  </si>
  <si>
    <t>MB-STS-0210</t>
  </si>
  <si>
    <t>Stainless steel scrap 304 turnings, broker buying price, delivered to processor Detroit, US cents/lb</t>
  </si>
  <si>
    <t>MB-STS-0211</t>
  </si>
  <si>
    <t>Stainless steel scrap 430 bundles, solids, broker buying price, delivered to processor Detroit, US cents/lb</t>
  </si>
  <si>
    <t>MB-STS-0212</t>
  </si>
  <si>
    <t>Stainless steel scrap 409 bundles, solids, broker buying price, delivered to processor Detroit, US cents/lb</t>
  </si>
  <si>
    <t>MB-STS-0213</t>
  </si>
  <si>
    <t>Stainless steel scrap 409 turnings, broker buying price, delivered to processor Detroit, US cents/lb</t>
  </si>
  <si>
    <t>MB-STS-0214</t>
  </si>
  <si>
    <t>Stainless steel scrap 316 solids, clips, dealer buying price, delivered to yard Houston, $/gross ton</t>
  </si>
  <si>
    <t>MB-STS-0215</t>
  </si>
  <si>
    <t>Stainless steel scrap 304 solids, clips, dealer buying price, delivered to yard Houston, $/gross ton</t>
  </si>
  <si>
    <t>MB-STS-0216</t>
  </si>
  <si>
    <t>Stainless steel scrap 304 turnings, dealer buying price, delivered to yard Houston, $/gross ton</t>
  </si>
  <si>
    <t>MB-STS-0217</t>
  </si>
  <si>
    <t>Stainless steel scrap 316 solids, clips, broker buying price, delivered to processor Houston, US cents/lb</t>
  </si>
  <si>
    <t>MB-STS-0218</t>
  </si>
  <si>
    <t>Stainless steel scrap 304 solids, clips, broker buying price, delivered to processor Houston, US cents/lb</t>
  </si>
  <si>
    <t>MB-STS-0219</t>
  </si>
  <si>
    <t>Stainless steel scrap 304 turnings, broker buying price, delivered to processor Houston, US cents/lb</t>
  </si>
  <si>
    <t>MB-STS-0220</t>
  </si>
  <si>
    <t>Stainless steel scrap 430 bundles, solids, broker buying price, delivered to processor Houston, US cents/lb</t>
  </si>
  <si>
    <t>MB-STS-0221</t>
  </si>
  <si>
    <t>Stainless steel scrap 409 bundles, solids, broker buying price, delivered to processor Houston, US cents/lb</t>
  </si>
  <si>
    <t>MB-STS-0226</t>
  </si>
  <si>
    <t>Stainless steel scrap 304 solids, clips, export yard buying price, delivered to yard Los Angeles, US cents/lb</t>
  </si>
  <si>
    <t>MB-STS-0227</t>
  </si>
  <si>
    <t>Stainless steel scrap 304 turnings, export yard buying price, delivered to yard Los Angeles, US cents/lb</t>
  </si>
  <si>
    <t>MB-STS-0228</t>
  </si>
  <si>
    <t>Stainless steel scrap 430 bundles, solids, export yard buying price, delivered to yard Los Angeles, US cents/lb</t>
  </si>
  <si>
    <t>MB-STS-0234</t>
  </si>
  <si>
    <t>Stainless steel scrap 316 solids, clips, broker buying price, delivered to processor New York, US cents/lb</t>
  </si>
  <si>
    <t>MB-STS-0235</t>
  </si>
  <si>
    <t>Stainless steel scrap 304 solids, clips, broker buying price, delivered to processor New York, US cents/lb</t>
  </si>
  <si>
    <t>MB-STS-0236</t>
  </si>
  <si>
    <t>Stainless steel scrap 304 turnings, broker buying price, delivered to processor New York, US cents/lb</t>
  </si>
  <si>
    <t>MB-STS-0237</t>
  </si>
  <si>
    <t>Stainless steel scrap 304 solids, clips, export yard buying price, delivered to yard New York, US cents/lb</t>
  </si>
  <si>
    <t>MB-STS-0238</t>
  </si>
  <si>
    <t>Stainless steel scrap 304 turnings, export yard buying price, delivered to yard New York, US cents/lb</t>
  </si>
  <si>
    <t>MB-STS-0239</t>
  </si>
  <si>
    <t>Stainless steel scrap 430 bundles, solids, export yard buying price, delivered to yard New York, US cents/lb</t>
  </si>
  <si>
    <t>MB-STS-0240</t>
  </si>
  <si>
    <t>Stainless steel scrap 304 solids, clips, export yard buying price, delivered to yard Philadelphia, US cents/lb</t>
  </si>
  <si>
    <t>MB-STS-0241</t>
  </si>
  <si>
    <t>Stainless steel scrap 304 turnings, export yard buying price, delivered to yard Philadelphia, US cents/lb</t>
  </si>
  <si>
    <t>MB-STS-0242</t>
  </si>
  <si>
    <t>Stainless steel scrap 430 bundles, solids, export yard buying price, delivered to yard Philadelphia, US cents/lb</t>
  </si>
  <si>
    <t>MB-STS-0247</t>
  </si>
  <si>
    <t>Stainless steel scrap 304 solids, clips, export yard buying price, delivered to yard San Francisco, US cents/lb</t>
  </si>
  <si>
    <t>MB-STS-0248</t>
  </si>
  <si>
    <t>Stainless steel scrap 304 turnings, export yard buying price, delivered to yard San Francisco, US cents/lb</t>
  </si>
  <si>
    <t>MB-STS-0249</t>
  </si>
  <si>
    <t>Stainless steel scrap 430 bundles, solids, export yard buying price, delivered to yard San Francisco, US cents/lb</t>
  </si>
  <si>
    <t>MB-STS-0250</t>
  </si>
  <si>
    <t>Stainless steel scrap 316 solids, clips, dealer buying price, delivered to yard Montreal, Canadian $/gross ton</t>
  </si>
  <si>
    <t>MB-STS-0251</t>
  </si>
  <si>
    <t>Stainless steel scrap 304 solids, clips, dealer buying price, delivered to yard Montreal, Canadian $/gross ton</t>
  </si>
  <si>
    <t>MB-STS-0252</t>
  </si>
  <si>
    <t>Stainless steel scrap 304 turnings, dealer buying price, delivered to yard Montreal, Canadian $/gross ton</t>
  </si>
  <si>
    <t>MB-STS-0253</t>
  </si>
  <si>
    <t>Stainless steel scrap 304 new clips, dealer buying price, delivered to yard Montreal, Canadian $/gross ton</t>
  </si>
  <si>
    <t>MB-STS-0254</t>
  </si>
  <si>
    <t>Stainless steel scrap 316 solids, clips, consumer buying price, delivered mill Pittsburgh, US cents/lb</t>
  </si>
  <si>
    <t>MB-STS-0255</t>
  </si>
  <si>
    <t>Stainless steel scrap 304 solids, clips, consumer buying price, delivered mill Pittsburgh, US cents/lb</t>
  </si>
  <si>
    <t>MB-STS-0256</t>
  </si>
  <si>
    <t>Stainless steel scrap 304 turnings, consumer buying price, delivered mill Pittsburgh, US cents/lb</t>
  </si>
  <si>
    <t>MB-STS-0257</t>
  </si>
  <si>
    <t>Stainless steel scrap 430 bundles, solids, consumer buying price, delivered mill Pittsburgh, US cents/lb</t>
  </si>
  <si>
    <t>MB-STS-0258</t>
  </si>
  <si>
    <t>Stainless steel scrap 409 bundles, solids, consumer buying price, delivered mill Pittsburgh, US cents/lb</t>
  </si>
  <si>
    <t>MB-STS-0259</t>
  </si>
  <si>
    <t>Stainless steel scrap 316 solids</t>
  </si>
  <si>
    <t xml:space="preserve">Stainless steel scrap 316 solids domestic, delivered merchants UK, £/tonne </t>
  </si>
  <si>
    <t>MB-STS-0260</t>
  </si>
  <si>
    <t>Stainless steel scrap 316 turnings</t>
  </si>
  <si>
    <t xml:space="preserve">Stainless steel scrap 316 turnings domestic, delivered merchants UK, £/tonne </t>
  </si>
  <si>
    <t>MB-STS-0261</t>
  </si>
  <si>
    <t xml:space="preserve">Stainless steel scrap 316 solids import, cif main port Europe, €/tonne </t>
  </si>
  <si>
    <t>MB-STS-0262</t>
  </si>
  <si>
    <t xml:space="preserve">Stainless steel scrap 316 turnings import, cif main port Europe, €/tonne </t>
  </si>
  <si>
    <t>MB-STS-0280</t>
  </si>
  <si>
    <t>Stainless steel hot rolled coil grade 304</t>
  </si>
  <si>
    <t xml:space="preserve">Stainless steel hot-rolled coil Asia grade 304, cif port East Asia, $/tonne </t>
  </si>
  <si>
    <t>MB-STS-0281</t>
  </si>
  <si>
    <t xml:space="preserve">Stainless steel cold-rolled sheet 2mm grade 304 transaction domestic, delivered North Europe, €/tonne </t>
  </si>
  <si>
    <t>MB-STS-0282</t>
  </si>
  <si>
    <t>Stainless steel cold-rolled coil 2mm grade 304 export, fob China, $/tonne</t>
  </si>
  <si>
    <t>MB-STS-0283</t>
  </si>
  <si>
    <t>Stainless steel hot-rolled coil grade 304 export, fob China, $/tonne</t>
  </si>
  <si>
    <t>MB-STS-0284</t>
  </si>
  <si>
    <t>Stainless steel scrap 316 solids, clips, dealer buying price, delivered to yard East Coast, US cents/lb</t>
  </si>
  <si>
    <t>MB-STS-0285</t>
  </si>
  <si>
    <t>Stainless steel scrap 304 solids, clips, dealer buying price, delivered to yard East Coast, US cents/lb</t>
  </si>
  <si>
    <t>MB-STS-0286</t>
  </si>
  <si>
    <t>Stainless steel scrap 304 turnings, dealer buying price, delivered to yard East Coast, US cents/lb</t>
  </si>
  <si>
    <t>MB-STS-0287</t>
  </si>
  <si>
    <t>Stainless steel scrap 304 new clips, dealer buying price, delivered to yard East Coast, US cents/lb</t>
  </si>
  <si>
    <t>MB-STS-0288</t>
  </si>
  <si>
    <t>Stainless steel scrap 430 new clips, dealer buying price, delivered to yard East Coast, US cents/lb</t>
  </si>
  <si>
    <t>MB-STS-0289</t>
  </si>
  <si>
    <t>Stainless steel scrap 316 solids, clips, dealer buying price, delivered to yard West Coast, US cents/lb</t>
  </si>
  <si>
    <t>MB-STS-0290</t>
  </si>
  <si>
    <t>Stainless steel scrap 304 solids, clips, dealer buying price, delivered to yard West Coast, US cents/lb</t>
  </si>
  <si>
    <t>MB-STS-0291</t>
  </si>
  <si>
    <t>Stainless steel scrap 304 turnings, dealer buying price, delivered to yard West Coast, US cents/lb</t>
  </si>
  <si>
    <t>MB-STS-0292</t>
  </si>
  <si>
    <t>Stainless steel scrap 304 new clips, dealer buying price, delivered to yard West Coast, US cents/lb</t>
  </si>
  <si>
    <t>MB-STS-0294</t>
  </si>
  <si>
    <t>Stainless steel scrap 316 solids, clips, dealer buying price, delivered to yard East Coast, $/gross ton</t>
  </si>
  <si>
    <t>MB-STS-0295</t>
  </si>
  <si>
    <t>Stainless steel scrap 304 solids, clips, dealer buying price, delivered to yard East Coast, $/gross ton</t>
  </si>
  <si>
    <t>MB-STS-0296</t>
  </si>
  <si>
    <t>Stainless steel scrap 304 turnings, dealer buying price, delivered to yard East Coast, $/gross ton</t>
  </si>
  <si>
    <t>MB-STS-0297</t>
  </si>
  <si>
    <t>Stainless steel scrap 304 new clips, dealer buying price, delivered to yard East Coast, $/gross ton</t>
  </si>
  <si>
    <t>MB-STS-0298</t>
  </si>
  <si>
    <t>Stainless steel scrap 430 new clips, dealer buying price, delivered to yard East Coast, $/gross ton</t>
  </si>
  <si>
    <t>MB-STS-0299</t>
  </si>
  <si>
    <t>Stainless steel scrap 316 solids, clips, dealer buying price, delivered to yard West Coast, $/gross ton</t>
  </si>
  <si>
    <t>MB-STS-0300</t>
  </si>
  <si>
    <t>Stainless steel scrap 304 solids, clips, dealer buying price, delivered to yard West Coast, $/gross ton</t>
  </si>
  <si>
    <t>MB-STS-0301</t>
  </si>
  <si>
    <t>Stainless steel scrap 304 turnings, dealer buying price, delivered to yard West Coast, $/gross ton</t>
  </si>
  <si>
    <t>MB-STS-0302</t>
  </si>
  <si>
    <t>Stainless steel scrap 304 new clips, dealer buying price, delivered to yard West Coast, $/gross ton</t>
  </si>
  <si>
    <t>MB-STS-0304</t>
  </si>
  <si>
    <t>Stainless steel scrap 316 solids, clips, dealer buying price, delivered to yard US, US cents/lb</t>
  </si>
  <si>
    <t>MB-STS-0305</t>
  </si>
  <si>
    <t>Stainless steel scrap 304 solids, clips, dealer buying price, delivered to yard US, US cents/lb</t>
  </si>
  <si>
    <t>MB-STS-0306</t>
  </si>
  <si>
    <t>Stainless steel scrap 304 turnings, dealer buying price, delivered to yard US, US cents/lb</t>
  </si>
  <si>
    <t>MB-STS-0307</t>
  </si>
  <si>
    <t>Stainless steel scrap 304 new clips, dealer buying price, delivered to yard US, US cents/lb</t>
  </si>
  <si>
    <t>MB-STS-0308</t>
  </si>
  <si>
    <t>Stainless steel scrap 430 new clips, dealer buying price, delivered to yard US, US cents/lb</t>
  </si>
  <si>
    <t>MB-STS-0309</t>
  </si>
  <si>
    <t>Stainless steel scrap 316 solids, clips, broker buying price, delivered to processor US, US cents/lb</t>
  </si>
  <si>
    <t>MB-STS-0310</t>
  </si>
  <si>
    <t>Stainless steel scrap 304 solids, clips, broker buying price, delivered to processor US, US cents/lb</t>
  </si>
  <si>
    <t>MB-STS-0311</t>
  </si>
  <si>
    <t>Stainless steel scrap 304 turnings, broker buying price, delivered to processor US, US cents/lb</t>
  </si>
  <si>
    <t>MB-STS-0312</t>
  </si>
  <si>
    <t>Stainless steel scrap 430 bundles, solids, broker buying price, delivered to processor US, US cents/lb</t>
  </si>
  <si>
    <t>MB-STS-0313</t>
  </si>
  <si>
    <t>Stainless steel scrap 430 turnings, broker buying price, delivered to processor US, US cents/lb</t>
  </si>
  <si>
    <t>MB-STS-0314</t>
  </si>
  <si>
    <t>Stainless steel scrap 409 bundles, solids, broker buying price, delivered to processor US, US cents/lb</t>
  </si>
  <si>
    <t>MB-STS-0315</t>
  </si>
  <si>
    <t>Stainless steel scrap 409 turnings, broker buying price, delivered to processor US, US cents/lb</t>
  </si>
  <si>
    <t>MB-STS-0316</t>
  </si>
  <si>
    <t>Broker 17-P4H solids</t>
  </si>
  <si>
    <t>Stainless steel scrap 17-P4H solids, broker buying price, delivered to processor US, US cents/lb</t>
  </si>
  <si>
    <t>MB-STS-0317</t>
  </si>
  <si>
    <t>Stainless steel scrap 316 solids, clips, dealer buying price, delivered to yard US, $/gross ton</t>
  </si>
  <si>
    <t>MB-STS-0318</t>
  </si>
  <si>
    <t>Stainless steel scrap 304 solids, clips, dealer buying price, delivered to yard US, $/gross ton</t>
  </si>
  <si>
    <t>MB-STS-0319</t>
  </si>
  <si>
    <t>Stainless steel scrap 304 turnings, dealer buying price, delivered to yard US, $/gross ton</t>
  </si>
  <si>
    <t>MB-STS-0320</t>
  </si>
  <si>
    <t>Stainless steel scrap 304 new clips, dealer buying price, delivered to yard US, $/gross ton</t>
  </si>
  <si>
    <t>MB-STS-0321</t>
  </si>
  <si>
    <t>Stainless steel scrap 430 new clips, dealer buying price, delivered to yard US, $/gross ton</t>
  </si>
  <si>
    <t>MB-STS-0322</t>
  </si>
  <si>
    <t>Stainless steel scrap 316 solids, clips, broker buying price, delivered to processor US, $/gross ton</t>
  </si>
  <si>
    <t>MB-STS-0323</t>
  </si>
  <si>
    <t>Stainless steel scrap 304 solids, clips, broker buying price, delivered to processor US, $/gross ton</t>
  </si>
  <si>
    <t>MB-STS-0324</t>
  </si>
  <si>
    <t>Stainless steel scrap 304 turnings, broker buying price, delivered to processor US, $/gross ton</t>
  </si>
  <si>
    <t>MB-STS-0325</t>
  </si>
  <si>
    <t>Stainless steel scrap 430 bundles, solids, broker buying price, delivered to processor US, $/gross ton</t>
  </si>
  <si>
    <t>MB-STS-0326</t>
  </si>
  <si>
    <t>Stainless steel scrap 430 turnings, broker buying price, delivered to processor US, $/gross ton</t>
  </si>
  <si>
    <t>MB-STS-0327</t>
  </si>
  <si>
    <t>Stainless steel scrap 409 bundles, solids, broker buying price, delivered to processor US, $/gross ton</t>
  </si>
  <si>
    <t>MB-STS-0328</t>
  </si>
  <si>
    <t>Stainless steel scrap 409 turnings, broker buying price, delivered to processor US, $/gross ton</t>
  </si>
  <si>
    <t>MB-STS-0329</t>
  </si>
  <si>
    <t>Stainless steel scrap 17-P4H solids, broker buying price, delivered to processor US, $/gross ton</t>
  </si>
  <si>
    <t>MB-STS-0330</t>
  </si>
  <si>
    <t>Stainless steel cold rolled sheet (2mm) grade 409</t>
  </si>
  <si>
    <t>Stainless steel 409 cold-rolled sheet, fob mill US, $/cwt</t>
  </si>
  <si>
    <t>MB-STS-0331</t>
  </si>
  <si>
    <t>Stainless steel cold rolled sheet (2mm) grade 430</t>
  </si>
  <si>
    <t>Stainless steel 430 cold-rolled sheet, fob mill US, $/cwt</t>
  </si>
  <si>
    <t>MB-TA-0001</t>
  </si>
  <si>
    <t>Tantalum</t>
  </si>
  <si>
    <t>Tantalite</t>
  </si>
  <si>
    <t>Tantalite, basis 25% min Ta2O5, cif China, $ per lb Ta2O5</t>
  </si>
  <si>
    <t>MB-TB-0001</t>
  </si>
  <si>
    <t>Terbium oxide</t>
  </si>
  <si>
    <t>Terbium</t>
  </si>
  <si>
    <t>Terbium oxide 99.99%, fob China, $/kg</t>
  </si>
  <si>
    <t>MB-TB-0002</t>
  </si>
  <si>
    <t>Terbium metal</t>
  </si>
  <si>
    <t>Terbium metal min 99.9%, fob China, $/kg</t>
  </si>
  <si>
    <t>MB-TE-0001</t>
  </si>
  <si>
    <t>Tellurium min 99.99% Te</t>
  </si>
  <si>
    <t>Tellurium</t>
  </si>
  <si>
    <t>Tellurium 99.9-99.99% Te min, in-whs Rotterdam, $/kg</t>
  </si>
  <si>
    <t>MB-TE-0002</t>
  </si>
  <si>
    <t>Tellurium 99.99% Te min, in-whs China, yuan/kg</t>
  </si>
  <si>
    <t>MB-TI-0001</t>
  </si>
  <si>
    <t>Titanium Scrap Turnings Unprocessed (90/6/4) (0.5% Sn Max)</t>
  </si>
  <si>
    <t>Titanium</t>
  </si>
  <si>
    <t>Titanium scrap turnings, unprocessed type 90/6/4, 0.5% Sn max, cif Europe, $/lb</t>
  </si>
  <si>
    <t>MB-TI-0002</t>
  </si>
  <si>
    <t>Titanium Scrap Turnings Unprocessed (90/6/4) (over 0.5% max 2% Sn)</t>
  </si>
  <si>
    <t>Titanium scrap turnings, unprocessed type 90/6/4, 0.5-2% Sn max, cif Europe, $/lb</t>
  </si>
  <si>
    <t>MB-TI-0004</t>
  </si>
  <si>
    <t>MB-TI-0005</t>
  </si>
  <si>
    <t>Titanium Plate Alloy AMS 4911 1/2-inch x 48-inch x 120-inch</t>
  </si>
  <si>
    <t>Titanium plate alloy AMS 4911, fob shipping point US, $/lb</t>
  </si>
  <si>
    <t>MB-TI-0006</t>
  </si>
  <si>
    <t>Titanium Bar, Alloy, AMS 4911, 1-inch diameter round</t>
  </si>
  <si>
    <t>Titanium bar alloy AMS 4928, fob shipping point US, $/lb</t>
  </si>
  <si>
    <t>MB-TI-0007</t>
  </si>
  <si>
    <t>Titanium plate, commercially pure, ASTM-B265 Grade 2, 1/2-inch x96-inch x 240-inch</t>
  </si>
  <si>
    <t>Titanium plate commercially pure, fob shipping point US, $/lb</t>
  </si>
  <si>
    <t>MB-TI-0008</t>
  </si>
  <si>
    <t>Titanium Sheet, Commerically Pure, ASTM-B266 Grade 2, 1/8-inch x 36-inch x 96-inch</t>
  </si>
  <si>
    <t>Titanium sheet commercially pure, fob shipping point US, $/lb</t>
  </si>
  <si>
    <t>MB-TI-0009</t>
  </si>
  <si>
    <t>Titanium dioxide pigment</t>
  </si>
  <si>
    <t>Titanium dioxide pigment, sulfate grade, fob China, $ per tonne</t>
  </si>
  <si>
    <t>MB-TI-0010</t>
  </si>
  <si>
    <t>Titanium dioxide pigment, chloride grade, DDP Europe, € per tonne</t>
  </si>
  <si>
    <t>MB-TI-0011</t>
  </si>
  <si>
    <t>Titanium dioxide pigment, chloride grade, DDP North America, $ per tonne</t>
  </si>
  <si>
    <t>MB-V-0001</t>
  </si>
  <si>
    <t>Vanadium ore V2O5 Min 98%</t>
  </si>
  <si>
    <t>Vanadium</t>
  </si>
  <si>
    <t>Vanadium pentoxide 98% V2O5 min, in-whs Rotterdam, $/lb V2O5</t>
  </si>
  <si>
    <t>MB-V-0002</t>
  </si>
  <si>
    <t>Vanadium pentoxide 98% V2O5 min, fob China, $/lb V2O5</t>
  </si>
  <si>
    <t>MB-V-0003</t>
  </si>
  <si>
    <t>Vanadium nitrogen</t>
  </si>
  <si>
    <t>Vanadium nitrogen, basis 77%V, 16% N, exw China, yuan/tonne</t>
  </si>
  <si>
    <t>MB-V-0004</t>
  </si>
  <si>
    <t>Vanadium pentoxide 98% V2O5 min, exw China, yuan/tonne</t>
  </si>
  <si>
    <t>MB-W-0001</t>
  </si>
  <si>
    <t>MetricTonneUnit</t>
  </si>
  <si>
    <t>Tungsten APT</t>
  </si>
  <si>
    <t>Tungsten</t>
  </si>
  <si>
    <t>Tungsten APT 88.5% WO3 min cif Rotterdam and Baltimore duty-free, $/mtu WO3</t>
  </si>
  <si>
    <t>MB-W-0002</t>
  </si>
  <si>
    <t>Tungsten concentrate 65% WO3</t>
  </si>
  <si>
    <t>Tungsten concentrate 65% WO3, in-whs China, yuan/tonne</t>
  </si>
  <si>
    <t>MB-W-0003</t>
  </si>
  <si>
    <t>Tungsten APT 88.5% WO3 min, fob main ports China, $/mtu WO3</t>
  </si>
  <si>
    <t>MB-ZIR-0014</t>
  </si>
  <si>
    <t>Zircon premium grade min 66.5% ZrO2</t>
  </si>
  <si>
    <t>Zircon</t>
  </si>
  <si>
    <t>Zircon, premium grade, 66.5% ZrO2 min, bulk, cif China, $/tonne</t>
  </si>
  <si>
    <t>MB-ZIR-0015</t>
  </si>
  <si>
    <t>Zircon standard grade min 65.5% ZrO2</t>
  </si>
  <si>
    <t>Zircon, standard grade, 65.5% ZrO2 min, cif China, $/tonne</t>
  </si>
  <si>
    <t>MB-ZIR-0022</t>
  </si>
  <si>
    <t>Zircon, premium grade, 66.5% ZrO2 min, cif Spain, $/tonne</t>
  </si>
  <si>
    <t>MB-ZN-0001</t>
  </si>
  <si>
    <t>Zinc SHG</t>
  </si>
  <si>
    <t>Zinc</t>
  </si>
  <si>
    <t>Zinc SHG min 99.995% ingot premium, dp fca Rotterdam, $/tonne</t>
  </si>
  <si>
    <t>MB-ZN-0002</t>
  </si>
  <si>
    <t>Galvanizers dross zinc scrap</t>
  </si>
  <si>
    <t>Zinc scrap galvanizers dross buying price, delivered smelters US, US cents/lb</t>
  </si>
  <si>
    <t>MB-ZN-0003</t>
  </si>
  <si>
    <t>New zinc clippings scrap</t>
  </si>
  <si>
    <t>Zinc scrap new zinc clippings buying price, delivered smelters US, US cents/lb</t>
  </si>
  <si>
    <t>MB-ZN-0004</t>
  </si>
  <si>
    <t>Old Zinc (clean) scrap</t>
  </si>
  <si>
    <t>Zinc scrap old zinc (clean), buying price, delivered smelters US, US cents/lb</t>
  </si>
  <si>
    <t>MB-ZN-0005</t>
  </si>
  <si>
    <t>Zinc SHG min 99.995% ingot premium, ddp Midwest US, US cents/lb</t>
  </si>
  <si>
    <t>MB-ZN-0050</t>
  </si>
  <si>
    <t>Old Zinc Scrap</t>
  </si>
  <si>
    <t>Zinc scrap old zinc, dealer buying price, delivered to yard Montreal, Canadian cents/lb</t>
  </si>
  <si>
    <t>MB-ZN-0061</t>
  </si>
  <si>
    <t>Zinc special high grade &gt;99.995%</t>
  </si>
  <si>
    <t>Zinc SHG min 99.995% ingot all-in price, ddp Midwest US, US cents/lb</t>
  </si>
  <si>
    <t>MB-ZN-0072</t>
  </si>
  <si>
    <t xml:space="preserve">Zinc rand fixing price for LME trade, rand/tonne </t>
  </si>
  <si>
    <t>MB-ZN-0082</t>
  </si>
  <si>
    <t>Zinc SHG min 99.995% ingot premium monthly average, delivered UK, £/tonne</t>
  </si>
  <si>
    <t>MB-ZN-0083</t>
  </si>
  <si>
    <t>Zinc concentrates</t>
  </si>
  <si>
    <t>Zinc import arbitrage, $/tonne</t>
  </si>
  <si>
    <t>MB-ZN-0084</t>
  </si>
  <si>
    <t>Zinc import arbitrage, yuan/tonne</t>
  </si>
  <si>
    <t>MB-ZN-0093</t>
  </si>
  <si>
    <t>Zinc SHG min 99.995% ingot premium, cif Southeast Asia, $/tonne</t>
  </si>
  <si>
    <t>MB-ZN-0099</t>
  </si>
  <si>
    <t>Antwerp</t>
  </si>
  <si>
    <t>Zinc SHG min 99.995% ingot premium, dp fca Antwerp, $/tonne</t>
  </si>
  <si>
    <t>MB-ZN-0102</t>
  </si>
  <si>
    <t>Zinc SHG min 99.995% ingot premium, ddp Italy, $/per tonne</t>
  </si>
  <si>
    <t>MB-ZN-0103</t>
  </si>
  <si>
    <t>Zinc SHG min 99.995% ingot premium, fca dp Italy, $/tonne</t>
  </si>
  <si>
    <t>MB-ZN-0104</t>
  </si>
  <si>
    <t>Zinc SHG Warrants</t>
  </si>
  <si>
    <t>Zinc SHG min 99.995% warrant premium, in-whs US, $/per tonne</t>
  </si>
  <si>
    <t>MB-ZN-0106</t>
  </si>
  <si>
    <t>Zinc SHG min 99.995% ingot premium, cif Shanghai, $/per tonne</t>
  </si>
  <si>
    <t>MB-ZN-0110</t>
  </si>
  <si>
    <t>Zinc spot concentrate TC, cif China, $/per tonne</t>
  </si>
  <si>
    <t>MB-ZN-0113</t>
  </si>
  <si>
    <t>Zinc SHG 99.995% ingot premium, fca Singapore, $/per tonne</t>
  </si>
  <si>
    <t>MB-ZN-0115</t>
  </si>
  <si>
    <t>Zinc SHG 99.995% ingot premium, fca Malaysia,  $/tonne</t>
  </si>
  <si>
    <t>MB-ZN-0116</t>
  </si>
  <si>
    <t>Zinc SHG 99.995% ingot premium, cif Taiwan $/tonne</t>
  </si>
  <si>
    <t>MB-ZN-0117</t>
  </si>
  <si>
    <t>Zinc SHG min 99.995% warrant premium, in-whs North Europe, $/tonne</t>
  </si>
  <si>
    <t>MB-ZN-0119</t>
  </si>
  <si>
    <t>Zinc min 99.995% ingot premium, in-whs Shanghai, $/tonne</t>
  </si>
  <si>
    <t>MB-ZN-0120</t>
  </si>
  <si>
    <t>Zinc concentrate TC spot, delivered North China, yuan/tonne</t>
  </si>
  <si>
    <t>MB-ZN-0121</t>
  </si>
  <si>
    <t>Zinc concentrate TC spot, delivered South China, yuan/tonne</t>
  </si>
  <si>
    <t>MB-ZN-0122</t>
  </si>
  <si>
    <t>Zinc scrap old zinc scrap, dealer buying price, delivered to yard US, US cents/lb</t>
  </si>
  <si>
    <t>MB-ZN-0123</t>
  </si>
  <si>
    <t>Zinc SHG min 99.995% warrant premium, in-whs Southeast Asia, $/tonne</t>
  </si>
  <si>
    <t>AG-CRN-0124</t>
  </si>
  <si>
    <t>Corn, cif Marmara, Turkey, $/tonne</t>
  </si>
  <si>
    <t>MB-AL-0414</t>
  </si>
  <si>
    <t>Aluminium scrap old sheet, buying price, delivered to consumer Monterrey, Mexico, peso/lb</t>
  </si>
  <si>
    <t>MB-AL-0415</t>
  </si>
  <si>
    <t>Aluminium scrap dirty cast wheels, buying price, delivered to consumer Monterrey, Mexico, peso/lb</t>
  </si>
  <si>
    <t>MB-AL-0416</t>
  </si>
  <si>
    <t>Aluminium scrap cast aluminium, buying price, delivered to consumer Monterrey, Mexico, peso/lb</t>
  </si>
  <si>
    <t>MB-AL-0417</t>
  </si>
  <si>
    <t>Aluminium scrap extrusions 95/5, buying price, delivered to consumer Monterrey, Mexico, peso/lb</t>
  </si>
  <si>
    <t>MB-AL-0418</t>
  </si>
  <si>
    <t>Aluminium scrap clean cast wheels, buying price, delivered to consumer Monterrey, Mexico, peso/lb</t>
  </si>
  <si>
    <t>MB-AL-0419</t>
  </si>
  <si>
    <t>Aluminium scrap non-ferrous auto shred (90% Al), buying price, delivered to consumer Monterrey, Mexico pesos/lb</t>
  </si>
  <si>
    <t>MB-AL-0420</t>
  </si>
  <si>
    <t>Aluminium scrap used beverage cans, clean and dry, delivered to consumer Monterrey, Mexico, peso/lb</t>
  </si>
  <si>
    <t>MB-AL-0421</t>
  </si>
  <si>
    <t>Zorba 95/3 min, ex works Monterrey, Mexico, peso/Ib</t>
  </si>
  <si>
    <t>MB-AL-0422</t>
  </si>
  <si>
    <t>Aluminium alloy A380.1, delivered to consumer Monterrey, Mexico, peso/lb</t>
  </si>
  <si>
    <t>MB-AL-0423</t>
  </si>
  <si>
    <t>Aluminium alloy A356.1, delivered to consumer Monterrey, Mexico, peso/lb</t>
  </si>
  <si>
    <t>MB-CU-0514</t>
  </si>
  <si>
    <t>Copper scrap No1 copper, discount, delivered to refinery Mexico, peso/lb</t>
  </si>
  <si>
    <t>MB-CU-0515</t>
  </si>
  <si>
    <t>Copper scrap No2 copper, discount, delivered to refinery Mexico, peso/lb</t>
  </si>
  <si>
    <t>MB-CU-0516</t>
  </si>
  <si>
    <t>MB-IRO-0191</t>
  </si>
  <si>
    <t>Iron ore 61% Fe fines, cfr Qingdao, $/tonne</t>
  </si>
  <si>
    <t>MB-NI-0257</t>
  </si>
  <si>
    <t>Nickel matte</t>
  </si>
  <si>
    <t>Steel hot-rolled coil index, differential to No1 busheling Chicago, fob mill US Midwest, $/gross ton</t>
  </si>
  <si>
    <t>MB-STE-0929</t>
  </si>
  <si>
    <t>Steel hot-rolled coil index, differential to shredded auto scrap Chicago, fob mill US Midwest, $/gross ton</t>
  </si>
  <si>
    <t>MB-STE-0931</t>
  </si>
  <si>
    <t>MB-STE-0932</t>
  </si>
  <si>
    <t>MB-STE-0930</t>
  </si>
  <si>
    <t>Steel reinforcing bar (rebar), differential to No1 heavy melt Chicago, fob mill US, $/gross ton</t>
  </si>
  <si>
    <t>Select Fields</t>
  </si>
  <si>
    <t>Field Selection</t>
  </si>
  <si>
    <t>Period;Low;Mid;High</t>
  </si>
  <si>
    <t>Date;Low;Mid;High</t>
  </si>
  <si>
    <t>Period;High;Mid;Low</t>
  </si>
  <si>
    <t>Period;High;Low;Mid</t>
  </si>
  <si>
    <t>Date;High;Mid;Low</t>
  </si>
  <si>
    <t>Date;High;Low;Mid</t>
  </si>
  <si>
    <t>Period;Low;High;Mid</t>
  </si>
  <si>
    <t>Date;Low;High;Mid</t>
  </si>
  <si>
    <r>
      <t xml:space="preserve">Displays symbol ---&gt;
</t>
    </r>
    <r>
      <rPr>
        <b/>
        <sz val="10"/>
        <color rgb="FFFF0000"/>
        <rFont val="Arial"/>
        <family val="2"/>
      </rPr>
      <t>Do not remove/overtype</t>
    </r>
  </si>
  <si>
    <t>AG-SAF-0004</t>
  </si>
  <si>
    <t>Sustainable aviation fuel (SAF max), base cost, exw Netherlands, $/tonne</t>
  </si>
  <si>
    <t>AG-SAF-0005</t>
  </si>
  <si>
    <t>Sustainable aviation fuel (HVO max), base cost, exw Netherlands, $/tonne</t>
  </si>
  <si>
    <t>AG-SAF-0006</t>
  </si>
  <si>
    <t>Sustainable aviation fuel (SAF max), base cost, exw Netherlands (incl. HBE-IXB credits), $/tonne</t>
  </si>
  <si>
    <t>AG-SAF-0007</t>
  </si>
  <si>
    <t>Sustainable aviation fuel (HVO max), base cost, exw Netherlands (incl. HBE-IXB credits), $/tonne</t>
  </si>
  <si>
    <t>European Spruce</t>
  </si>
  <si>
    <t>MB-STE-0933</t>
  </si>
  <si>
    <t>Steel reinforcing bar (rebar), delivered Monterrey, Mexico, peso/tonne</t>
  </si>
  <si>
    <t>Steel hot-rolled coil index, delivered Monterrey, Mexico, peso/tonne</t>
  </si>
  <si>
    <r>
      <t>Find a price -</t>
    </r>
    <r>
      <rPr>
        <sz val="10"/>
        <rFont val="Arial"/>
        <family val="2"/>
      </rPr>
      <t xml:space="preserve"> this tab retrieves fields and latest weekly, monthly, quarterly &amp; yearly average prices enabling you to copy &amp; paste symbols from the above tabs to populate a custom list of favourite symbols</t>
    </r>
  </si>
  <si>
    <t>MB-AL-0424</t>
  </si>
  <si>
    <t>Aluminium P1020A premium, fob Indonesia, $/tonne</t>
  </si>
  <si>
    <t>MB-COA-0009</t>
  </si>
  <si>
    <t>MB-DY-0004</t>
  </si>
  <si>
    <t>MB-FEN-0008</t>
  </si>
  <si>
    <t>Nickel pig iron, high-grade NPI content 10-14%, cif China, yuan/nickel unit price</t>
  </si>
  <si>
    <t>MB-RAE-0009</t>
  </si>
  <si>
    <t>Yttrium oxide</t>
  </si>
  <si>
    <t>Yttrium oxide 99.999%, ex-whs Rotterdam, $/kg</t>
  </si>
  <si>
    <t>Steel slab, cfr Turkey, $/tonne</t>
  </si>
  <si>
    <t>MB-STE-0938</t>
  </si>
  <si>
    <t>MB-STE-0939</t>
  </si>
  <si>
    <t>WeeklyAverage</t>
  </si>
  <si>
    <t>MonthlyAverage</t>
  </si>
  <si>
    <t>QuarterlyAverage</t>
  </si>
  <si>
    <t>YearlyAverage</t>
  </si>
  <si>
    <t>AG-CRN-0125</t>
  </si>
  <si>
    <t>Distiller's Corn Oil, delivered Northern California, cts/lb</t>
  </si>
  <si>
    <t>AG-PLM-0017</t>
  </si>
  <si>
    <t>Crude palm oil, Indonesia PTPN tender, rupiah/kg</t>
  </si>
  <si>
    <t>AG-SSD-0012</t>
  </si>
  <si>
    <t>Sunoil CPT Ukraine Danube $/mt</t>
  </si>
  <si>
    <t>AG-TLW-0036</t>
  </si>
  <si>
    <t>Santos</t>
  </si>
  <si>
    <t>Tallow, max 15% ffa, fob Santos, $/tonne</t>
  </si>
  <si>
    <t>AG-TLW-0037</t>
  </si>
  <si>
    <t>Sao Paulo</t>
  </si>
  <si>
    <t>Bleachable fancy tallow, max 5% ffa, cif Sao Paulo, Real/kg</t>
  </si>
  <si>
    <t>AG-TLW-0038</t>
  </si>
  <si>
    <t>Bleachable fancy tallow, max 3.5% ffa, cif Sao Paulo, Real/kg</t>
  </si>
  <si>
    <t>AG-TLW-0039</t>
  </si>
  <si>
    <t>AG-WHE-0055</t>
  </si>
  <si>
    <t>Wheat 11.5%, fob Germany, $/tonne</t>
  </si>
  <si>
    <t>AG-WHE-0056</t>
  </si>
  <si>
    <t>Wheat 11.5%, fob Germany premium, €/tonne</t>
  </si>
  <si>
    <t>AG-WHE-0057</t>
  </si>
  <si>
    <t>AG-WHE-0058</t>
  </si>
  <si>
    <t>EN-BD-0073</t>
  </si>
  <si>
    <t>Biodiesel, D4 biomass based diesel RINs, B25, US cents/RIN</t>
  </si>
  <si>
    <t>EN-BD-0074</t>
  </si>
  <si>
    <t>Biodiesel, D5 advance biofuel RINs, A25, US cents/RIN</t>
  </si>
  <si>
    <t>EN-BD-0075</t>
  </si>
  <si>
    <t>Biodiesel, D6 renewable fuel RINs, E25, US cents/RIN</t>
  </si>
  <si>
    <t>EN-RTF-0016</t>
  </si>
  <si>
    <t>RTFC-RHI 2024 spread p/kWh</t>
  </si>
  <si>
    <t>EN-RTF-0017</t>
  </si>
  <si>
    <t>RTFC-RHI 2024 spread p/l</t>
  </si>
  <si>
    <t>FM-FRT-0031</t>
  </si>
  <si>
    <t>US Gulf-Japan Panamax</t>
  </si>
  <si>
    <t>US Gulf-Japan</t>
  </si>
  <si>
    <t>Freight US Gulf-Japan $/mt</t>
  </si>
  <si>
    <t>FM-FRT-0032</t>
  </si>
  <si>
    <t>Pacific Northwest-Japan Panamax</t>
  </si>
  <si>
    <t>Pacific Northwest-Japan</t>
  </si>
  <si>
    <t>Freight Pacific Northwest-Japan $/mt</t>
  </si>
  <si>
    <t>FM-FRT-0043</t>
  </si>
  <si>
    <t>Danube - Marmara Coaster</t>
  </si>
  <si>
    <t>Ukraine Danube - Marmara</t>
  </si>
  <si>
    <t>Freight Ukraine - Danube Marmara $/mt</t>
  </si>
  <si>
    <t>Aluminium 6063 extrusion billet premium, cif Mexico, $/tonne</t>
  </si>
  <si>
    <t>MB-ALU-0018</t>
  </si>
  <si>
    <t>Alumina index inferred, fob India, $/tonne</t>
  </si>
  <si>
    <t>MB-ALU-0019</t>
  </si>
  <si>
    <t>Alumina index inferred, fob Indonesia, $/tonne</t>
  </si>
  <si>
    <t>MB-ALU-0020</t>
  </si>
  <si>
    <t>Alumina index inferred, fob Vietnam, $/tonne</t>
  </si>
  <si>
    <t>MB-BMS-0014</t>
  </si>
  <si>
    <t>Black mass, NCM/NCA, payable indicator, cobalt, domestic, exw USA, % payable Fastmarkets’ standard-grade cobalt price (low-end)</t>
  </si>
  <si>
    <t>MB-BMS-0015</t>
  </si>
  <si>
    <t>Black mass, NCM/NCA, payable indicator, nickel, exw USA, % payable LME Nickel cash official price</t>
  </si>
  <si>
    <t>Coke 65/63% CSR, fob Indonesia, $/tonne</t>
  </si>
  <si>
    <t>Copper scrap yellow brass solids, delivered to consumer Monterrey, Mexico, peso/lb</t>
  </si>
  <si>
    <t>Dysprosium oxide 99.5%, ex-whs Rotterdam, $/kg</t>
  </si>
  <si>
    <t>MB-FEN-0006</t>
  </si>
  <si>
    <t>Ferro-nickel, 20-25% nickel contained</t>
  </si>
  <si>
    <t>Ferro-nickel, 20-25% nickel contained, outright price, cif China, $/tonne</t>
  </si>
  <si>
    <t>MB-FEN-0007</t>
  </si>
  <si>
    <t>Ferro-nickel 20-25% nickel contained, premium/discount, cif China, $/tonne</t>
  </si>
  <si>
    <t>MB-GER-0006</t>
  </si>
  <si>
    <t>Germanium dioxide, in-whs China, yuan/kg</t>
  </si>
  <si>
    <t>Graphite spherical 99.95% 15-17 microns, fob China, $/tonne</t>
  </si>
  <si>
    <t>MB-GRA-0048</t>
  </si>
  <si>
    <t>Graphite flake, 94%, -100 mesh, cif US ports, $/tonne</t>
  </si>
  <si>
    <t>Iron ore 61% fines, % Fe VIU, cfr Qingdao, $/tonne</t>
  </si>
  <si>
    <t>Iron ore fines, % Si VIU, cfr Qingdao, $/tonne</t>
  </si>
  <si>
    <t>Iron ore fines, % Al2O3 VIU, cfr Qingdao, $/tonne</t>
  </si>
  <si>
    <t>Iron ore fines, 0.01% P VIU, cfr Qingdao, $/tonne</t>
  </si>
  <si>
    <t>MB-IRO-0192</t>
  </si>
  <si>
    <t>High-grade iron ore, 0.5% Si VIU, cfr Qingdao, $/tonne</t>
  </si>
  <si>
    <t>MB-MAG-0020</t>
  </si>
  <si>
    <t>Magnesia, dead burned, 90% MgO, lump, cif Europe, $/tonne</t>
  </si>
  <si>
    <t>MB-MAG-0021</t>
  </si>
  <si>
    <t>Magnesia, dead burned, 97% MgO, lump, cif Europe, $/tonne</t>
  </si>
  <si>
    <t>High-grade nickel matte payable indicator, 65-75% nickel contained, cif China, % of official exchange price</t>
  </si>
  <si>
    <t>Nickel ore with 1.8% nickel content, cif China, $/tonne</t>
  </si>
  <si>
    <t>MB-SN-0045</t>
  </si>
  <si>
    <t>Tin 99.9% ingot premium, fob Singapore, $/tonne</t>
  </si>
  <si>
    <t>Steel scrap shredded, import, cfr Turkish port, $/tonne</t>
  </si>
  <si>
    <t>Steel scrap sheared HMS 1&amp;2 (80:20 mix), index, domestic, delivered UAE, dirhams per tonne</t>
  </si>
  <si>
    <t>MB-STE-0916</t>
  </si>
  <si>
    <t>Green steel domestic, differential to US HRC, fob mill, $/short ton</t>
  </si>
  <si>
    <t>MB-STE-0917</t>
  </si>
  <si>
    <t>Green steel base price, hot-rolled coil fob US mill, weekly inferred, $/short ton</t>
  </si>
  <si>
    <t>MB-STE-0919</t>
  </si>
  <si>
    <t>Electrical steel, non-grain oriented, cfr India, $/tonne</t>
  </si>
  <si>
    <t>MB-STE-0920</t>
  </si>
  <si>
    <t>Dubai</t>
  </si>
  <si>
    <t>Steel sections (light and medium), S235-SS400, import, cfr Jebel Ali, UAE, $/tonne</t>
  </si>
  <si>
    <t>MB-STE-0921</t>
  </si>
  <si>
    <t>Green steel import, differential to rebar assessment, cfr Singapore, $/tonne</t>
  </si>
  <si>
    <t>MB-STE-0922</t>
  </si>
  <si>
    <t>Flat steel reduced carbon emissions differential, exw China, yuan/tonne</t>
  </si>
  <si>
    <t>MB-STE-0923</t>
  </si>
  <si>
    <t>Flat steel reduced carbon emissions, daily inferred, exw China, yuan/tonne</t>
  </si>
  <si>
    <t>MB-STE-0924</t>
  </si>
  <si>
    <t>Green steel base price, rebar cfr Singapore, weekly inferred, $/tonne</t>
  </si>
  <si>
    <t>MB-STE-0928</t>
  </si>
  <si>
    <t>Steel hot-rolled coil index, differential to pig iron basic grade Ukraine/Russia, fob mill US Midwest, $/gross ton</t>
  </si>
  <si>
    <t>Steel hot-rolled coil index, differential to pig iron basic grade Brazil, fob mill US Midwest, $/gross ton</t>
  </si>
  <si>
    <t>MB-STE-0934</t>
  </si>
  <si>
    <t>Steel scrap HMS 1&amp;2 (80:20 mix) index, domestic composite, delivered Saudi Arabia, riyals per tonne</t>
  </si>
  <si>
    <t>MB-TB-0003</t>
  </si>
  <si>
    <t>Terbium oxide 99.99%, ex-whs Rotterdam, $/kg</t>
  </si>
  <si>
    <t>Titanium, 6AL - 4V ingot</t>
  </si>
  <si>
    <t>Titanium ingot 6AL-4V, fob shipping point US, $/lb</t>
  </si>
  <si>
    <t>AG-BM-0001</t>
  </si>
  <si>
    <t>Bloodmeal</t>
  </si>
  <si>
    <t>Bloodmeal, 80 Pro, export, delivered container terminal Australia, AU$/tonne</t>
  </si>
  <si>
    <t>AG-BM-0002</t>
  </si>
  <si>
    <t>Bloodmeal, 80 Pro, delivered Australia, AU$/tonne</t>
  </si>
  <si>
    <t>AG-BM-0003</t>
  </si>
  <si>
    <t>Bloodmeal, 85 Pro, export, fca New Zealand, NZ$/tonne</t>
  </si>
  <si>
    <t>AG-BM-0004</t>
  </si>
  <si>
    <t>Iowa/Missouri/Nebraska</t>
  </si>
  <si>
    <t>Bloodmeal, porcine, fob IA/MO/NE, $/short ton</t>
  </si>
  <si>
    <t>AG-BM-0005</t>
  </si>
  <si>
    <t>US Mid-Atlantic</t>
  </si>
  <si>
    <t>Bloodmeal, porcine, fob US Mid-Atlantic, $/short ton</t>
  </si>
  <si>
    <t>AG-BM-0006</t>
  </si>
  <si>
    <t>Bloodmeal, porcine, fob Indiana, $/short ton</t>
  </si>
  <si>
    <t>AG-BM-0007</t>
  </si>
  <si>
    <t>US South</t>
  </si>
  <si>
    <t>Bloodmeal, poultry, fob US South, $/short ton</t>
  </si>
  <si>
    <t>AG-BM-0008</t>
  </si>
  <si>
    <t>Bloodmeal, ruminant, fob Missouri River, $/short ton</t>
  </si>
  <si>
    <t>AG-BM-0009</t>
  </si>
  <si>
    <t>Texas Panhandle</t>
  </si>
  <si>
    <t>Bloodmeal, ruminant, fob Texas Panhandle, $/short ton</t>
  </si>
  <si>
    <t>AG-CH-0001</t>
  </si>
  <si>
    <t>Queensland Straight Run Hides</t>
  </si>
  <si>
    <t>Queensland</t>
  </si>
  <si>
    <t>Cattle Hides</t>
  </si>
  <si>
    <t>Hides, Queensland straight run, conventional, 36-38kg, exworks Queensland, US cents/kg</t>
  </si>
  <si>
    <t>AG-CH-0002</t>
  </si>
  <si>
    <t>New South Wales Cow Ox/Heifer Hides</t>
  </si>
  <si>
    <t>New South Wales</t>
  </si>
  <si>
    <t>Hides, New South Wales cow ox/heifer, AVG, conventional, 19-21kg, exworks New South Wales, US cents/kg</t>
  </si>
  <si>
    <t>AG-CH-0003</t>
  </si>
  <si>
    <t>Hides, New South Wales cow ox/heifer, AVG, conventional, 25-27kg, exworks New South Wales, US cents/kg</t>
  </si>
  <si>
    <t>AG-CH-0004</t>
  </si>
  <si>
    <t>New South Wales Ox Hides</t>
  </si>
  <si>
    <t>Hides, New South Wales ox, AVG, conventional, 37-39kg, exworks New South Wales, US cents/kg</t>
  </si>
  <si>
    <t>AG-CH-0005</t>
  </si>
  <si>
    <t>Victoria Dairy Cow Hides</t>
  </si>
  <si>
    <t>Victoria</t>
  </si>
  <si>
    <t>Hides, Victoria dairy cow, AVG, conventional, 23-25kg, exworks Victoria, US cents/kg</t>
  </si>
  <si>
    <t>AG-CH-0006</t>
  </si>
  <si>
    <t>Victoria Ox/Heifer Hides</t>
  </si>
  <si>
    <t>Hides, Victoria ox/heifer, AVG, conventional, 27-29kg, exworks Victoria, US cents/kg</t>
  </si>
  <si>
    <t>AG-CH-0007</t>
  </si>
  <si>
    <t>Victoria Ox Hides</t>
  </si>
  <si>
    <t>Hides, Victoria ox, AVG, conventional, 38-40kg, exworks Victoria, US cents/kg</t>
  </si>
  <si>
    <t>AG-CH-0008</t>
  </si>
  <si>
    <t>Irish Ox/Heifer Hides</t>
  </si>
  <si>
    <t>Ireland</t>
  </si>
  <si>
    <t>Hides, Irish ox/heifer, green, 31-35kg, exworks Ireland, €/kg</t>
  </si>
  <si>
    <t>AG-CH-0009</t>
  </si>
  <si>
    <t>Hides, Irish ox/heifer, green, 36kg &amp; up, exworks Ireland, €/kg</t>
  </si>
  <si>
    <t>AG-CH-0010</t>
  </si>
  <si>
    <t>UK Ox/Heifer Hides</t>
  </si>
  <si>
    <t>Hides, UK ox/heifer, green, 31-35kg, exworks UK, €/kg</t>
  </si>
  <si>
    <t>AG-CH-0011</t>
  </si>
  <si>
    <t>Hides, UK ox/heifer, green, 36kg &amp; up, exworks UK, €/kg</t>
  </si>
  <si>
    <t>AG-CH-0012</t>
  </si>
  <si>
    <t>North German Cow Hides</t>
  </si>
  <si>
    <t>Germany North</t>
  </si>
  <si>
    <t>Hides, North German cows, green, 25kg &amp; up, exworks North Germany, €/kg</t>
  </si>
  <si>
    <t>AG-CH-0013</t>
  </si>
  <si>
    <t>North German Bull Hides</t>
  </si>
  <si>
    <t>Hides, North German bulls, green, 30-39kg, exworks North Germany, €/kg</t>
  </si>
  <si>
    <t>AG-CH-0014</t>
  </si>
  <si>
    <t>Hides, North German bulls, green, 40kg &amp; up, exworks North Germany, €/kg</t>
  </si>
  <si>
    <t>AG-CH-0015</t>
  </si>
  <si>
    <t>South German Cow Hides</t>
  </si>
  <si>
    <t>Germany South</t>
  </si>
  <si>
    <t>Hides, South German cows, green, 40kg &amp; up, exworks South Germany , €/kg</t>
  </si>
  <si>
    <t>AG-CH-0016</t>
  </si>
  <si>
    <t>South German Bull Hides</t>
  </si>
  <si>
    <t>Hides, South German bulls, green, 40-49kg, exworks South Germany, €/kg</t>
  </si>
  <si>
    <t>AG-CH-0017</t>
  </si>
  <si>
    <t>Hides, South German bulls, green, 50kg &amp; up, exworks South Germany, €/kg</t>
  </si>
  <si>
    <t>AG-CH-0018</t>
  </si>
  <si>
    <t>Brazil Frigorificos Steer Hides</t>
  </si>
  <si>
    <t>Hides, Brazil Frigorificos steers, green, 42-45kg, cfr Brazil, $/kg</t>
  </si>
  <si>
    <t>AG-CH-0019</t>
  </si>
  <si>
    <t>Brazil Frigorificos Cow Hides</t>
  </si>
  <si>
    <t>Hides, Brazil Frigorificos cows, green, 35-37kg, cfr Brazil, $/kg</t>
  </si>
  <si>
    <t>AG-CH-0020</t>
  </si>
  <si>
    <t>Squarefoot</t>
  </si>
  <si>
    <t>Brazil Frigorificos Full Substance Wet-Blue</t>
  </si>
  <si>
    <t>Hides, Brazil Frigorificos full-substrate wet-blue, TR1, green, 46-48kg, cfr Brazil, $/sq ft</t>
  </si>
  <si>
    <t>AG-CH-0021</t>
  </si>
  <si>
    <t>Hides, Brazil Frigorificos full-substrate wet-blue, TR2, green, cfr Brazil, 46-48kg, $/sq ft</t>
  </si>
  <si>
    <t>AG-CH-0022</t>
  </si>
  <si>
    <t>Piece</t>
  </si>
  <si>
    <t>Heavy Native Steer Hides</t>
  </si>
  <si>
    <t>Hides, heavy native steers, light-weight, $/piece</t>
  </si>
  <si>
    <t>AG-CH-0023</t>
  </si>
  <si>
    <t>Hides, heavy native steers, light-weight, $/lb</t>
  </si>
  <si>
    <t>AG-CH-0024</t>
  </si>
  <si>
    <t>Hides, heavy native steers, regular-weight, $/piece</t>
  </si>
  <si>
    <t>AG-CH-0025</t>
  </si>
  <si>
    <t>Hides, heavy native steers, regular-weight, $/lb</t>
  </si>
  <si>
    <t>AG-CH-0026</t>
  </si>
  <si>
    <t>Hides, heavy native steers, jumbo-weight, $/piece</t>
  </si>
  <si>
    <t>AG-CH-0027</t>
  </si>
  <si>
    <t>Heavy Native Dairy Steer Hides</t>
  </si>
  <si>
    <t>Hides, heavy native dairy steers, $/piece</t>
  </si>
  <si>
    <t>AG-CH-0028</t>
  </si>
  <si>
    <t>Heavy Texas Steer Hides</t>
  </si>
  <si>
    <t>Hides, heavy Texas steers, regular-weight, $/piece</t>
  </si>
  <si>
    <t>AG-CH-0029</t>
  </si>
  <si>
    <t>Hides, heavy Texas steers, jumbo-weight, $/piece</t>
  </si>
  <si>
    <t>AG-CH-0030</t>
  </si>
  <si>
    <t>Branded Steer Hides</t>
  </si>
  <si>
    <t>Hides, branded steers, regular-weight, $/piece</t>
  </si>
  <si>
    <t>AG-CH-0031</t>
  </si>
  <si>
    <t>Hides, branded steers, jumbo-weight, $/piece</t>
  </si>
  <si>
    <t>AG-CH-0032</t>
  </si>
  <si>
    <t>Butt Branded Steer Hides</t>
  </si>
  <si>
    <t>Hides, butt branded steers, light-weight, $/piece</t>
  </si>
  <si>
    <t>AG-CH-0033</t>
  </si>
  <si>
    <t>Hides, butt branded steers, light-weight, $/lb</t>
  </si>
  <si>
    <t>AG-CH-0034</t>
  </si>
  <si>
    <t>Hides, butt branded steers, regular-weight, $/piece</t>
  </si>
  <si>
    <t>AG-CH-0035</t>
  </si>
  <si>
    <t>Hides, butt branded steers, regular-weight, $/lb</t>
  </si>
  <si>
    <t>AG-CH-0036</t>
  </si>
  <si>
    <t>Hides, butt branded steers, jumbo-weight, $/piece</t>
  </si>
  <si>
    <t>AG-CH-0037</t>
  </si>
  <si>
    <t>Colorado Branded Steer Hides</t>
  </si>
  <si>
    <t>Hides, Colorado branded steers, light-weight, $/piece</t>
  </si>
  <si>
    <t>AG-CH-0038</t>
  </si>
  <si>
    <t>Hides, Colorado branded steers, light-weight, $/lb</t>
  </si>
  <si>
    <t>AG-CH-0039</t>
  </si>
  <si>
    <t>Hides, Colorado branded steers, regular-weight, $/piece</t>
  </si>
  <si>
    <t>AG-CH-0040</t>
  </si>
  <si>
    <t>Hides, Colorado branded steers, regular-weight, $/lb</t>
  </si>
  <si>
    <t>AG-CH-0041</t>
  </si>
  <si>
    <t>Hides, Colorado branded steers, jumbo-weight, $/piece</t>
  </si>
  <si>
    <t>AG-CH-0042</t>
  </si>
  <si>
    <t>Heavy Native Heifer Hides</t>
  </si>
  <si>
    <t>Hides, heavy native heifers, $/piece</t>
  </si>
  <si>
    <t>AG-CH-0043</t>
  </si>
  <si>
    <t>Hides, heavy native heifers, $/lb</t>
  </si>
  <si>
    <t>AG-CH-0044</t>
  </si>
  <si>
    <t>Heavy Branded Heifer Hides</t>
  </si>
  <si>
    <t>Hides, heavy branded heifers, $/piece</t>
  </si>
  <si>
    <t>AG-CH-0045</t>
  </si>
  <si>
    <t>Hides, heavy branded heifers, $/lb</t>
  </si>
  <si>
    <t>AG-CH-0046</t>
  </si>
  <si>
    <t>Heavy Native Dairy Cow Hides</t>
  </si>
  <si>
    <t>Northern United States and Canada</t>
  </si>
  <si>
    <t>Hides, heavy native dairy cows, northern, $/piece</t>
  </si>
  <si>
    <t>AG-CH-0047</t>
  </si>
  <si>
    <t>Hides, heavy native dairy cows, northern, $/lb</t>
  </si>
  <si>
    <t>AG-CH-0048</t>
  </si>
  <si>
    <t>Hides, heavy dairy cows, southwestern, $/piece</t>
  </si>
  <si>
    <t>AG-CH-0049</t>
  </si>
  <si>
    <t>Hides, heavy dairy cows, southwestern, $/lb</t>
  </si>
  <si>
    <t>AG-CH-0050</t>
  </si>
  <si>
    <t>Heavy Native Cow Hides</t>
  </si>
  <si>
    <t>Hides, heavy native cows, northern, $/piece</t>
  </si>
  <si>
    <t>AG-CH-0051</t>
  </si>
  <si>
    <t>Hides, heavy native cows, northern, $/lb</t>
  </si>
  <si>
    <t>AG-CH-0052</t>
  </si>
  <si>
    <t>Hides, heavy native cows, southwestern, $/piece</t>
  </si>
  <si>
    <t>AG-CH-0053</t>
  </si>
  <si>
    <t>Hides, heavy native cows, southwestern, $/lb</t>
  </si>
  <si>
    <t>AG-CH-0054</t>
  </si>
  <si>
    <t>Branded Cow Hides</t>
  </si>
  <si>
    <t>Hides, branded cows, northern, $/piece</t>
  </si>
  <si>
    <t>AG-CH-0055</t>
  </si>
  <si>
    <t>Hides, branded cows, northern, $/lb</t>
  </si>
  <si>
    <t>AG-CH-0056</t>
  </si>
  <si>
    <t>Hides, branded cows, southwestern, $/piece</t>
  </si>
  <si>
    <t>AG-CH-0057</t>
  </si>
  <si>
    <t>Hides, branded cows, southwestern, $/lb</t>
  </si>
  <si>
    <t>AG-CH-0058</t>
  </si>
  <si>
    <t>Native Bull Hides</t>
  </si>
  <si>
    <t>Hides, native bulls, $/piece</t>
  </si>
  <si>
    <t>AG-CH-0059</t>
  </si>
  <si>
    <t>Hides, native bulls, $/lb</t>
  </si>
  <si>
    <t>AG-CH-0060</t>
  </si>
  <si>
    <t>Branded Bull Hides</t>
  </si>
  <si>
    <t>Hides, branded bulls, $/piece</t>
  </si>
  <si>
    <t>AG-CH-0061</t>
  </si>
  <si>
    <t>Hides, branded bulls, $/lb</t>
  </si>
  <si>
    <t>AG-CH-0062</t>
  </si>
  <si>
    <t>Kip Skin Hides</t>
  </si>
  <si>
    <t>Hides, kip skins, $/piece</t>
  </si>
  <si>
    <t>AG-CH-0063</t>
  </si>
  <si>
    <t>Small Packer Hides</t>
  </si>
  <si>
    <t>Hides, small packer, $/piece</t>
  </si>
  <si>
    <t>AG-CH-0064</t>
  </si>
  <si>
    <t>Hides, heavy native steers, light-weight, packer, $/piece</t>
  </si>
  <si>
    <t>AG-CH-0065</t>
  </si>
  <si>
    <t>Hides, heavy native steers, light-weight, packer, $/lb</t>
  </si>
  <si>
    <t>AG-CH-0066</t>
  </si>
  <si>
    <t>Hides, heavy native steers, regular-weight, packer, $/piece</t>
  </si>
  <si>
    <t>AG-CH-0067</t>
  </si>
  <si>
    <t>Hides, heavy native steers, regular-weight, packer, $/lb</t>
  </si>
  <si>
    <t>AG-CH-0068</t>
  </si>
  <si>
    <t>Hides, heavy Texas steers, regular-weight, packer, $/piece</t>
  </si>
  <si>
    <t>AG-CH-0069</t>
  </si>
  <si>
    <t>Hides, branded steers, regular-weight, packer, $/piece</t>
  </si>
  <si>
    <t>AG-CH-0070</t>
  </si>
  <si>
    <t>Hides, butt branded steers, light-weight, packer, $/piece</t>
  </si>
  <si>
    <t>AG-CH-0071</t>
  </si>
  <si>
    <t>Hides, butt branded steers, light-weight, packer, $/lb</t>
  </si>
  <si>
    <t>AG-CH-0072</t>
  </si>
  <si>
    <t>Hides, butt branded steers, regular-weight, packer, $/piece</t>
  </si>
  <si>
    <t>AG-CH-0073</t>
  </si>
  <si>
    <t>Hides, butt branded steers, regular-weight, packer, $/lb</t>
  </si>
  <si>
    <t>AG-CH-0074</t>
  </si>
  <si>
    <t>Hides, Colorado branded steers, light-weight, packer, $/piece</t>
  </si>
  <si>
    <t>AG-CH-0075</t>
  </si>
  <si>
    <t>Hides, Colorado branded steers, light-weight, packer, $/lb</t>
  </si>
  <si>
    <t>AG-CH-0076</t>
  </si>
  <si>
    <t>Hides, Colorado branded steers, regular-weight, packer, $/piece</t>
  </si>
  <si>
    <t>AG-CH-0077</t>
  </si>
  <si>
    <t>Hides, Colorado branded steers, regular-weight, packer, $/lb</t>
  </si>
  <si>
    <t>AG-CH-0078</t>
  </si>
  <si>
    <t>Hides, heavy native heifers, packer, $/piece</t>
  </si>
  <si>
    <t>AG-CH-0079</t>
  </si>
  <si>
    <t>Hides, heavy native heifers, packer, $/lb</t>
  </si>
  <si>
    <t>AG-CH-0080</t>
  </si>
  <si>
    <t>Hides, heavy branded heifers, packer, $/piece</t>
  </si>
  <si>
    <t>AG-CH-0081</t>
  </si>
  <si>
    <t>Hides, heavy branded heifers, packer, $/lb</t>
  </si>
  <si>
    <t>AG-CH-0082</t>
  </si>
  <si>
    <t>Hide index, fob US, $/pc</t>
  </si>
  <si>
    <t>AG-DRT-0001</t>
  </si>
  <si>
    <t>UnitOfProtein</t>
  </si>
  <si>
    <t>Dry rendered tankage</t>
  </si>
  <si>
    <t>Dry Rendered Tankage</t>
  </si>
  <si>
    <t>Dry rendered tankage, ruminant, high, fob US Midwest, $/unit of protein</t>
  </si>
  <si>
    <t>AG-DRT-0002</t>
  </si>
  <si>
    <t>Dry rendered tankage, ruminant, med, fob US Midwest, $/unit of protein</t>
  </si>
  <si>
    <t>AG-FHM-0001</t>
  </si>
  <si>
    <t>Fishmeal</t>
  </si>
  <si>
    <t>Chile</t>
  </si>
  <si>
    <t>Fish Meal</t>
  </si>
  <si>
    <t>Fishmeal, steam dried super prime, min 68% protein, fob Chile, $/tonne</t>
  </si>
  <si>
    <t>AG-FHM-0002</t>
  </si>
  <si>
    <t>Peru</t>
  </si>
  <si>
    <t>Fishmeal, steam dried standard, min 65-66% protein, fob Peru, $/tonne</t>
  </si>
  <si>
    <t>AG-FHM-0003</t>
  </si>
  <si>
    <t>Fishmeal, steam dried prime, min 67% protein, fob Peru, $/tonne</t>
  </si>
  <si>
    <t>AG-FHM-0004</t>
  </si>
  <si>
    <t>Fishmeal, steam dried super prime, min 68% protein, fob Peru, $/tonne</t>
  </si>
  <si>
    <t>AG-FHM-0005</t>
  </si>
  <si>
    <t>Fishmeal, steam dried prime, min 67% protein, fob Chile, $/tonne</t>
  </si>
  <si>
    <t>AG-FML-0001</t>
  </si>
  <si>
    <t>Feathermeal</t>
  </si>
  <si>
    <t>Feathermeal, 80 Pro, export, delivered container terminal, AU$/tonne</t>
  </si>
  <si>
    <t>AG-FML-0002</t>
  </si>
  <si>
    <t>Feathermeal, 80 Pro, delivered Australia, AU$/tonne</t>
  </si>
  <si>
    <t>AG-FML-0003</t>
  </si>
  <si>
    <t>Feathermeal, 80 Pro, US export, cfr Southeast Asia, $/tonne</t>
  </si>
  <si>
    <t>AG-FML-0004</t>
  </si>
  <si>
    <t>Feathermeal, delivered California, $/short ton</t>
  </si>
  <si>
    <t>AG-FML-0005</t>
  </si>
  <si>
    <t>Feathermeal, fob Minnesota, $/short ton</t>
  </si>
  <si>
    <t>AG-FML-0006</t>
  </si>
  <si>
    <t>Feathermeal, fob US Carolinas, $/short ton</t>
  </si>
  <si>
    <t>AG-FML-0007</t>
  </si>
  <si>
    <t>Feathermeal, fob Alabama/Georgia, $/short ton</t>
  </si>
  <si>
    <t>AG-FML-0008</t>
  </si>
  <si>
    <t>Feathermeal, fob US Delmarva Peninsula, $/short ton</t>
  </si>
  <si>
    <t>AG-FML-0009</t>
  </si>
  <si>
    <t>Feathermeal, fob US Mid-South, $/short ton</t>
  </si>
  <si>
    <t>AG-HMP-0001</t>
  </si>
  <si>
    <t>%CBD/lb</t>
  </si>
  <si>
    <t>Hemp Biomass</t>
  </si>
  <si>
    <t>Colorado</t>
  </si>
  <si>
    <t>Hemp</t>
  </si>
  <si>
    <t>Hemp biomass, fob Colorado, %CBD/lb</t>
  </si>
  <si>
    <t>AG-HMP-0002</t>
  </si>
  <si>
    <t>Hemp biomass, fob Oregon, %CBD/lb</t>
  </si>
  <si>
    <t>AG-HMP-0003</t>
  </si>
  <si>
    <t>Hemp biomass, fob US Southeast, %CBD/lb</t>
  </si>
  <si>
    <t>AG-HMP-0004</t>
  </si>
  <si>
    <t>Certified Organic Biomass</t>
  </si>
  <si>
    <t>Certified organic biomass, fob US, %CBD/lb</t>
  </si>
  <si>
    <t>AG-HMP-0005</t>
  </si>
  <si>
    <t>Crude CBD Extract</t>
  </si>
  <si>
    <t>Crude CBD extract, fob US, $/kg</t>
  </si>
  <si>
    <t>AG-HMP-0006</t>
  </si>
  <si>
    <t>Full Spectrum Distillate</t>
  </si>
  <si>
    <t>Full spectrum distillate, fob US, $/kg</t>
  </si>
  <si>
    <t>AG-HMP-0007</t>
  </si>
  <si>
    <t>NDT Broad Spectrum Distillate</t>
  </si>
  <si>
    <t>NDT broad spectrum distillate, fob US, $/kg</t>
  </si>
  <si>
    <t>AG-HMP-0008</t>
  </si>
  <si>
    <t>CBD Isolate</t>
  </si>
  <si>
    <t>CBD isolate, fob US, $/kg</t>
  </si>
  <si>
    <t>AG-HMP-0009</t>
  </si>
  <si>
    <t>Hemp Flower</t>
  </si>
  <si>
    <t>Hemp flower, fob US, $/lb</t>
  </si>
  <si>
    <t>AG-HMP-0010</t>
  </si>
  <si>
    <t>Certified Organic Flower</t>
  </si>
  <si>
    <t>Certified organic flower, fob US, $/lb</t>
  </si>
  <si>
    <t>AG-HMP-0011</t>
  </si>
  <si>
    <t>Hempseed Grain</t>
  </si>
  <si>
    <t>United States Northern Plains</t>
  </si>
  <si>
    <t>Hempseed grain, fob US Northern Plains, $/lb</t>
  </si>
  <si>
    <t>AG-HMP-0012</t>
  </si>
  <si>
    <t>Hemp Fiber</t>
  </si>
  <si>
    <t>Hemp fiber, raw stalk, fob US Southeast, $/lb</t>
  </si>
  <si>
    <t>AG-HMP-0013</t>
  </si>
  <si>
    <t>Organic hempseed grain, fob US Northern Plains, $/lb</t>
  </si>
  <si>
    <t>AG-MBM-0001</t>
  </si>
  <si>
    <t>Meat and bone meal</t>
  </si>
  <si>
    <t>Meat and Bone Meal</t>
  </si>
  <si>
    <t>Meat and bone meal, 50 Pro, export, delivered container terminal Australia, AU$/tonne</t>
  </si>
  <si>
    <t>AG-MBM-0002</t>
  </si>
  <si>
    <t>Meat and bone meal, 50 Pro, delivered Australia, AU$/tonne</t>
  </si>
  <si>
    <t>AG-MBM-0003</t>
  </si>
  <si>
    <t>Meat and bone meal, ovine, 55 Pro, export, delivered container terminal Australia, AU$/tonne</t>
  </si>
  <si>
    <t>AG-MBM-0004</t>
  </si>
  <si>
    <t>Meat and bone meal, bovine, 45 Pro, export, fca New Zealand, NZ$/tonne</t>
  </si>
  <si>
    <t>AG-MBM-0005</t>
  </si>
  <si>
    <t>Meat and bone meal, bovine, 50 Pro, export, fca New Zealand, NZ$/tonne</t>
  </si>
  <si>
    <t>AG-MBM-0006</t>
  </si>
  <si>
    <t>Meat and bone meal, ovine, 55 Pro, export, fca New Zealand, NZ$/tonne</t>
  </si>
  <si>
    <t>AG-MBM-0007</t>
  </si>
  <si>
    <t>Meat and bone meal, bovine, export, cfr China, $/tonne</t>
  </si>
  <si>
    <t>AG-MBM-0008</t>
  </si>
  <si>
    <t>Meat and bone meal, bovine, export, cfr Indonesia, $/tonne</t>
  </si>
  <si>
    <t>AG-MBM-0009</t>
  </si>
  <si>
    <t>Meat and bone meal, porcine, fob Missouri River, $/short ton</t>
  </si>
  <si>
    <t>AG-MBM-0010</t>
  </si>
  <si>
    <t>Eastern Iowa/Illinois</t>
  </si>
  <si>
    <t>Meat and bone meal, porcine, fob Eastern Iowa/Illinois, $/short ton</t>
  </si>
  <si>
    <t>AG-MBM-0011</t>
  </si>
  <si>
    <t>Meat and bone meal, porcine, fob US Carolinas, $/short ton</t>
  </si>
  <si>
    <t>AG-MBM-0012</t>
  </si>
  <si>
    <t>Meat and bone meal, porcine, fob Indiana, $/short ton</t>
  </si>
  <si>
    <t>AG-MBM-0013</t>
  </si>
  <si>
    <t>Meat and bone meal, ruminant, fob Missouri River, $/short ton</t>
  </si>
  <si>
    <t>AG-MBM-0014</t>
  </si>
  <si>
    <t>Meat and bone meal, ruminant, fob Texas Panhandle, $/short ton</t>
  </si>
  <si>
    <t>AG-MBM-0015</t>
  </si>
  <si>
    <t>Dallas/Houston</t>
  </si>
  <si>
    <t>Meat and bone meal, ruminant, fob Dallas/Houston, $/short ton</t>
  </si>
  <si>
    <t>AG-MBM-0016</t>
  </si>
  <si>
    <t>Meat and bone meal, ruminant, fob Illinois, $/short ton</t>
  </si>
  <si>
    <t>AG-MBM-0017</t>
  </si>
  <si>
    <t>Meat and bone meal, ruminant, delivered rail Alabama/Georgia, $/short ton</t>
  </si>
  <si>
    <t>AG-MBM-0018</t>
  </si>
  <si>
    <t>Meat and bone meal, ruminant, delivered rail US East, $/short ton</t>
  </si>
  <si>
    <t>AG-MBM-0019</t>
  </si>
  <si>
    <t>Meat and bone meal, ruminant, fob California, $/short ton</t>
  </si>
  <si>
    <t>AG-MBM-0020</t>
  </si>
  <si>
    <t>Meat and bone meal, ruminant, fob US Pacific Northwest, $/short ton</t>
  </si>
  <si>
    <t>AG-MBM-0021</t>
  </si>
  <si>
    <t>Meat and bone meal, ruminant, fob Illinois renderer, $/short ton</t>
  </si>
  <si>
    <t>AG-MBM-0022</t>
  </si>
  <si>
    <t>Meat and bone meal, bovine, export, cfr Thailand $/tonne</t>
  </si>
  <si>
    <t>AG-MBM-0023</t>
  </si>
  <si>
    <t>Meat and bone meal, bovine, export, cfr Vietnam $/tonne</t>
  </si>
  <si>
    <t>AG-PM-0001</t>
  </si>
  <si>
    <t>Poultry By-Product Meal - Feed Grade</t>
  </si>
  <si>
    <t>Poultry Meal</t>
  </si>
  <si>
    <t>Poultry by-product meal, feed grade, 60 Pro, US Export, cfr Southeast Asia, $/tonne</t>
  </si>
  <si>
    <t>AG-PM-0002</t>
  </si>
  <si>
    <t>Poultry By-Product Meal - Petfood Grade</t>
  </si>
  <si>
    <t>Poultry by-product meal, petfood grade, 65 Pro, US export, cfr Southeast Asia, $/tonne</t>
  </si>
  <si>
    <t>AG-PM-0003</t>
  </si>
  <si>
    <t>Poultry by-product meal, petfood grade, 65 Pro, export, delivered container terminal Australia, AU$/tonne</t>
  </si>
  <si>
    <t>AG-PM-0004</t>
  </si>
  <si>
    <t>Poultry by-product meal, petfood grade, 65 Pro, delivered Australia, AU$/tonne</t>
  </si>
  <si>
    <t>AG-PM-0005</t>
  </si>
  <si>
    <t>Poultry by-product meal, feed grade, 57 Pro, fob US Mid-South, $/short ton</t>
  </si>
  <si>
    <t>AG-PM-0006</t>
  </si>
  <si>
    <t>Poultry by-product meal, feed grade, 57 Pro, fob US Delmarva Peninsula, $/short ton</t>
  </si>
  <si>
    <t>AG-PM-0007</t>
  </si>
  <si>
    <t>Poultry by-product meal, feed grade, 57 Pro, fob Alabama/Georgia, $/short ton</t>
  </si>
  <si>
    <t>AG-PM-0008</t>
  </si>
  <si>
    <t>Poultry by-product meal, feed grade, 50 Pro, fob Alabama/Georgia, $/short ton</t>
  </si>
  <si>
    <t>AG-PM-0009</t>
  </si>
  <si>
    <t>Poultry by-product meal, feed grade, 57 Pro, fob US Carolinas, $/short ton</t>
  </si>
  <si>
    <t>AG-PM-0010</t>
  </si>
  <si>
    <t>Poultry by-product meal, pet food, 14 Ash 64 Pro, fob US Southeast, $/short ton</t>
  </si>
  <si>
    <t>AG-PM-0011</t>
  </si>
  <si>
    <t>Poultry by-product meal, pet food, 14 Ash 64 Pro, fob US Mid-South, $/short ton</t>
  </si>
  <si>
    <t>AG-PM-0012</t>
  </si>
  <si>
    <t>Poultry by-product meal, pet food, 14 Ash 64 Pro, fob US Midwest, $/short ton</t>
  </si>
  <si>
    <t>AG-PM-0013</t>
  </si>
  <si>
    <t>Chicken meal</t>
  </si>
  <si>
    <t>Chicken meal, fob US Mid-South, $/short ton</t>
  </si>
  <si>
    <t>AG-PM-0014</t>
  </si>
  <si>
    <t>fishmeal, steam dried prime, min 67% protein, fob Chile, $/tonne discontinued</t>
  </si>
  <si>
    <t>AG-SC-0001</t>
  </si>
  <si>
    <t>Headset</t>
  </si>
  <si>
    <t>Sausage Casings</t>
  </si>
  <si>
    <t>Sausage casings, resale, European hog runners, whiskered, ex-works Europe, €/strand</t>
  </si>
  <si>
    <t>AG-SC-0002</t>
  </si>
  <si>
    <t>Sausage casings, resale, North American hog runners, whiskered, ex-works North America, cents/strand</t>
  </si>
  <si>
    <t>FP-CHP-0001</t>
  </si>
  <si>
    <t>Chips Softwood Sawmill</t>
  </si>
  <si>
    <t>Chips</t>
  </si>
  <si>
    <t>Chips, Softwood Sawmill, FOB US South Central - Eastside, USD/GT</t>
  </si>
  <si>
    <t>FP-CHP-0002</t>
  </si>
  <si>
    <t>Chips Hardwood Sawmill</t>
  </si>
  <si>
    <t>Chips, Hardwood Sawmill, FOB US South Central - Eastside, USD/GT</t>
  </si>
  <si>
    <t>FP-CHP-0003</t>
  </si>
  <si>
    <t>Chips Softwood Chipmill</t>
  </si>
  <si>
    <t>Chips, Softwood Chipmill, FOB US South Central - Eastside, USD/GT</t>
  </si>
  <si>
    <t>FP-CHP-0004</t>
  </si>
  <si>
    <t>Chips Hardwood Chipmill</t>
  </si>
  <si>
    <t>Chips, Hardwood Chipmill, FOB US South Central - Eastside, USD/GT</t>
  </si>
  <si>
    <t>FP-CHP-0005</t>
  </si>
  <si>
    <t>Chips, Softwood Sawmill, FOB US South Central - Westside, USD/GT</t>
  </si>
  <si>
    <t>FP-CHP-0006</t>
  </si>
  <si>
    <t>Chips, Hardwood Sawmill, FOB US South Central - Westside, USD/GT</t>
  </si>
  <si>
    <t>FP-CHP-0007</t>
  </si>
  <si>
    <t>Chips, Softwood Chipmill, FOB US South Central - Westside, USD/GT</t>
  </si>
  <si>
    <t>FP-CHP-0008</t>
  </si>
  <si>
    <t>Chips, Hardwood Chipmill, FOB US South Central - Westside, USD/GT</t>
  </si>
  <si>
    <t>FP-CHP-0009</t>
  </si>
  <si>
    <t>Chips, Softwood Sawmill, FOB US South Atlantic - Northside, USD/GT</t>
  </si>
  <si>
    <t>FP-CHP-0010</t>
  </si>
  <si>
    <t>Chips, Hardwood Sawmill, FOB US South Atlantic - Northside, USD/GT</t>
  </si>
  <si>
    <t>FP-CHP-0011</t>
  </si>
  <si>
    <t>Chips, Softwood Chipmill, FOB US South Atlantic - Northside, USD/GT</t>
  </si>
  <si>
    <t>FP-CHP-0012</t>
  </si>
  <si>
    <t>Chips, Hardwood Chipmill, FOB US South Atlantic - Northside, USD/GT</t>
  </si>
  <si>
    <t>FP-CHP-0013</t>
  </si>
  <si>
    <t>Chips, Softwood Sawmill, FOB US South Atlantic - Southside, USD/GT</t>
  </si>
  <si>
    <t>FP-CHP-0014</t>
  </si>
  <si>
    <t>Chips, Hardwood Sawmill, FOB US South Atlantic - Southside, USD/GT</t>
  </si>
  <si>
    <t>FP-CHP-0015</t>
  </si>
  <si>
    <t>Chips, Softwood Chipmill, FOB US South Atlantic - Southside, USD/GT</t>
  </si>
  <si>
    <t>FP-CHP-0016</t>
  </si>
  <si>
    <t>Chips, Hardwood Chipmill, FOB US South Atlantic - Southside, USD/GT</t>
  </si>
  <si>
    <t>FP-CHP-0017</t>
  </si>
  <si>
    <t>Chips, Softwood Sawmill, FOB US South Atlantic - Coastal, USD/GT</t>
  </si>
  <si>
    <t>FP-CHP-0018</t>
  </si>
  <si>
    <t>Chips, Hardwood Sawmill, FOB US South Atlantic - Coastal, USD/GT</t>
  </si>
  <si>
    <t>FP-CHP-0019</t>
  </si>
  <si>
    <t>Chips, Softwood Chipmill, FOB US South Atlantic - Coastal, USD/GT</t>
  </si>
  <si>
    <t>FP-CHP-0020</t>
  </si>
  <si>
    <t>Chips, Hardwood Chipmill, FOB US South Atlantic - Coastal, USD/GT</t>
  </si>
  <si>
    <t>FP-CHP-0021</t>
  </si>
  <si>
    <t>BoneDryShortTon</t>
  </si>
  <si>
    <t>Chips, Softwood Sawmill, delivered US Pacific Northwest, USD/BDST</t>
  </si>
  <si>
    <t>FP-CHP-0022</t>
  </si>
  <si>
    <t>BoneDryUnit</t>
  </si>
  <si>
    <t>Chips Douglas-Fir Sawmill</t>
  </si>
  <si>
    <t>Chips, Softwood Douglas-Fir, free alongside ship US Northwest, USD/Bone dry unit</t>
  </si>
  <si>
    <t>FP-CHP-0023</t>
  </si>
  <si>
    <t>Chips Hemlock Sawmill</t>
  </si>
  <si>
    <t>Chips, Softwood Hemlock Sawmill, FOB British Columbia - Coast, CAD/bdu</t>
  </si>
  <si>
    <t>FP-CHP-0024</t>
  </si>
  <si>
    <t>Chips, Softwood Douglas-Fir Sawmill, FOB British Columbia - Coast, CAD/bdu</t>
  </si>
  <si>
    <t>FP-CHP-0025</t>
  </si>
  <si>
    <t>Chips SPF Sawmill</t>
  </si>
  <si>
    <t>British Columbia - Interior</t>
  </si>
  <si>
    <t>Chips, Softwood SPF Sawmill, FOB British Columbia - Interior, CAD/bdu</t>
  </si>
  <si>
    <t>FP-CHP-0026</t>
  </si>
  <si>
    <t>Chips, Softwood Douglas-Fir Sawmill, FOB British Columbia - Interior, CAD/bdu</t>
  </si>
  <si>
    <t>FP-CHP-0027</t>
  </si>
  <si>
    <t>Chips, Softwood Hemlock Sawmill, FOB British Columbia - Coast, USD/bdu</t>
  </si>
  <si>
    <t>FP-CHP-0028</t>
  </si>
  <si>
    <t>Chips, Softwood Douglas-Fir Sawmill, FOB British Columbia - Coast, USD/bdu</t>
  </si>
  <si>
    <t>FP-CHP-0029</t>
  </si>
  <si>
    <t>Chips, Softwood SPF Sawmill, FOB British Columbia - Interior, USD/bdu</t>
  </si>
  <si>
    <t>FP-CHP-0030</t>
  </si>
  <si>
    <t>Chips, Softwood Douglas-Fir Sawmill, FOB British Columbia - Interior, USD/bdu</t>
  </si>
  <si>
    <t>FP-CHP-0031</t>
  </si>
  <si>
    <t>Chips Hardwood</t>
  </si>
  <si>
    <t>Chips, Hardwood Sawmill, delivered US Northeast - Maine, USD/GT</t>
  </si>
  <si>
    <t>FP-CHP-0032</t>
  </si>
  <si>
    <t>Chips, Hardwood Sawmill, delivered US Northeast - Pennsylvania/New York, USD/GT</t>
  </si>
  <si>
    <t>FP-CHP-0033</t>
  </si>
  <si>
    <t>Chips, Hardwood Sawmill, delivered US Lake States - Region-wide, USD/GT</t>
  </si>
  <si>
    <t>FP-CHP-0034</t>
  </si>
  <si>
    <t>Chips, Hardwood, delivered US South Atlantic - Comparative Regional Price, USD/GT</t>
  </si>
  <si>
    <t>FP-CHP-0035</t>
  </si>
  <si>
    <t>Chips, Hardwood, delivered US South Central - Comparative Regional Price, USD/GT</t>
  </si>
  <si>
    <t>FP-CHP-0036</t>
  </si>
  <si>
    <t>Chips, Hardwood, delivered US Northeast, Comparative Regional Price, USD/GT</t>
  </si>
  <si>
    <t>FP-CHP-0037</t>
  </si>
  <si>
    <t>Chips, Hardwood, delivered US Lake States - Comparative Regional Price, USD/GT</t>
  </si>
  <si>
    <t>FP-CHP-0038</t>
  </si>
  <si>
    <t>Chips Softwood</t>
  </si>
  <si>
    <t>Chips, Softwood, delivered US South Atlantic - Comparative Regional Price, USD/GT</t>
  </si>
  <si>
    <t>FP-CHP-0039</t>
  </si>
  <si>
    <t>Chips, Softwood, delivered US South Central - Comparative Regional Price, USD/GT</t>
  </si>
  <si>
    <t>FP-CHP-0040</t>
  </si>
  <si>
    <t>Chips, Softwood, delivered US Northeast, Comparative Regional Price, USD/GT</t>
  </si>
  <si>
    <t>FP-CHP-0041</t>
  </si>
  <si>
    <t>Chips, Softwood, delivered US Pacific Northwest, Comparative Regional Price, USD/GT</t>
  </si>
  <si>
    <t>FP-CHP-0042</t>
  </si>
  <si>
    <t>Chips, Softwood, delivered British Columbia, Comparative Regional Price, USD/GT</t>
  </si>
  <si>
    <t>FP-GP-0001</t>
  </si>
  <si>
    <t>Printing &amp; Writing Papers</t>
  </si>
  <si>
    <t>Graphic Paper</t>
  </si>
  <si>
    <t>Brazil Uncoated woodfree, Offset 63-75 g/m2</t>
  </si>
  <si>
    <t>FP-GP-0002</t>
  </si>
  <si>
    <t>Brazil Uncoated woodfree, Cutsize 75-95 g/m2</t>
  </si>
  <si>
    <t>FP-GP-0003</t>
  </si>
  <si>
    <t>Brazil Uncoated woodfree, Imported Offset Sheets, 75 g/m2</t>
  </si>
  <si>
    <t>FP-GP-0004</t>
  </si>
  <si>
    <t>Brazil Coated Woodfree, Reels, 90-230 g/m2</t>
  </si>
  <si>
    <t>FP-GP-0005</t>
  </si>
  <si>
    <t>Brazil Coated Woodfree, Sheets 90-230 g/m2</t>
  </si>
  <si>
    <t>FP-GP-0006</t>
  </si>
  <si>
    <t>Brazil Coated Woodfree, Sheets, Imported 90-115 g/m2</t>
  </si>
  <si>
    <t>FP-GP-0007</t>
  </si>
  <si>
    <t>Brazil Coated Mechanical, Imported LWC 60 g/m2</t>
  </si>
  <si>
    <t>FP-GP-0008</t>
  </si>
  <si>
    <t>Newsprint</t>
  </si>
  <si>
    <t>Brazil Imported Newsprint 45 g/m2</t>
  </si>
  <si>
    <t>FP-GP-0009</t>
  </si>
  <si>
    <t>Mexico Imported Uncoated Woodfree offset 75-95g/m² (reels)</t>
  </si>
  <si>
    <t>FP-GP-0010</t>
  </si>
  <si>
    <t>Mexico Imported Uncoated Woodfree offset 75-95g/m² (sheets)</t>
  </si>
  <si>
    <t>FP-GP-0011</t>
  </si>
  <si>
    <t>Mexico Imported Coated Woodfree 90-230 g/m² (reels)</t>
  </si>
  <si>
    <t>FP-GP-0012</t>
  </si>
  <si>
    <t>Mexico Imported Coated Woodfree 90-230 g/m² (sheets)</t>
  </si>
  <si>
    <t>FP-GP-0013</t>
  </si>
  <si>
    <t>Mexico Imported Lightweight Coated 60 g/m2</t>
  </si>
  <si>
    <t>FP-GP-0014</t>
  </si>
  <si>
    <t>Newsprint 45-g, Germany</t>
  </si>
  <si>
    <t>FP-GP-0015</t>
  </si>
  <si>
    <t>Newsprint 45-g, France</t>
  </si>
  <si>
    <t>FP-GP-0016</t>
  </si>
  <si>
    <t>Newsprint 45-g, UK</t>
  </si>
  <si>
    <t>FP-GP-0017</t>
  </si>
  <si>
    <t>Newsprint 45-g, Italy</t>
  </si>
  <si>
    <t>FP-GP-0018</t>
  </si>
  <si>
    <t>SC rotogravure reels 56-g, Germany</t>
  </si>
  <si>
    <t>FP-GP-0019</t>
  </si>
  <si>
    <t>SC rotogravure reels 56-g, France</t>
  </si>
  <si>
    <t>FP-GP-0020</t>
  </si>
  <si>
    <t>SC rotogravure reels 56-g, UK</t>
  </si>
  <si>
    <t>FP-GP-0021</t>
  </si>
  <si>
    <t>SC rotogravure reels 60-g, Italy</t>
  </si>
  <si>
    <t>FP-GP-0022</t>
  </si>
  <si>
    <t>SC Offset Reels 56-g, Germany</t>
  </si>
  <si>
    <t>FP-GP-0023</t>
  </si>
  <si>
    <t>SC Offset Reels 56-g, France</t>
  </si>
  <si>
    <t>FP-GP-0024</t>
  </si>
  <si>
    <t>SC offset reels 56-g, UK</t>
  </si>
  <si>
    <t>FP-GP-0025</t>
  </si>
  <si>
    <t>SC offset reels 60-g, Italy</t>
  </si>
  <si>
    <t>FP-GP-0026</t>
  </si>
  <si>
    <t>LWC rotogravure reels 60-g, Germany</t>
  </si>
  <si>
    <t>FP-GP-0027</t>
  </si>
  <si>
    <t>LWC rotogravure reels 60-g, France</t>
  </si>
  <si>
    <t>FP-GP-0028</t>
  </si>
  <si>
    <t>LWC rotogravure reels 60-g, UK</t>
  </si>
  <si>
    <t>FP-GP-0029</t>
  </si>
  <si>
    <t>LWC rotogravure reels 60-g, Italy</t>
  </si>
  <si>
    <t>FP-GP-0030</t>
  </si>
  <si>
    <t>LWC Offset Reels 60-g, Germany</t>
  </si>
  <si>
    <t>FP-GP-0031</t>
  </si>
  <si>
    <t>LWC Offset Reels 60g, France</t>
  </si>
  <si>
    <t>FP-GP-0032</t>
  </si>
  <si>
    <t>LWC offset reels 60g, UK</t>
  </si>
  <si>
    <t>FP-GP-0033</t>
  </si>
  <si>
    <t>LWC offset reels 60-g, Italy</t>
  </si>
  <si>
    <t>FP-GP-0034</t>
  </si>
  <si>
    <t>UWF Offset Reels 80-g, Germany</t>
  </si>
  <si>
    <t>FP-GP-0035</t>
  </si>
  <si>
    <t>UWF Offset Reels 80-g, France</t>
  </si>
  <si>
    <t>FP-GP-0036</t>
  </si>
  <si>
    <t>UWF offset reels 80-g, UK</t>
  </si>
  <si>
    <t>FP-GP-0037</t>
  </si>
  <si>
    <t>UWF Offset sheets 80-g, Germany</t>
  </si>
  <si>
    <t>FP-GP-0038</t>
  </si>
  <si>
    <t>UWF Offset sheets 80-g, France</t>
  </si>
  <si>
    <t>FP-GP-0039</t>
  </si>
  <si>
    <t>UWF offset sheets 80-g, UK</t>
  </si>
  <si>
    <t>FP-GP-0040</t>
  </si>
  <si>
    <t>UWF Offset sheets 70-g+, Italy</t>
  </si>
  <si>
    <t>FP-GP-0041</t>
  </si>
  <si>
    <t>UWF A4 copy (B grade) 80-g, Germany</t>
  </si>
  <si>
    <t>FP-GP-0042</t>
  </si>
  <si>
    <t>UWF A4 copy (B grade) 80-g, France</t>
  </si>
  <si>
    <t>FP-GP-0043</t>
  </si>
  <si>
    <t>UWF A4 copy (B grade) 80-g, UK</t>
  </si>
  <si>
    <t>FP-GP-0044</t>
  </si>
  <si>
    <t>UWF A4 copy (B grade) 80-g, Italy</t>
  </si>
  <si>
    <t>FP-GP-0045</t>
  </si>
  <si>
    <t>CWF Reels 90-g, Germany</t>
  </si>
  <si>
    <t>FP-GP-0046</t>
  </si>
  <si>
    <t>CWF Reels 100-g, Germany</t>
  </si>
  <si>
    <t>FP-GP-0047</t>
  </si>
  <si>
    <t>CWF Reels 100-g, France</t>
  </si>
  <si>
    <t>FP-GP-0048</t>
  </si>
  <si>
    <t>CWF reels 100-g, UK</t>
  </si>
  <si>
    <t>FP-GP-0049</t>
  </si>
  <si>
    <t>CWF Reels 100-g, Italy</t>
  </si>
  <si>
    <t>FP-GP-0050</t>
  </si>
  <si>
    <t>CWF Sheets 100-g, Germany</t>
  </si>
  <si>
    <t>FP-GP-0051</t>
  </si>
  <si>
    <t>CWF Sheets 100-g, France</t>
  </si>
  <si>
    <t>FP-GP-0052</t>
  </si>
  <si>
    <t>CWF sheets 115-g, UK</t>
  </si>
  <si>
    <t>FP-GP-0053</t>
  </si>
  <si>
    <t>CWF Sheets 100-g, Italy</t>
  </si>
  <si>
    <t>FP-GP-0054</t>
  </si>
  <si>
    <t>Newsprint 45-g, Spain</t>
  </si>
  <si>
    <t>FP-GP-0055</t>
  </si>
  <si>
    <t>SC rotogravure reels 56-g, Spain</t>
  </si>
  <si>
    <t>FP-GP-0056</t>
  </si>
  <si>
    <t>SC offset reels 56-g, Spain</t>
  </si>
  <si>
    <t>FP-GP-0057</t>
  </si>
  <si>
    <t>LWC rotogravure reels 60-g, Spain</t>
  </si>
  <si>
    <t>FP-GP-0058</t>
  </si>
  <si>
    <t>LWC offset reels 60g, Spain</t>
  </si>
  <si>
    <t>FP-GP-0059</t>
  </si>
  <si>
    <t>UWF Offset sheets 80-g, Spain</t>
  </si>
  <si>
    <t>FP-GP-0060</t>
  </si>
  <si>
    <t>UWF Offset Reels 70-g, Spain</t>
  </si>
  <si>
    <t>FP-GP-0061</t>
  </si>
  <si>
    <t>UWF A4 copy (B grade) 80-g, Spain</t>
  </si>
  <si>
    <t>FP-GP-0062</t>
  </si>
  <si>
    <t>CWF Reels 90-g, Spain</t>
  </si>
  <si>
    <t>FP-GP-0063</t>
  </si>
  <si>
    <t>CWF Sheets 115-g, Spain</t>
  </si>
  <si>
    <t>FP-GP-0064</t>
  </si>
  <si>
    <t>Newsprint 40-g, UK</t>
  </si>
  <si>
    <t>FP-GP-0065</t>
  </si>
  <si>
    <t>SC rotogravure reels 60-g, UK</t>
  </si>
  <si>
    <t>FP-GP-0066</t>
  </si>
  <si>
    <t>SC offset reels 60-g, UK</t>
  </si>
  <si>
    <t>FP-GP-0067</t>
  </si>
  <si>
    <t>SC rotogravure reels 52-g, UK</t>
  </si>
  <si>
    <t>FP-GP-0068</t>
  </si>
  <si>
    <t>SC offset reels 52-g, UK, GBP/tonne</t>
  </si>
  <si>
    <t>FP-GP-0069</t>
  </si>
  <si>
    <t>SC rotogravure reels 56-g, Italy</t>
  </si>
  <si>
    <t>FP-GP-0070</t>
  </si>
  <si>
    <t>SC offset reels 56-g, Italy</t>
  </si>
  <si>
    <t>FP-GP-0071</t>
  </si>
  <si>
    <t>SC rotogravure reels 52-g, Italy</t>
  </si>
  <si>
    <t>FP-GP-0072</t>
  </si>
  <si>
    <t>SC offset reels 52-g, Italy</t>
  </si>
  <si>
    <t>FP-GP-0073</t>
  </si>
  <si>
    <t>MWC rotogravure reels 80-g, Italy</t>
  </si>
  <si>
    <t>FP-GP-0074</t>
  </si>
  <si>
    <t>MWC Offset Reels 70-g, Italy</t>
  </si>
  <si>
    <t>FP-GP-0075</t>
  </si>
  <si>
    <t>Newsprint 48.8-g, France</t>
  </si>
  <si>
    <t>FP-GP-0076</t>
  </si>
  <si>
    <t>Newsprint 40-g, France</t>
  </si>
  <si>
    <t>FP-GP-0077</t>
  </si>
  <si>
    <t>SC rotogravure reels 60-g, France</t>
  </si>
  <si>
    <t>FP-GP-0078</t>
  </si>
  <si>
    <t>SC Offset Reels 60-g, France</t>
  </si>
  <si>
    <t>FP-GP-0079</t>
  </si>
  <si>
    <t>Newsprint 48.8-g, Germany</t>
  </si>
  <si>
    <t>FP-GP-0080</t>
  </si>
  <si>
    <t>SC rotogravure reels 60-g, Germany</t>
  </si>
  <si>
    <t>FP-GP-0081</t>
  </si>
  <si>
    <t>SC Offset Reels 60-g, Germany</t>
  </si>
  <si>
    <t>FP-GP-0082</t>
  </si>
  <si>
    <t>LWC rotogravure reels 54-g, Germany</t>
  </si>
  <si>
    <t>FP-GP-0083</t>
  </si>
  <si>
    <t>LWC rotogravure reels 57-g, Germany</t>
  </si>
  <si>
    <t>FP-GP-0084</t>
  </si>
  <si>
    <t>LWC Offset Reels 57-g, Germany</t>
  </si>
  <si>
    <t>FP-GP-0085</t>
  </si>
  <si>
    <t>LWC Offset Reels 54-g, Germany</t>
  </si>
  <si>
    <t>FP-GP-0086</t>
  </si>
  <si>
    <t>MWC Rotogravure reels 80-g, Germany</t>
  </si>
  <si>
    <t>FP-GP-0087</t>
  </si>
  <si>
    <t>MWC Offset Reels 80-g, Germany</t>
  </si>
  <si>
    <t>FP-GP-0088</t>
  </si>
  <si>
    <t>CWF Reels 80-g, Germany</t>
  </si>
  <si>
    <t>FP-GP-0089</t>
  </si>
  <si>
    <t>CWF Sheets 90-g, Germany</t>
  </si>
  <si>
    <t>FP-GP-0090</t>
  </si>
  <si>
    <t>Newsprint 48.8-g, Spain</t>
  </si>
  <si>
    <t>FP-GP-0091</t>
  </si>
  <si>
    <t>UWF A4 copy (C grade) 80-g, UK</t>
  </si>
  <si>
    <t>FP-GP-0092</t>
  </si>
  <si>
    <t>UWF A4 copy (C grade) 80-g, Germany</t>
  </si>
  <si>
    <t>FP-GP-0093</t>
  </si>
  <si>
    <t>UWF A4 copy (C grade) 80-g, France</t>
  </si>
  <si>
    <t>FP-GP-0094</t>
  </si>
  <si>
    <t>UWF A4 copy (C grade) 80-g, Italy</t>
  </si>
  <si>
    <t>FP-GP-0095</t>
  </si>
  <si>
    <t>UWF Offset reels, 80 g, Italy</t>
  </si>
  <si>
    <t>FP-GP-0096</t>
  </si>
  <si>
    <t>UWF A4 copy (C grade) 80-g, Spain</t>
  </si>
  <si>
    <t>FP-GP-0097</t>
  </si>
  <si>
    <t>Newsprint 42.5-g, UK</t>
  </si>
  <si>
    <t>FP-GP-0098</t>
  </si>
  <si>
    <t>Newsprint 42-g, France</t>
  </si>
  <si>
    <t>FP-GP-0099</t>
  </si>
  <si>
    <t>Newsprint 42.5-g, Germany</t>
  </si>
  <si>
    <t>FP-GP-0100</t>
  </si>
  <si>
    <t>Improved (68 ISO) 52-g, UK</t>
  </si>
  <si>
    <t>FP-GP-0101</t>
  </si>
  <si>
    <t>Newsprint 42-g, Spain</t>
  </si>
  <si>
    <t>FP-GP-0102</t>
  </si>
  <si>
    <t>Newsprint 45-g, UK, EUR</t>
  </si>
  <si>
    <t>FP-GP-0103</t>
  </si>
  <si>
    <t>Newsprint 42.5-g, UK, EUR</t>
  </si>
  <si>
    <t>FP-GP-0104</t>
  </si>
  <si>
    <t>Newsprint 40-g, UK, EUR</t>
  </si>
  <si>
    <t>FP-GP-0105</t>
  </si>
  <si>
    <t>Improved (68 ISO) 52-g, UK, EUR</t>
  </si>
  <si>
    <t>FP-GP-0106</t>
  </si>
  <si>
    <t>SC rotogravure reels 60-g, UK, EUR</t>
  </si>
  <si>
    <t>FP-GP-0107</t>
  </si>
  <si>
    <t>SC rotogravure reels 56-g, UK, EUR</t>
  </si>
  <si>
    <t>FP-GP-0108</t>
  </si>
  <si>
    <t>SC rotogravure reels 52-g, UK, EUR</t>
  </si>
  <si>
    <t>FP-GP-0109</t>
  </si>
  <si>
    <t>SC Offset 60-g, UK, EUR</t>
  </si>
  <si>
    <t>FP-GP-0110</t>
  </si>
  <si>
    <t>SC Offset 56-g, UK, EUR</t>
  </si>
  <si>
    <t>FP-GP-0111</t>
  </si>
  <si>
    <t>SC Offset 52-g, UK, EUR</t>
  </si>
  <si>
    <t>FP-GP-0112</t>
  </si>
  <si>
    <t>LWC rotogravure reels 60-g, UK, EUR</t>
  </si>
  <si>
    <t>FP-GP-0113</t>
  </si>
  <si>
    <t>LWC Offset 60g, UK, EUR</t>
  </si>
  <si>
    <t>FP-GP-0114</t>
  </si>
  <si>
    <t>UWF A4 copy (B grade) 80-g, UK, EUR</t>
  </si>
  <si>
    <t>FP-GP-0115</t>
  </si>
  <si>
    <t>UWF A4 copy (C grade) 80-g, UK, EUR</t>
  </si>
  <si>
    <t>FP-GP-0116</t>
  </si>
  <si>
    <t>UWF Offset reels 80-g, UK, EUR</t>
  </si>
  <si>
    <t>FP-GP-0117</t>
  </si>
  <si>
    <t>UWF Offset sheets 80-g, UK, EUR</t>
  </si>
  <si>
    <t>FP-GP-0118</t>
  </si>
  <si>
    <t>CWF Reels 100-g, UK, EUR</t>
  </si>
  <si>
    <t>FP-GP-0119</t>
  </si>
  <si>
    <t>CWF Sheets 115-g, UK, EUR</t>
  </si>
  <si>
    <t>FP-GP-0120</t>
  </si>
  <si>
    <t>Newsprint, Improved (68 ISO), 52 g</t>
  </si>
  <si>
    <t>FP-GP-0121</t>
  </si>
  <si>
    <t>Newsprint, 42 g, Italy,</t>
  </si>
  <si>
    <t>FP-GP-0122</t>
  </si>
  <si>
    <t>UWF 50-lb offset rolls, 92 bright, US East</t>
  </si>
  <si>
    <t>FP-GP-0123</t>
  </si>
  <si>
    <t>UWF 50-lb trade book, offset, rolls, US East</t>
  </si>
  <si>
    <t>FP-GP-0124</t>
  </si>
  <si>
    <t>UWF 20-lb copy paper, 92 bright, US East</t>
  </si>
  <si>
    <t>FP-GP-0125</t>
  </si>
  <si>
    <t>CWF No. 3, 50-lb rolls, US East</t>
  </si>
  <si>
    <t>FP-GP-0126</t>
  </si>
  <si>
    <t>CWF No. 3, 60-lb rolls, US East</t>
  </si>
  <si>
    <t>FP-GP-0127</t>
  </si>
  <si>
    <t>CM No. 4, 50-lb groundwood rolls 78/80 bright, US East</t>
  </si>
  <si>
    <t>FP-GP-0128</t>
  </si>
  <si>
    <t>CM No. 5, 34-lb roto, rolls, US East</t>
  </si>
  <si>
    <t>FP-GP-0129</t>
  </si>
  <si>
    <t>CM No. 5, 40-lb offset, rolls, US East</t>
  </si>
  <si>
    <t>FP-GP-0130</t>
  </si>
  <si>
    <t>Uncoated Mechanical MF Offset 65 bright, 35 lb / 52 g</t>
  </si>
  <si>
    <t>FP-GP-0131</t>
  </si>
  <si>
    <t>Uncoated Mechanical (SC-A), 35 lb / 52 g</t>
  </si>
  <si>
    <t>FP-GP-0132</t>
  </si>
  <si>
    <t>Newsprint 48.8-g/30-lb US East</t>
  </si>
  <si>
    <t>FP-GP-0133</t>
  </si>
  <si>
    <t>Newsprint 48.8-g/30-lb US West</t>
  </si>
  <si>
    <t>FP-GP-0134</t>
  </si>
  <si>
    <t>Newsprint 45-g/27.7-lb US East</t>
  </si>
  <si>
    <t>FP-GP-0135</t>
  </si>
  <si>
    <t>Newsprint 45-g/27.7-lb US West</t>
  </si>
  <si>
    <t>FP-GP-0136</t>
  </si>
  <si>
    <t>UWF 20-lb copy paper, 30% PCW, 92 bright, US East</t>
  </si>
  <si>
    <t>FP-GP-0137</t>
  </si>
  <si>
    <t>Uncoated Mechanical 45 lb Offset Substitute, 83/84 Bright</t>
  </si>
  <si>
    <t>FP-GP-0138</t>
  </si>
  <si>
    <t>Thermal POS non top Coated paper, 48 g/m2  (12.8 lb)</t>
  </si>
  <si>
    <t>FP-GP-0139</t>
  </si>
  <si>
    <t>Uncoated Mechanical Supercalendered(SC-B), 33 lb / 49 g</t>
  </si>
  <si>
    <t>FP-GP-0140</t>
  </si>
  <si>
    <t>Uncoated Mechanical Supercalendered Kraft Release Liner Label Paper, 2.5 mil, 40 lb</t>
  </si>
  <si>
    <t>FP-GP-0141</t>
  </si>
  <si>
    <t>Coated Premium 80-lb sheets, US East</t>
  </si>
  <si>
    <t>FP-GP-0142</t>
  </si>
  <si>
    <t>Coated Economy 80-lb sheets, US East</t>
  </si>
  <si>
    <t>FP-GP-0143</t>
  </si>
  <si>
    <t>Uncoated Freesheet Carbonless CB, Roll Midrange , 13-16 lb</t>
  </si>
  <si>
    <t>FP-GP-0144</t>
  </si>
  <si>
    <t>UWF 20-lb forms bond, stock tab, US East</t>
  </si>
  <si>
    <t>FP-GP-0145</t>
  </si>
  <si>
    <t>UWF 24-lb white wove envelope rolls, 92 bright, US East</t>
  </si>
  <si>
    <t>FP-GP-0146</t>
  </si>
  <si>
    <t>PIX Paper LWC</t>
  </si>
  <si>
    <t>FP-GP-0147</t>
  </si>
  <si>
    <t>PIX Paper Ctd WF</t>
  </si>
  <si>
    <t>FP-GP-0148</t>
  </si>
  <si>
    <t>PIX Paper A4 B-Copy</t>
  </si>
  <si>
    <t>FP-GP-0149</t>
  </si>
  <si>
    <t>PIX Paper Newsprint</t>
  </si>
  <si>
    <t>FP-GP-0150</t>
  </si>
  <si>
    <t>PIX US Newsprint</t>
  </si>
  <si>
    <t>FP-GP-0151</t>
  </si>
  <si>
    <t>PIX US Newsprint 27.65 lb</t>
  </si>
  <si>
    <t>FP-GP-0152</t>
  </si>
  <si>
    <t>Hong Kong</t>
  </si>
  <si>
    <t>Newsprint 45g CIF Hong Kong</t>
  </si>
  <si>
    <t>FP-GP-0153</t>
  </si>
  <si>
    <t>Newsprint 45g CIF India</t>
  </si>
  <si>
    <t>FP-GP-0154</t>
  </si>
  <si>
    <t>Newsprint 45g CIF Singapore</t>
  </si>
  <si>
    <t>FP-GP-0155</t>
  </si>
  <si>
    <t>Newsprint 45g CIF Thailand</t>
  </si>
  <si>
    <t>FP-GP-0156</t>
  </si>
  <si>
    <t>Newsprint 45g CIF Taiwan</t>
  </si>
  <si>
    <t>FP-GP-0157</t>
  </si>
  <si>
    <t>Newsprint 42g CIF Hong Kong</t>
  </si>
  <si>
    <t>FP-GP-0158</t>
  </si>
  <si>
    <t>Newsprint 42g CIF India</t>
  </si>
  <si>
    <t>FP-GP-0159</t>
  </si>
  <si>
    <t>Newsprint 42g CIF Singapore</t>
  </si>
  <si>
    <t>FP-GP-0160</t>
  </si>
  <si>
    <t>Newsprint 42g CIF Thailand</t>
  </si>
  <si>
    <t>FP-GP-0161</t>
  </si>
  <si>
    <t>Newsprint 42g CIF Taiwan</t>
  </si>
  <si>
    <t>FP-GP-0162</t>
  </si>
  <si>
    <t>Uncoated Woodfree, 70 g</t>
  </si>
  <si>
    <t>FP-GP-0163</t>
  </si>
  <si>
    <t>Coated Woodfree, 100 g</t>
  </si>
  <si>
    <t>FP-GP-0164</t>
  </si>
  <si>
    <t>Lightweight Coated, Reels</t>
  </si>
  <si>
    <t>FP-GP-0165</t>
  </si>
  <si>
    <t>Standard Newsprint, 45-48.8g, delivered East China, CNY/tonne</t>
  </si>
  <si>
    <t>FP-GP-0166</t>
  </si>
  <si>
    <t>Uncoated Woodfree Reels (100% chemical pulp), 70-100g</t>
  </si>
  <si>
    <t>FP-GP-0167</t>
  </si>
  <si>
    <t>Coated Woodfree Reels (premium), 128-157g</t>
  </si>
  <si>
    <t>FP-GP-0168</t>
  </si>
  <si>
    <t>Uncoated Woodfree Reels (mixed chemical/mechanical pulp), 70-100g</t>
  </si>
  <si>
    <t>FP-GP-0169</t>
  </si>
  <si>
    <t>Uncoated Woodfree Reels (mixed wood/nonwood pulp), 70-100g</t>
  </si>
  <si>
    <t>FP-GP-0170</t>
  </si>
  <si>
    <t>Coated Woodfree Reels (commodity), 128g, 157g</t>
  </si>
  <si>
    <t>FP-GP-0171</t>
  </si>
  <si>
    <t>CWF, UPM, 64g, Beijing (tax included), RMB/tonne</t>
  </si>
  <si>
    <t>FP-GP-0172</t>
  </si>
  <si>
    <t>CWF, Dongfan, 128/157g, Beijing (tax included), RMB/tonne</t>
  </si>
  <si>
    <t>FP-GP-0173</t>
  </si>
  <si>
    <t>CWF, Whale King, 157g, Beijing (tax included), RMB/tonne</t>
  </si>
  <si>
    <t>FP-GP-0174</t>
  </si>
  <si>
    <t>CWF, Huaxia Sun, 128/157g, Beijing (tax included), RMB/tonne</t>
  </si>
  <si>
    <t>FP-GP-0175</t>
  </si>
  <si>
    <t>CWF, Brilliant Sun, 128/157g, Beijing (tax included), RMB/tonne</t>
  </si>
  <si>
    <t>FP-GP-0176</t>
  </si>
  <si>
    <t>CWF, Snow Rabbit, 128/157g, Beijing (tax included), RMB/tonne</t>
  </si>
  <si>
    <t>FP-GP-0177</t>
  </si>
  <si>
    <t>CWF, Huataimudan, 128/157g, Beijing (tax included), RMB/tonne</t>
  </si>
  <si>
    <t>FP-GP-0178</t>
  </si>
  <si>
    <t>CWF, Dongfan, 128/157g, Sichuan (tax included), RMB/tonne</t>
  </si>
  <si>
    <t>FP-GP-0179</t>
  </si>
  <si>
    <t>CWF, Whale King, 157g, Sichuan (tax included), RMB/tonne</t>
  </si>
  <si>
    <t>FP-GP-0180</t>
  </si>
  <si>
    <t>CWF, Huaxia Sun, 128/157g, Sichuan (tax included), RMB/tonne</t>
  </si>
  <si>
    <t>FP-GP-0181</t>
  </si>
  <si>
    <t>CWF, Brilliant Sun, 128/157g, Sichuan (tax included), RMB/tonne</t>
  </si>
  <si>
    <t>FP-GP-0182</t>
  </si>
  <si>
    <t>CWF, Snow Rabbit, 128/157g, Sichuan (tax included), RMB/tonne</t>
  </si>
  <si>
    <t>FP-GP-0183</t>
  </si>
  <si>
    <t>CWF, SPCO, 157g, Sichuan (tax included), RMB/tonne</t>
  </si>
  <si>
    <t>FP-GP-0184</t>
  </si>
  <si>
    <t>CWF, Dongfan, 128/157g, Guangdong (tax included), RMB/tonne</t>
  </si>
  <si>
    <t>FP-GP-0185</t>
  </si>
  <si>
    <t>CWF, Whale King, 157g, Guangdong (tax included), RMB/tonne</t>
  </si>
  <si>
    <t>FP-GP-0186</t>
  </si>
  <si>
    <t>CWF, Huaxia Sun, 128/157g, Guangdong (tax included), RMB/tonne</t>
  </si>
  <si>
    <t>FP-GP-0187</t>
  </si>
  <si>
    <t>CWF, Brilliant Sun, 128/157g, Guangdong (tax included), RMB/tonne</t>
  </si>
  <si>
    <t>FP-GP-0188</t>
  </si>
  <si>
    <t>CWF, Snow Rabbit, 128/157g, Guangdong (tax included), RMB/tonne</t>
  </si>
  <si>
    <t>FP-GP-0189</t>
  </si>
  <si>
    <t>CWF, Huataimudan, 128/157g, Guangdong (tax included), RMB/tonne</t>
  </si>
  <si>
    <t>FP-GP-0190</t>
  </si>
  <si>
    <t>CWF, Dongfan, 128/157g, Fujian (tax included), RMB/tonne</t>
  </si>
  <si>
    <t>FP-GP-0191</t>
  </si>
  <si>
    <t>CWF, Whale King, 157g, Fujian (tax included), RMB/tonne</t>
  </si>
  <si>
    <t>FP-GP-0192</t>
  </si>
  <si>
    <t>CWF, SPCO, 157g, Fujian (tax included), RMB/tonne</t>
  </si>
  <si>
    <t>FP-GP-0193</t>
  </si>
  <si>
    <t>CWF, UPM, 64g, Jiangsu, Zhejiang &amp; Shanghai (tax included), RMB/tonne</t>
  </si>
  <si>
    <t>FP-GP-0194</t>
  </si>
  <si>
    <t>CWF, Dongfan, 128/157g, Jiangsu, Zhejiang &amp; Shanghai (tax included), RMB/tonne</t>
  </si>
  <si>
    <t>FP-GP-0195</t>
  </si>
  <si>
    <t>CWF, Whale King, 157g, Jiangsu, Zhejiang &amp; Shanghai (tax included), RMB/tonne</t>
  </si>
  <si>
    <t>FP-GP-0196</t>
  </si>
  <si>
    <t>CWF, Huaxia Sun, 128/157g, Jiangsu, Zhejiang &amp; Shanghai (tax included), RMB/tonne</t>
  </si>
  <si>
    <t>FP-GP-0197</t>
  </si>
  <si>
    <t>CWF, Brilliant Sun, 128/157g, Jiangsu, Zhejiang &amp; Shanghai (tax included), RMB/tonne</t>
  </si>
  <si>
    <t>FP-GP-0198</t>
  </si>
  <si>
    <t>CWF, Snow Rabbit, 128/157g, Jiangsu, Zhejiang &amp; Shanghai (tax included), RMB/tonne</t>
  </si>
  <si>
    <t>FP-GP-0199</t>
  </si>
  <si>
    <t>CWF, SPCO, 157g, Jiangsu, Zhejiang &amp; Shanghai (tax included), RMB/tonne</t>
  </si>
  <si>
    <t>FP-GP-0200</t>
  </si>
  <si>
    <t>CWF, Zunma, 128/157g, Jiangsu, Zhejiang &amp; Shanghai (tax included), RMB/tonne</t>
  </si>
  <si>
    <t>FP-GP-0201</t>
  </si>
  <si>
    <t>CWF, Huataimudan, 128/157g, Jiangsu, Zhejiang &amp; Shanghai (tax included), RMB/tonne</t>
  </si>
  <si>
    <t>FP-GP-0202</t>
  </si>
  <si>
    <t>CWF, Dongfan, 128/157g, Liaoning (tax included), RMB/tonne</t>
  </si>
  <si>
    <t>FP-GP-0203</t>
  </si>
  <si>
    <t>CWF, Whale King, 157g, Liaoning (tax included), RMB/tonne</t>
  </si>
  <si>
    <t>FP-GP-0204</t>
  </si>
  <si>
    <t>CWF, Dongfan, 128/157g, Hubei (tax included), RMB/tonne</t>
  </si>
  <si>
    <t>FP-GP-0205</t>
  </si>
  <si>
    <t>CWF, Whale King, 157g, Hubei (tax included), RMB/tonne</t>
  </si>
  <si>
    <t>FP-GP-0206</t>
  </si>
  <si>
    <t>CWF, Huaxia Sun, 128/157g, Hubei (tax included), RMB/tonne</t>
  </si>
  <si>
    <t>FP-GP-0207</t>
  </si>
  <si>
    <t>CWF, Brilliant Sun, 128/157g, Hubei (tax included), RMB/tonne</t>
  </si>
  <si>
    <t>FP-GP-0208</t>
  </si>
  <si>
    <t>CWF, Snow Rabbit, 128/157g, Hubei (tax included), RMB/tonne</t>
  </si>
  <si>
    <t>FP-GP-0209</t>
  </si>
  <si>
    <t>CWF, SPCO, 157g, Hubei (tax included), RMB/tonne</t>
  </si>
  <si>
    <t>FP-GP-0210</t>
  </si>
  <si>
    <t>CWF, Whale King, 157g, Shaanxi (tax included), RMB/tonne</t>
  </si>
  <si>
    <t>FP-GP-0211</t>
  </si>
  <si>
    <t>CWF, Huataimudan, 128/157g, Shaanxi (tax included), RMB/tonne</t>
  </si>
  <si>
    <t>FP-GP-0212</t>
  </si>
  <si>
    <t>CWF, Dongfan, 128/157g, Henan (tax included), RMB/tonne</t>
  </si>
  <si>
    <t>FP-GP-0213</t>
  </si>
  <si>
    <t>CWF, Whale King, 157g, Henan (tax included), RMB/tonne</t>
  </si>
  <si>
    <t>FP-GP-0214</t>
  </si>
  <si>
    <t>CWF, Snow Rabbit, 128/157g, Henan (tax included), RMB/tonne</t>
  </si>
  <si>
    <t>FP-GP-0215</t>
  </si>
  <si>
    <t>CWF, Huaxia Sun, 128/157g, Henan (tax included), RMB/tonne</t>
  </si>
  <si>
    <t>FP-GP-0216</t>
  </si>
  <si>
    <t>CWF, Brilliant Sun, 128/157g, Henan (tax included), RMB/tonne</t>
  </si>
  <si>
    <t>FP-GP-0217</t>
  </si>
  <si>
    <t>CWF, Changhe, 128/157g, Beijing (tax included), RMB/tonne</t>
  </si>
  <si>
    <t>FP-GP-0218</t>
  </si>
  <si>
    <t>CWF, Shendun, 128/157g, Beijing (tax included), RMB/tonne</t>
  </si>
  <si>
    <t>FP-GP-0219</t>
  </si>
  <si>
    <t>CWF, Snow Eagle, 128/157g, Beijing (tax included), RMB/tonne</t>
  </si>
  <si>
    <t>FP-GP-0220</t>
  </si>
  <si>
    <t>CWF, SPCO, 157g, Beijing (tax included), RMB/tonne</t>
  </si>
  <si>
    <t>FP-GP-0221</t>
  </si>
  <si>
    <t>CWF, Changhe, 128/157g, Sichuan (tax included), RMB/tonne</t>
  </si>
  <si>
    <t>FP-GP-0222</t>
  </si>
  <si>
    <t>CWF, Shendun, 128/157g, Sichuan (tax included), RMB/tonne</t>
  </si>
  <si>
    <t>FP-GP-0223</t>
  </si>
  <si>
    <t>CWF, Snow Eagle, 128/157g, Sichuan (tax included), RMB/tonne</t>
  </si>
  <si>
    <t>FP-GP-0224</t>
  </si>
  <si>
    <t>CWF, Changhe, 128/157g, Guangdong (tax included), RMB/tonne</t>
  </si>
  <si>
    <t>FP-GP-0225</t>
  </si>
  <si>
    <t>CWF, Shendun, 128/157g, Guangdong (tax included), RMB/tonne</t>
  </si>
  <si>
    <t>FP-GP-0226</t>
  </si>
  <si>
    <t>CWF, Snow Eagle, 128/157g, Guangdong (tax included), RMB/tonne</t>
  </si>
  <si>
    <t>FP-GP-0227</t>
  </si>
  <si>
    <t>CWF, SPCO, 157g, Guangdong (tax included), RMB/tonne</t>
  </si>
  <si>
    <t>FP-GP-0228</t>
  </si>
  <si>
    <t>CWF, Changhe, 128/157g, Fujian (tax included), RMB/tonne</t>
  </si>
  <si>
    <t>FP-GP-0229</t>
  </si>
  <si>
    <t>CWF, Shendun, 128/157g, Fujian (tax included), RMB/tonne</t>
  </si>
  <si>
    <t>FP-GP-0230</t>
  </si>
  <si>
    <t>CWF, Changhe, 128/157g, Jiangsu, Zhejiang &amp; Shanghai (tax included), RMB/tonne</t>
  </si>
  <si>
    <t>FP-GP-0231</t>
  </si>
  <si>
    <t>CWF, Shendun, 128/157g, Jiangsu, Zhejiang &amp; Shanghai (tax included), RMB/tonne</t>
  </si>
  <si>
    <t>FP-GP-0232</t>
  </si>
  <si>
    <t>CWF, Snow Eagle, 128/157g, Jiangsu, Zhejiang &amp; Shanghai (tax included), RMB/tonne</t>
  </si>
  <si>
    <t>FP-GP-0233</t>
  </si>
  <si>
    <t>CWF, Changhe, 128/157g, Liaoning (tax included), RMB/tonne</t>
  </si>
  <si>
    <t>FP-GP-0234</t>
  </si>
  <si>
    <t>CWF, Shendun, 128/157g, Liaoning (tax included), RMB/tonne</t>
  </si>
  <si>
    <t>FP-GP-0235</t>
  </si>
  <si>
    <t>CWF, Changhe, 128/157g, Hubei (tax included), RMB/tonne</t>
  </si>
  <si>
    <t>FP-GP-0236</t>
  </si>
  <si>
    <t>CWF, Shendun, 128/157g, Hubei (tax included), RMB/tonne</t>
  </si>
  <si>
    <t>FP-GP-0237</t>
  </si>
  <si>
    <t>CWF, Snow Eagle, 128/157g, Hubei (tax included), RMB/tonne</t>
  </si>
  <si>
    <t>FP-GP-0238</t>
  </si>
  <si>
    <t>CWF, Changhe, 128/157g, Henan (tax included), RMB/tonne</t>
  </si>
  <si>
    <t>FP-GP-0239</t>
  </si>
  <si>
    <t>CWF, Shendun, 128/157g, Henan (tax included), RMB/tonne</t>
  </si>
  <si>
    <t>FP-GP-0240</t>
  </si>
  <si>
    <t>UWF, UPM, 70-100g, Beijing (tax included), RMB/tonne</t>
  </si>
  <si>
    <t>FP-GP-0241</t>
  </si>
  <si>
    <t>UWF, Gold Ball, 70-100g, Beijing (tax included), RMB/tonne</t>
  </si>
  <si>
    <t>FP-GP-0242</t>
  </si>
  <si>
    <t>UWF, Golden Sun, 70-100g, Beijing (tax included), RMB/tonne</t>
  </si>
  <si>
    <t>FP-GP-0243</t>
  </si>
  <si>
    <t>UWF, Huaxia Sun, 70-100g, Beijing (tax included), RMB/tonne</t>
  </si>
  <si>
    <t>FP-GP-0244</t>
  </si>
  <si>
    <t>UWF, Paper One, 70-100g, Beijing (tax included), RMB/tonne</t>
  </si>
  <si>
    <t>FP-GP-0245</t>
  </si>
  <si>
    <t>UWF, Lucky Snow, 70-100g, Beijing (tax included), RMB/tonne</t>
  </si>
  <si>
    <t>FP-GP-0246</t>
  </si>
  <si>
    <t>UWF, Cloudy Mirror, 70-100g, Beijing (tax included), RMB/tonne</t>
  </si>
  <si>
    <t>FP-GP-0247</t>
  </si>
  <si>
    <t>UWF, Cloud Era, 70-100g, Beijing (tax included), RMB/tonne</t>
  </si>
  <si>
    <t>FP-GP-0248</t>
  </si>
  <si>
    <t>UWF, Feng Win, 70-100g, Beijing (tax included), RMB/tonne</t>
  </si>
  <si>
    <t>FP-GP-0249</t>
  </si>
  <si>
    <t>UWF, Tranlin, 70-100g, Beijing (tax included), RMB/tonne</t>
  </si>
  <si>
    <t>FP-GP-0250</t>
  </si>
  <si>
    <t>UWF, Cloudy Leopard, 70-100g, Beijing (tax included), RMB/tonne</t>
  </si>
  <si>
    <t>FP-GP-0251</t>
  </si>
  <si>
    <t>UWF, Brilliant Sun 70-100g, Beijing (tax included), RMB/tonne</t>
  </si>
  <si>
    <t>FP-GP-0252</t>
  </si>
  <si>
    <t>UWF, Cloudy Leopard, 70-100g, Sichuan (tax included), RMB/tonne</t>
  </si>
  <si>
    <t>FP-GP-0253</t>
  </si>
  <si>
    <t>UWF, Brilliant Sun, 70-100g, Sichuan (tax included), RMB/tonne</t>
  </si>
  <si>
    <t>FP-GP-0254</t>
  </si>
  <si>
    <t>UWF, UPM, 70-100g, Sichuan (tax included), RMB/tonne</t>
  </si>
  <si>
    <t>FP-GP-0255</t>
  </si>
  <si>
    <t>UWF, Huaxia Sun, 70-100g, Sichuan (tax included), RMB/tonne</t>
  </si>
  <si>
    <t>FP-GP-0256</t>
  </si>
  <si>
    <t>UWF, Cloudy Mirror, 70-100g, Sichuan (tax included), RMB/tonne</t>
  </si>
  <si>
    <t>FP-GP-0257</t>
  </si>
  <si>
    <t>UWF, Cloud Era, 70-100g, Sichuan (tax included), RMB/tonne</t>
  </si>
  <si>
    <t>FP-GP-0258</t>
  </si>
  <si>
    <t>UWF, Feng Win, 70-100g, Sichuan (tax included), RMB/tonne</t>
  </si>
  <si>
    <t>FP-GP-0259</t>
  </si>
  <si>
    <t>UWF, UPM, 70-100g, Guangdong (tax included), RMB/tonne</t>
  </si>
  <si>
    <t>FP-GP-0260</t>
  </si>
  <si>
    <t>UWF, Gold Ball, 70-100g, Guangdong (tax included), RMB/tonne</t>
  </si>
  <si>
    <t>FP-GP-0261</t>
  </si>
  <si>
    <t>UWF, Golden Sun, 70-100g, Guangdong (tax included), RMB/tonne</t>
  </si>
  <si>
    <t>FP-GP-0262</t>
  </si>
  <si>
    <t>UWF, Huaxia Sun, 70-100g, Guangdong (tax included), RMB/tonne</t>
  </si>
  <si>
    <t>FP-GP-0263</t>
  </si>
  <si>
    <t>UWF, Paper One, 70-100g, Guangdong (tax included), RMB/tonne</t>
  </si>
  <si>
    <t>FP-GP-0264</t>
  </si>
  <si>
    <t>UWF, Lucky Snow, 70-100g, Guangdong (tax included), RMB/tonne</t>
  </si>
  <si>
    <t>FP-GP-0265</t>
  </si>
  <si>
    <t>UWF, Cloudy Mirror, 70-100g, Guangdong (tax included), RMB/tonne</t>
  </si>
  <si>
    <t>FP-GP-0266</t>
  </si>
  <si>
    <t>UWF, Cloudy Leopard, 70-100g, Guangdong (tax included), RMB/tonne</t>
  </si>
  <si>
    <t>FP-GP-0267</t>
  </si>
  <si>
    <t>UWF, Cloud Era, 70-100g, Guangdong (tax included), RMB/tonne</t>
  </si>
  <si>
    <t>FP-GP-0268</t>
  </si>
  <si>
    <t>UWF, Feng Win, 70-100g, Guangdong (tax included), RMB/tonne</t>
  </si>
  <si>
    <t>FP-GP-0269</t>
  </si>
  <si>
    <t>UWF, Tranlin, 70-100g, Guangdong (tax included), RMB/tonne</t>
  </si>
  <si>
    <t>FP-GP-0270</t>
  </si>
  <si>
    <t>UWF, Land Dragon, 68g/78g, Guangdong (tax included), RMB/tonne</t>
  </si>
  <si>
    <t>FP-GP-0271</t>
  </si>
  <si>
    <t>UWF, Brilliant Sun, 70-100g, Guangdong (tax included), RMB/tonne</t>
  </si>
  <si>
    <t>FP-GP-0272</t>
  </si>
  <si>
    <t>UWF, Cloudy Mirror, 70-100g, Fujian (tax included), RMB/tonne</t>
  </si>
  <si>
    <t>FP-GP-0273</t>
  </si>
  <si>
    <t>UWF, Cloudy Leopard, 70-100g, Fujian (tax included), RMB/tonne</t>
  </si>
  <si>
    <t>FP-GP-0274</t>
  </si>
  <si>
    <t>UWF, Brilliant Sun, 70-100g, Fujian (tax included), RMB/tonne</t>
  </si>
  <si>
    <t>FP-GP-0275</t>
  </si>
  <si>
    <t>UWF, Yinshuang, 70-100g, Fujian (tax included), RMB/tonne</t>
  </si>
  <si>
    <t>FP-GP-0276</t>
  </si>
  <si>
    <t>UWF, UPM, 70-100g, Jiangsu, Zhejiang &amp; Shanghai (tax included), RMB/tonne</t>
  </si>
  <si>
    <t>FP-GP-0277</t>
  </si>
  <si>
    <t>UWF, Gold Ball, 70-100g, Jiangsu, Zhejiang &amp; Shanghai (tax included), RMB/tonne</t>
  </si>
  <si>
    <t>FP-GP-0278</t>
  </si>
  <si>
    <t>UWF, Golden Sun, 70-100g, Jiangsu, Zhejiang &amp; Shanghai (tax included), RMB/tonne</t>
  </si>
  <si>
    <t>FP-GP-0279</t>
  </si>
  <si>
    <t>UWF, Huaxia Sun, 70-100g, Jiangsu, Zhejiang &amp; Shanghai (tax included), RMB/tonne</t>
  </si>
  <si>
    <t>FP-GP-0280</t>
  </si>
  <si>
    <t>UWF, Lucky Snow, 70-100g, Jiangsu, Zhejiang &amp; Shanghai (tax included), RMB/tonne</t>
  </si>
  <si>
    <t>FP-GP-0281</t>
  </si>
  <si>
    <t>UWF, Nevia, 70-100g, Jiangsu, Zhejiang &amp; Shanghai (tax included), RMB/tonne</t>
  </si>
  <si>
    <t>FP-GP-0282</t>
  </si>
  <si>
    <t>UWF, Cloudy Mirror, 70-100g, Jiangsu, Zhejiang &amp; Shanghai (tax included), RMB/tonne</t>
  </si>
  <si>
    <t>FP-GP-0283</t>
  </si>
  <si>
    <t>UWF, Cloudy Leopard, 70-100g, Jiangsu, Zhejiang &amp; Shanghai (tax included), RMB/tonne</t>
  </si>
  <si>
    <t>FP-GP-0284</t>
  </si>
  <si>
    <t>UWF, Cloud Era, 70-100g, Jiangsu, Zhejiang &amp; Shanghai (tax included), RMB/tonne</t>
  </si>
  <si>
    <t>FP-GP-0285</t>
  </si>
  <si>
    <t>UWF, Feng Win, 70-100g, Jiangsu, Zhejiang &amp; Shanghai (tax included), RMB/tonne</t>
  </si>
  <si>
    <t>FP-GP-0286</t>
  </si>
  <si>
    <t>UWF, Tranlin, 70-100g, Jiangsu, Zhejiang &amp; Shanghai (tax included), RMB/tonne</t>
  </si>
  <si>
    <t>FP-GP-0287</t>
  </si>
  <si>
    <t>UWF, Land Dragon, 68g/78g, Jiangsu, Zhejiang &amp; Shanghai (tax included), RMB/tonne</t>
  </si>
  <si>
    <t>FP-GP-0288</t>
  </si>
  <si>
    <t>UWF, Brilliant Sun, 70-100g, Jiangsu, Zhejiang &amp; Shanghai (tax included), RMB/tonne</t>
  </si>
  <si>
    <t>FP-GP-0289</t>
  </si>
  <si>
    <t>UWF, Huxia Sun, 70-100g, Liaoning (tax included), RMB/tonne</t>
  </si>
  <si>
    <t>FP-GP-0290</t>
  </si>
  <si>
    <t>UWF, Tranlin, 70-100g, Liaoning (tax included), RMB/tonne</t>
  </si>
  <si>
    <t>FP-GP-0291</t>
  </si>
  <si>
    <t>UWF, UPM, 70-100g, Hubei (tax included), RMB/tonne</t>
  </si>
  <si>
    <t>FP-GP-0292</t>
  </si>
  <si>
    <t>UWF, Gold Ball, 70-100g, Hubei (tax included), RMB/tonne</t>
  </si>
  <si>
    <t>FP-GP-0293</t>
  </si>
  <si>
    <t>UWF, Golden Sun, 70-100g, Hubei (tax included), RMB/tonne</t>
  </si>
  <si>
    <t>FP-GP-0294</t>
  </si>
  <si>
    <t>UWF, Huaxia Sun, 70-100g, Hubei (tax included), RMB/tonne</t>
  </si>
  <si>
    <t>FP-GP-0295</t>
  </si>
  <si>
    <t>UWF, Lucky Snow, 70-100g, Hubei (tax included), RMB/tonne</t>
  </si>
  <si>
    <t>FP-GP-0296</t>
  </si>
  <si>
    <t>UWF, Cloudy Mirror, 70-100g, Hubei (tax included), RMB/tonne</t>
  </si>
  <si>
    <t>FP-GP-0297</t>
  </si>
  <si>
    <t>UWF, Tranlin, 70-100g, Hubei (tax included), RMB/tonne</t>
  </si>
  <si>
    <t>FP-GP-0298</t>
  </si>
  <si>
    <t>UWF, Lucky Snow, 70-100g, Shaanxi (tax included), RMB/tonne</t>
  </si>
  <si>
    <t>FP-GP-0299</t>
  </si>
  <si>
    <t>UWF, Cloud Era, 70-100g, Henan (tax included), RMB/tonne</t>
  </si>
  <si>
    <t>FP-GP-0300</t>
  </si>
  <si>
    <t>UWF, Feng Win, 70-100g, Henan (tax included), RMB/tonne</t>
  </si>
  <si>
    <t>FP-GP-0301</t>
  </si>
  <si>
    <t>UWF, Cloudy Mirror, 70-100g, Henan (tax included), RMB/tonne</t>
  </si>
  <si>
    <t>FP-GP-0302</t>
  </si>
  <si>
    <t>UWF, Cloudy Leopard, 70-100g, Henan (tax included), RMB/tonne</t>
  </si>
  <si>
    <t>FP-GP-0303</t>
  </si>
  <si>
    <t>UWF, Brilliant Sun, 70-100g, Henan (tax included), RMB/tonne</t>
  </si>
  <si>
    <t>FP-LBR-0001</t>
  </si>
  <si>
    <t>Sawn Timber Pine</t>
  </si>
  <si>
    <t>PIX Sawn Timber Pine FAS Finland</t>
  </si>
  <si>
    <t>FP-LBR-0002</t>
  </si>
  <si>
    <t>PIX Sawn Timber Pine FAS Finland - V centre cut</t>
  </si>
  <si>
    <t>FP-LBR-0003</t>
  </si>
  <si>
    <t>PIX Sawn Timber Pine FAS Finland - V side boards</t>
  </si>
  <si>
    <t>FP-LBR-0004</t>
  </si>
  <si>
    <t>PIX Sawn Timber Pine FAS Finland - VI</t>
  </si>
  <si>
    <t>FP-LBR-0005</t>
  </si>
  <si>
    <t>PIX Sawn Timber Pine FAS Finland - US</t>
  </si>
  <si>
    <t>FP-LBR-0006</t>
  </si>
  <si>
    <t>PIX Sawn Timber Pine FAS Finland - Schaal Export</t>
  </si>
  <si>
    <t>FP-LBR-0007</t>
  </si>
  <si>
    <t>PIX Sawn Timber Pine FAS Finland - Lamina centre cut</t>
  </si>
  <si>
    <t>FP-LBR-0008</t>
  </si>
  <si>
    <t>Sawn Timber Spruce</t>
  </si>
  <si>
    <t>PIX Sawn Timber Spruce FAS Finland</t>
  </si>
  <si>
    <t>FP-LBR-0009</t>
  </si>
  <si>
    <t>PIX Sawn Timber Spruce FAS Finland - Sawf. centre cut</t>
  </si>
  <si>
    <t>FP-LBR-0010</t>
  </si>
  <si>
    <t>PIX Sawn Timber Spruce FAS Finland - Sawf. Boards</t>
  </si>
  <si>
    <t>FP-LBR-0011</t>
  </si>
  <si>
    <t>PIX Sawn Timber Spruce FAS Finland - Schaal Export</t>
  </si>
  <si>
    <t>FP-LBR-0012</t>
  </si>
  <si>
    <t>PIX Sawn Timber Spruce FAS Finland - US centre cut</t>
  </si>
  <si>
    <t>FP-LBR-0013</t>
  </si>
  <si>
    <t>PIX Sawn Timber Spruce FAS Finland - Genban</t>
  </si>
  <si>
    <t>FP-LBR-0014</t>
  </si>
  <si>
    <t>PIX Sawn Timber Spruce FAS Finland - VI</t>
  </si>
  <si>
    <t>FP-LBR-0015</t>
  </si>
  <si>
    <t>EAIL,EAIQ</t>
  </si>
  <si>
    <t>Dimension Southern Yellow Pine Merch #2</t>
  </si>
  <si>
    <t>Gulf Coast</t>
  </si>
  <si>
    <t>Kiln-dried southern yellow pine (Gulf Coast) merch 2 2x4 rl fob dock</t>
  </si>
  <si>
    <t>FP-LBR-0016</t>
  </si>
  <si>
    <t>EAIM,EAIR</t>
  </si>
  <si>
    <t>Kiln-dried southern yellow pine (Gulf Coast) merch 2 2x6 rl fob dock</t>
  </si>
  <si>
    <t>FP-LBR-0017</t>
  </si>
  <si>
    <t>EAIN,EAIS</t>
  </si>
  <si>
    <t>Kiln-dried southern yellow pine (Gulf Coast) merch 2 2x8 rl fob dock</t>
  </si>
  <si>
    <t>FP-LBR-0018</t>
  </si>
  <si>
    <t>EAIO,EAIT</t>
  </si>
  <si>
    <t>Kiln-dried southern yellow pine (Gulf Coast) merch 2 2x10 rl fob dock</t>
  </si>
  <si>
    <t>FP-LBR-0019</t>
  </si>
  <si>
    <t>EAIP,EAIU</t>
  </si>
  <si>
    <t>Kiln-dried southern yellow pine (Gulf Coast) merch 2 2x12 rl fob dock</t>
  </si>
  <si>
    <t>FP-LBR-0020</t>
  </si>
  <si>
    <t>EAIB,EAIG</t>
  </si>
  <si>
    <t>Boards Southern Yellow Pine Merch #2</t>
  </si>
  <si>
    <t>Kiln-dried southern yellow pine (Gulf Coast) merch 2 1x4 rl fob dock</t>
  </si>
  <si>
    <t>FP-LBR-0021</t>
  </si>
  <si>
    <t>EAIC,EAIH</t>
  </si>
  <si>
    <t>Kiln-dried southern yellow pine (Gulf Coast) merch 2 1x6 rl fob dock</t>
  </si>
  <si>
    <t>FP-LBR-0022</t>
  </si>
  <si>
    <t>EAID,EAII</t>
  </si>
  <si>
    <t>Kiln-dried southern yellow pine (Gulf Coast) merch 2 1x8 rl fob dock</t>
  </si>
  <si>
    <t>FP-LBR-0023</t>
  </si>
  <si>
    <t>EAIE,EAIJ</t>
  </si>
  <si>
    <t>Kiln-dried southern yellow pine (Gulf Coast) merch 2 1x10 rl fob dock</t>
  </si>
  <si>
    <t>FP-LBR-0024</t>
  </si>
  <si>
    <t>EAIF,EAIK</t>
  </si>
  <si>
    <t>Kiln-dried southern yellow pine (Gulf Coast) merch 2 1x12 rl fob dock</t>
  </si>
  <si>
    <t>FP-LBR-0025</t>
  </si>
  <si>
    <t>EABZ,EACE</t>
  </si>
  <si>
    <t>Saps Southern Yellow Pine Clr</t>
  </si>
  <si>
    <t>Kiln-dried southern yellow pine saps (Gulf or East Coast) clear 1x4 rl 10-16-ft&amp;lgr (10% 8&amp;9-ft) fob dock</t>
  </si>
  <si>
    <t>FP-LBR-0026</t>
  </si>
  <si>
    <t>EACA,EACF</t>
  </si>
  <si>
    <t>Kiln-dried southern yellow pine saps (Gulf or East Coast) clear 1x6 rl 10-16-ft&amp;lgr (10% 8&amp;9-ft) fob dock</t>
  </si>
  <si>
    <t>FP-LBR-0027</t>
  </si>
  <si>
    <t>EACB,EACG</t>
  </si>
  <si>
    <t>Kiln-dried southern yellow pine saps (Gulf or East Coast) clear 1x8 rl 10-16-ft&amp;lgr (10% 8&amp;9-ft) fob dock</t>
  </si>
  <si>
    <t>FP-LBR-0028</t>
  </si>
  <si>
    <t>EACC,EACH</t>
  </si>
  <si>
    <t>Kiln-dried southern yellow pine saps (Gulf or East Coast) clear 1x10 rl 10-16-ft&amp;lgr (10% 8&amp;9-ft) fob dock</t>
  </si>
  <si>
    <t>FP-LBR-0029</t>
  </si>
  <si>
    <t>EACD,EACI</t>
  </si>
  <si>
    <t>Kiln-dried southern yellow pine saps (Gulf or East Coast) clear 1x12 rl 10-16-ft&amp;lgr (10% 8&amp;9-ft) fob dock</t>
  </si>
  <si>
    <t>FP-LBR-0030</t>
  </si>
  <si>
    <t>EACR,EACV</t>
  </si>
  <si>
    <t>Kiln-dried southern yellow pine saps (Gulf or East Coast) clear 1-5/8x6 rl 10-16-ft&amp;lgr (10% 8&amp;9-ft) fob dock</t>
  </si>
  <si>
    <t>FP-LBR-0031</t>
  </si>
  <si>
    <t>EACS,EACW</t>
  </si>
  <si>
    <t>Kiln-dried southern yellow pine saps (Gulf or East Coast) clear 1-5/8x8 rl 10-16-ft&amp;lgr (10% 8&amp;9-ft) fob dock</t>
  </si>
  <si>
    <t>FP-LBR-0032</t>
  </si>
  <si>
    <t>EACT,EACX</t>
  </si>
  <si>
    <t>Kiln-dried southern yellow pine saps (Gulf or East Coast) clear 1-5/8x10 rl 10-16-ft&amp;lgr (10% 8&amp;9-ft) fob dock</t>
  </si>
  <si>
    <t>FP-LBR-0033</t>
  </si>
  <si>
    <t>EACU,EACY</t>
  </si>
  <si>
    <t>Kiln-dried southern yellow pine saps (Gulf or East Coast) clear 1-5/8x12 rl 10-16-ft&amp;lgr (10% 8&amp;9-ft) fob dock</t>
  </si>
  <si>
    <t>FP-LBR-0034</t>
  </si>
  <si>
    <t>EACJ,EACN</t>
  </si>
  <si>
    <t>Kiln-dried southern yellow pine saps (Gulf or East Coast) clear 5/4x6 rl 10-16-ft&amp;lgr (10% 8&amp;9-ft) fob dock</t>
  </si>
  <si>
    <t>FP-LBR-0035</t>
  </si>
  <si>
    <t>EACK,EACO</t>
  </si>
  <si>
    <t>Kiln-dried southern yellow pine saps (Gulf or East Coast) clear 5/4x8 rl 10-16-ft&amp;lgr (10% 8&amp;9-ft) fob dock</t>
  </si>
  <si>
    <t>FP-LBR-0036</t>
  </si>
  <si>
    <t>EACL,EACP</t>
  </si>
  <si>
    <t>Kiln-dried southern yellow pine saps (Gulf or East Coast) clear 5/4x10 rl 10-16-ft&amp;lgr (10% 8&amp;9-ft) fob dock</t>
  </si>
  <si>
    <t>FP-LBR-0037</t>
  </si>
  <si>
    <t>EACM,EACQ</t>
  </si>
  <si>
    <t>Kiln-dried southern yellow pine saps (Gulf or East Coast) clear 5/4x12 rl 10-16-ft&amp;lgr (10% 8&amp;9-ft) fob dock</t>
  </si>
  <si>
    <t>FP-LBR-0038</t>
  </si>
  <si>
    <t>EADH,EADK</t>
  </si>
  <si>
    <t>Boards Southern Yellow Pine Prime</t>
  </si>
  <si>
    <t>Kiln-dried southern yellow pine (Gulf or East Coast) prime 8/4x6-12-inch widths 10-20-ft fob dock</t>
  </si>
  <si>
    <t>FP-LBR-0039</t>
  </si>
  <si>
    <t>EADI,EADL</t>
  </si>
  <si>
    <t>Kiln-dried southern yellow pine (Gulf or East Coast) prime 10/4x6-12-inch widths 10-20-ft fob dock</t>
  </si>
  <si>
    <t>FP-LBR-0040</t>
  </si>
  <si>
    <t>EADJ,EADM</t>
  </si>
  <si>
    <t>Kiln-dried southern yellow pine (Gulf or East Coast) prime 12/4x6-12-inch widths 10-20-ft fob dock</t>
  </si>
  <si>
    <t>FP-LBR-0041</t>
  </si>
  <si>
    <t>EAOZ,EAPA</t>
  </si>
  <si>
    <t>Dimension Southern Yellow Pine Merch #1</t>
  </si>
  <si>
    <t>Kiln-dried southern yellow pine (Gulf or East Coast) merch 1 2x6&amp;wdr rl fob dock</t>
  </si>
  <si>
    <t>FP-LBR-0042</t>
  </si>
  <si>
    <t>EAHZ,EAIA</t>
  </si>
  <si>
    <t>Dimension Douglas Fir #2Clr</t>
  </si>
  <si>
    <t>Oregon/Washington</t>
  </si>
  <si>
    <t>Kiln-dried douglas fir (Oregon/Washington) 2 clear, 15% 3 2x5&amp;wdr rl 8-20-ft&amp;lgr fob dock</t>
  </si>
  <si>
    <t>FP-LBR-0043</t>
  </si>
  <si>
    <t>EAAC,EAAH</t>
  </si>
  <si>
    <t>Kiln-dried douglas fir (Oregon/Washington) 2 clear, 15% 3 3x6&amp;wdr rl 10-20-ft&amp;lgr fob dock</t>
  </si>
  <si>
    <t>FP-LBR-0044</t>
  </si>
  <si>
    <t>EAAE,EAAJ</t>
  </si>
  <si>
    <t>Kiln-dried douglas fir (Oregon/Washington) 2 clear, 15% 3 4x6&amp;wdr rl 10-20-ft&amp;lgr fob dock</t>
  </si>
  <si>
    <t>FP-LBR-0045</t>
  </si>
  <si>
    <t>EAIV,EAIW</t>
  </si>
  <si>
    <t>Dimension Douglas Fir #4 Clr (D)</t>
  </si>
  <si>
    <t>Kiln-dried douglas fir (Oregon/Washington) 4 clear (D) 2x5&amp;wdr rl 8-20-ft&amp;lgr fob dock</t>
  </si>
  <si>
    <t>FP-LBR-0046</t>
  </si>
  <si>
    <t>EAAL,EAAO</t>
  </si>
  <si>
    <t>Kiln-dried douglas fir (Oregon/Washington) 4 clear (D) 3x6&amp;wdr rl 10-20-ft&amp;lgr fob dock</t>
  </si>
  <si>
    <t>FP-LBR-0047</t>
  </si>
  <si>
    <t>EAAM,EAAP</t>
  </si>
  <si>
    <t>Kiln-dried douglas fir (Oregon/Washington) 4 clear (D) 4x6&amp;wdr rl 10-20-ft&amp;lgr fob dock</t>
  </si>
  <si>
    <t>FP-LBR-0048</t>
  </si>
  <si>
    <t>EAPD,EAPF</t>
  </si>
  <si>
    <t>Dimension Douglas Fir Merch #1, 25% #2</t>
  </si>
  <si>
    <t>Green douglas fir (Oregon/Washington) merch 1, 25% 2 2-1/2x6 rl 12-26-ft fob dock</t>
  </si>
  <si>
    <t>FP-LBR-0049</t>
  </si>
  <si>
    <t>EAPE,EAPG</t>
  </si>
  <si>
    <t>Green douglas fir (Oregon/Washington) merch 1, 25% 2 2-1/2x7 rl 12-26-ft fob dock</t>
  </si>
  <si>
    <t>FP-LBR-0050</t>
  </si>
  <si>
    <t>EAQB,EAQC</t>
  </si>
  <si>
    <t>Green douglas fir (Oregon/Washington) merch 1, 25% 2 3x9 fob dock</t>
  </si>
  <si>
    <t>FP-LBR-0051</t>
  </si>
  <si>
    <t>EABC,EABG</t>
  </si>
  <si>
    <t>Green douglas fir (Oregon/Washington) merch 1, 25% 2 6x12&amp;wdr rl 10-32-ft fob dock</t>
  </si>
  <si>
    <t>FP-LBR-0052</t>
  </si>
  <si>
    <t>EABT,EABU</t>
  </si>
  <si>
    <t>Dimension Douglas Fir Merch Sel FOHC</t>
  </si>
  <si>
    <t>Green douglas fir (Oregon/Washington) merch select fohc 6x12&amp;wdr rl 10-32-ft fob dock</t>
  </si>
  <si>
    <t>FP-LBR-0053</t>
  </si>
  <si>
    <t>EAEP,EAES</t>
  </si>
  <si>
    <t>Dimension Western Spruce-Pine-Fir 2&amp;B JG</t>
  </si>
  <si>
    <t>Kiln-dried western spruce-pine-fir 2&amp;btr J-grade 2x4 rl 10-20-ft c&amp;f Japan</t>
  </si>
  <si>
    <t>FP-LBR-0054</t>
  </si>
  <si>
    <t>EAEQ,EAET</t>
  </si>
  <si>
    <t>Kiln-dried western spruce-pine-fir 2&amp;btr J-grade 2x10 rl 10-20-ft c&amp;f Japan</t>
  </si>
  <si>
    <t>FP-LBR-0055</t>
  </si>
  <si>
    <t>EAER,EAEU</t>
  </si>
  <si>
    <t>Stud Western Spruce-Pine-Fir Stud JG</t>
  </si>
  <si>
    <t>Kiln-dried western spruce-pine-fir stud J-grade 2x4 8-ft (2336mm) c&amp;f Japan</t>
  </si>
  <si>
    <t>FP-LBR-0056</t>
  </si>
  <si>
    <t>EAHG,EAHH</t>
  </si>
  <si>
    <t>Japanese Merchantable Douglas Fir Merch</t>
  </si>
  <si>
    <t>Kiln-dried douglas fir hirakaku merch 105x150mm&amp;wdr rl c&amp;f Japan</t>
  </si>
  <si>
    <t>FP-LBR-0057</t>
  </si>
  <si>
    <t>EAHI,EAHJ</t>
  </si>
  <si>
    <t>Kiln-dried douglas fir hirakaku merch 120x150mm&amp;wdr rl c&amp;f Japan</t>
  </si>
  <si>
    <t>FP-LBR-0058</t>
  </si>
  <si>
    <t>EAHK,EAHL</t>
  </si>
  <si>
    <t>Kiln-dried douglas fir neda merch 45x105mm 13-ft c&amp;f Japan</t>
  </si>
  <si>
    <t>FP-LBR-0059</t>
  </si>
  <si>
    <t>EAFT,EAFY</t>
  </si>
  <si>
    <t>Japanese Merchantable Hemlock Merch</t>
  </si>
  <si>
    <t>Kiln-dried hemlock baby squares merch 4-1/8x4-1/8 10-ft s4s or rougher c&amp;f Japan</t>
  </si>
  <si>
    <t>FP-LBR-0060</t>
  </si>
  <si>
    <t>EAFU,EAFZ</t>
  </si>
  <si>
    <t>Kiln-dried hemlock baby squares merch 4-1/8x4-1/8 13-ft s4s or rougher c&amp;f Japan</t>
  </si>
  <si>
    <t>FP-LBR-0061</t>
  </si>
  <si>
    <t>EAFV,EAGA</t>
  </si>
  <si>
    <t>Kiln-dried douglas fir baby squares merch 4-1/8x4-1/8 rl 10-20-ft s4s or rougher c&amp;f Japan</t>
  </si>
  <si>
    <t>FP-LBR-0062</t>
  </si>
  <si>
    <t>EAQH,EAQI</t>
  </si>
  <si>
    <t>Dimension Western Spruce-Pine-Fir 2&amp;B</t>
  </si>
  <si>
    <t>Kiln-dried western spruce-pine-fir 2&amp;btr 2x4 rl c&amp;f Shanghai cbm</t>
  </si>
  <si>
    <t>FP-LBR-0063</t>
  </si>
  <si>
    <t>EAPN,EAPO</t>
  </si>
  <si>
    <t>Dimension Western Spruce-Pine-Fir #3/Util</t>
  </si>
  <si>
    <t>Kiln-dried western spruce-pine-fir 3/utility 2x4 rl c&amp;f Shanghai cbm</t>
  </si>
  <si>
    <t>FP-LBR-0064</t>
  </si>
  <si>
    <t>EAPR,EAPS</t>
  </si>
  <si>
    <t>Kiln-dried western spruce-pine-fir 3/utility 2x6 rl c&amp;f Shanghai cbm</t>
  </si>
  <si>
    <t>FP-LBR-0065</t>
  </si>
  <si>
    <t>EAQL,EAQM</t>
  </si>
  <si>
    <t>Dimension Western Spruce-Pine-Fir Econ</t>
  </si>
  <si>
    <t>Kiln-dried western spruce-pine-fir economy 2x4 rl c&amp;f Shanghai cbm</t>
  </si>
  <si>
    <t>FP-LBR-0066</t>
  </si>
  <si>
    <t>EAQP,EAQQ</t>
  </si>
  <si>
    <t>Kiln-dried western spruce-pine-fir economy 2x6 rl c&amp;f Shanghai cbm</t>
  </si>
  <si>
    <t>FP-LBR-0067</t>
  </si>
  <si>
    <t>EAPT,EAPU</t>
  </si>
  <si>
    <t>Decking Southern Yellow Pine Std</t>
  </si>
  <si>
    <t>Kiln-dried southern yellow pine decking (Gulf Coast) standard 5/4x6 rl c&amp;f Sha</t>
  </si>
  <si>
    <t>FP-LBR-0068</t>
  </si>
  <si>
    <t>EAPX,EAPY</t>
  </si>
  <si>
    <t>Decking Southern Yellow Pine Prem</t>
  </si>
  <si>
    <t>Kiln-dried southern yellow pine decking (Gulf Coast) premium 5/4x6 rl c&amp;f Sha</t>
  </si>
  <si>
    <t>FP-LBR-0069</t>
  </si>
  <si>
    <t>EAFJ,EAFN</t>
  </si>
  <si>
    <t>Dimension Western Red Cedar 2Clr&amp;B</t>
  </si>
  <si>
    <t>Green western red cedar 2 clear&amp;btr 7/4x4 rl 8-18-ft&amp;lgr cif Northern Europe C$</t>
  </si>
  <si>
    <t>FP-LBR-0070</t>
  </si>
  <si>
    <t>EAFK,EAFO</t>
  </si>
  <si>
    <t>Green western red cedar 2 clear&amp;btr 7/4x6 rl 8-18-ft&amp;lgr cif Northern Europe C$</t>
  </si>
  <si>
    <t>FP-LBR-0071</t>
  </si>
  <si>
    <t>EAFM,EAFQ</t>
  </si>
  <si>
    <t>Green western red cedar 2 clear&amp;btr 4x6&amp;wdr rl 8-18-ft&amp;lgr cif Northern Europe C$</t>
  </si>
  <si>
    <t>FP-LBR-0072</t>
  </si>
  <si>
    <t>EAGX,EAGY</t>
  </si>
  <si>
    <t>Dimension Hemlock #2Clr</t>
  </si>
  <si>
    <t>Kiln-dried hemlock 2 clear, 15% 3 2x4 rl 8-18-ft&amp;lgr cif Northern Europe C$</t>
  </si>
  <si>
    <t>FP-LBR-0073</t>
  </si>
  <si>
    <t>EAGZ,EAHA</t>
  </si>
  <si>
    <t>Kiln-dried hemlock 2 clear, 15% 3 2x6 rl 8-18-ft&amp;lgr cif Northern Europe C$</t>
  </si>
  <si>
    <t>FP-LBR-0074</t>
  </si>
  <si>
    <t>EAEZ,EAFG</t>
  </si>
  <si>
    <t>Kiln-dried hemlock 2 clear, 15% 3 2-1/2x6&amp;wdr rl 8-18-ft&amp;lgr cif Northern Europe C$</t>
  </si>
  <si>
    <t>FP-LBR-0075</t>
  </si>
  <si>
    <t>EAFA,EAFH</t>
  </si>
  <si>
    <t>Kiln-dried hemlock 2 clear, 15% 3 3x6&amp;wdr rl 8-18-ft&amp;lgr cif Northern Europe C$</t>
  </si>
  <si>
    <t>FP-LBR-0076</t>
  </si>
  <si>
    <t>EAFB,EAFI</t>
  </si>
  <si>
    <t>Kiln-dried hemlock 2 clear, 15% 3 4x6&amp;wdr rl 8-18-ft&amp;lgr cif Northern Europe C$</t>
  </si>
  <si>
    <t>FP-LBR-0077</t>
  </si>
  <si>
    <t>EAOD,EAOI</t>
  </si>
  <si>
    <t>Kiln-dried southern yellow pine (Gulf Coast) merch 2 1x4 rl fob dock cbm</t>
  </si>
  <si>
    <t>FP-LBR-0078</t>
  </si>
  <si>
    <t>EAOE,EAOJ</t>
  </si>
  <si>
    <t>Kiln-dried southern yellow pine (Gulf Coast) merch 2 1x6 rl fob dock cbm</t>
  </si>
  <si>
    <t>FP-LBR-0079</t>
  </si>
  <si>
    <t>EAOF,EAOK</t>
  </si>
  <si>
    <t>Kiln-dried southern yellow pine (Gulf Coast) merch 2 1x8 rl fob dock cbm</t>
  </si>
  <si>
    <t>FP-LBR-0080</t>
  </si>
  <si>
    <t>EAOG,EAOL</t>
  </si>
  <si>
    <t>Kiln-dried southern yellow pine (Gulf Coast) merch 2 1x10 rl fob dock cbm</t>
  </si>
  <si>
    <t>FP-LBR-0081</t>
  </si>
  <si>
    <t>EAOH,EAOM</t>
  </si>
  <si>
    <t>Kiln-dried southern yellow pine (Gulf Coast) merch 2 1x12 rl fob dock cbm</t>
  </si>
  <si>
    <t>FP-LBR-0082</t>
  </si>
  <si>
    <t>EAON,EAOS</t>
  </si>
  <si>
    <t>Kiln-dried southern yellow pine (Gulf Coast) merch 2 2x4 rl fob dock cbm</t>
  </si>
  <si>
    <t>FP-LBR-0083</t>
  </si>
  <si>
    <t>EAOO,EAOT</t>
  </si>
  <si>
    <t>Kiln-dried southern yellow pine (Gulf Coast) merch 2 2x6 rl fob dock cbm</t>
  </si>
  <si>
    <t>FP-LBR-0084</t>
  </si>
  <si>
    <t>EAOP,EAOU</t>
  </si>
  <si>
    <t>Kiln-dried southern yellow pine (Gulf Coast) merch 2 2x8 rl fob dock cbm</t>
  </si>
  <si>
    <t>FP-LBR-0085</t>
  </si>
  <si>
    <t>EAOQ,EAOV</t>
  </si>
  <si>
    <t>Kiln-dried southern yellow pine (Gulf Coast) merch 2 2x10 rl fob dock cbm</t>
  </si>
  <si>
    <t>FP-LBR-0086</t>
  </si>
  <si>
    <t>EAOR,EAOW</t>
  </si>
  <si>
    <t>Kiln-dried southern yellow pine (Gulf Coast) merch 2 2x12 rl fob dock cbm</t>
  </si>
  <si>
    <t>FP-LBR-0087</t>
  </si>
  <si>
    <t>EAKH,EAKM</t>
  </si>
  <si>
    <t>Kiln-dried southern yellow pine saps (Gulf or East Coast) clear 1x4 rl 10-16-ft&amp;lgr (10% 8&amp;9-foot) fob dock cbm</t>
  </si>
  <si>
    <t>FP-LBR-0088</t>
  </si>
  <si>
    <t>EAKI,EAKN</t>
  </si>
  <si>
    <t>Kiln-dried southern yellow pine saps (Gulf or East Coast) clear 1x6 rl 10-16-ft&amp;lgr (10% 8&amp;9-foot) fob dock cbm</t>
  </si>
  <si>
    <t>FP-LBR-0089</t>
  </si>
  <si>
    <t>EAKJ,EAKO</t>
  </si>
  <si>
    <t>Kiln-dried southern yellow pine saps (Gulf or East Coast) clear 1x8 rl 10-16-ft&amp;lgr (10% 8&amp;9-foot) fob dock cbm</t>
  </si>
  <si>
    <t>FP-LBR-0090</t>
  </si>
  <si>
    <t>EAKK,EAKP</t>
  </si>
  <si>
    <t>Kiln-dried southern yellow pine saps (Gulf or East Coast) clear 1x10 rl 10-16-ft&amp;lgr (10% 8&amp;9-foot) fob dock cbm</t>
  </si>
  <si>
    <t>FP-LBR-0091</t>
  </si>
  <si>
    <t>EAKL,EAKQ</t>
  </si>
  <si>
    <t>Kiln-dried southern yellow pine saps (Gulf or East Coast) clear 1x12 rl 10-16-ft&amp;lgr (10% 8&amp;9-foot) fob dock cbm</t>
  </si>
  <si>
    <t>FP-LBR-0092</t>
  </si>
  <si>
    <t>EAKZ,EALD</t>
  </si>
  <si>
    <t>Kiln-dried southern yellow pine saps (Gulf or East Coast) clear 1-5/8x6 rl 10-16-ft&amp;lgr (10% 8&amp;9-foot) fob dock cbm</t>
  </si>
  <si>
    <t>FP-LBR-0093</t>
  </si>
  <si>
    <t>EALA,EALE</t>
  </si>
  <si>
    <t>Kiln-dried southern yellow pine saps (Gulf or East Coast) clear 1-5/8x8 rl 10-16-ft&amp;lgr (10% 8&amp;9-foot) fob dock cbm</t>
  </si>
  <si>
    <t>FP-LBR-0094</t>
  </si>
  <si>
    <t>EALB,EALF</t>
  </si>
  <si>
    <t>Kiln-dried southern yellow pine saps (Gulf or East Coast) clear 1-5/8x10 rl 10-16-ft&amp;lgr (10% 8&amp;9-foot) fob dock cbm</t>
  </si>
  <si>
    <t>FP-LBR-0095</t>
  </si>
  <si>
    <t>EALC,EALG</t>
  </si>
  <si>
    <t>Kiln-dried southern yellow pine saps (Gulf or East Coast) clear 1-5/8x12 rl 10-16-ft&amp;lgr (10% 8&amp;9-foot) fob dock cbm</t>
  </si>
  <si>
    <t>FP-LBR-0096</t>
  </si>
  <si>
    <t>EAKR,EAKV</t>
  </si>
  <si>
    <t>Kiln-dried southern yellow pine saps (Gulf or East Coast) clear 5/4x6 rl 10-16-ft&amp;lgr (10% 8&amp;9-foot) fob dock cbm</t>
  </si>
  <si>
    <t>FP-LBR-0097</t>
  </si>
  <si>
    <t>EAKS,EAKW</t>
  </si>
  <si>
    <t>Kiln-dried southern yellow pine saps (Gulf or East Coast) clear 5/4x8 rl 10-16-ft&amp;lgr (10% 8&amp;9-foot) fob dock cbm</t>
  </si>
  <si>
    <t>FP-LBR-0098</t>
  </si>
  <si>
    <t>EAKT,EAKX</t>
  </si>
  <si>
    <t>Kiln-dried southern yellow pine saps (Gulf or East Coast) clear 5/4x10 rl 10-16-ft&amp;lgr (10% 8&amp;9-foot) fob dock cbm</t>
  </si>
  <si>
    <t>FP-LBR-0099</t>
  </si>
  <si>
    <t>EAKU,EAKY</t>
  </si>
  <si>
    <t>Kiln-dried southern yellow pine saps (Gulf or East Coast) clear 5/4x12 rl 10-16-ft&amp;lgr (10% 8&amp;9-foot) fob dock cbm</t>
  </si>
  <si>
    <t>FP-LBR-0100</t>
  </si>
  <si>
    <t>EALH,EALK</t>
  </si>
  <si>
    <t>Kiln-dried southern yellow pine (Gulf or East Coast) prime 8/4x6-12-inch widths 10-20-ft fob dock cbm</t>
  </si>
  <si>
    <t>FP-LBR-0101</t>
  </si>
  <si>
    <t>EALI,EALL</t>
  </si>
  <si>
    <t>Kiln-dried southern yellow pine (Gulf or East Coast) prime 10/4x6-12-inch widths 10-20-ft fob dock cbm</t>
  </si>
  <si>
    <t>FP-LBR-0102</t>
  </si>
  <si>
    <t>EALJ,EALM</t>
  </si>
  <si>
    <t>Kiln-dried southern yellow pine (Gulf or East Coast) prime 12/4x6-12-inch widths 10-20-ft fob dock cbm</t>
  </si>
  <si>
    <t>FP-LBR-0103</t>
  </si>
  <si>
    <t>EAPB,EAPC</t>
  </si>
  <si>
    <t>Kiln-dried southern yellow pine (Gulf or East Coast) merch 1 2x6&amp;wdr rl fob dock cbm</t>
  </si>
  <si>
    <t>FP-LBR-0104</t>
  </si>
  <si>
    <t>EAOB,EAOC</t>
  </si>
  <si>
    <t>Kiln-dried douglas fir (Ore/Wash) 2 clear, 15% 3 2x5&amp;wdr rl 8-20-ft&amp;lgr fob dock cbm</t>
  </si>
  <si>
    <t>FP-LBR-0105</t>
  </si>
  <si>
    <t>EAIY,EAJC</t>
  </si>
  <si>
    <t>Kiln-dried douglas fir (Ore/Wash) 2 clear, 15% 3 3x6&amp;wdr rl 10-20-ft&amp;lgr fob dock cbm</t>
  </si>
  <si>
    <t>FP-LBR-0106</t>
  </si>
  <si>
    <t>EAJA,EAJE</t>
  </si>
  <si>
    <t>Kiln-dried douglas fir (Ore/Wash) 2 clear, 15% 3 4x6&amp;wdr rl 10-20-ft&amp;lgr fob dock cbm</t>
  </si>
  <si>
    <t>FP-LBR-0107</t>
  </si>
  <si>
    <t>EAOX,EAOY</t>
  </si>
  <si>
    <t>Kiln-dried douglas fir (Ore/Wash) 4 clear (D) 2x5&amp;wdr rl 8-20-ft&amp;lgr fob dock cbm</t>
  </si>
  <si>
    <t>FP-LBR-0108</t>
  </si>
  <si>
    <t>EAJF,EAJH</t>
  </si>
  <si>
    <t>Kiln-dried douglas fir (Ore/Wash) 4 clear (D) 3x6&amp;wdr rl 10-20-ft&amp;lgr fob dock cbm</t>
  </si>
  <si>
    <t>FP-LBR-0109</t>
  </si>
  <si>
    <t>EAJG,EAJI</t>
  </si>
  <si>
    <t>Kiln-dried douglas fir (Ore/Wash) 4 clear (D) 4x6&amp;wdr rl 10-20-ft&amp;lgr fob dock cbm</t>
  </si>
  <si>
    <t>FP-LBR-0110</t>
  </si>
  <si>
    <t>EAPH,EAPI</t>
  </si>
  <si>
    <t>Green douglas fir (Ore/Wash) merch 1, 25% 2 2-1/2x6 rl 12-26-ft fob dock cbm</t>
  </si>
  <si>
    <t>FP-LBR-0111</t>
  </si>
  <si>
    <t>EAPJ,EAPK</t>
  </si>
  <si>
    <t>Green douglas fir (Ore/Wash) merch 1, 25% 2 2-1/2x7 rl 12-26-ft fob dock cbm</t>
  </si>
  <si>
    <t>FP-LBR-0112</t>
  </si>
  <si>
    <t>EAQD,EAQE</t>
  </si>
  <si>
    <t>Green douglas fir (Ore/Wash) merch 1, 25% 2 3x9 fob dock cbm</t>
  </si>
  <si>
    <t>FP-LBR-0113</t>
  </si>
  <si>
    <t>EAJL,EAJP</t>
  </si>
  <si>
    <t>Green douglas fir (Ore/Wash) merch 1, 25% 2 6x12&amp;wdr rl 10-32-ft fob dock cbm</t>
  </si>
  <si>
    <t>FP-LBR-0114</t>
  </si>
  <si>
    <t>EAKC,EAKD</t>
  </si>
  <si>
    <t>Green douglas fir (Ore/Wash) merch select fohc 6x12&amp;wdr rl 10-32-ft fob dock cbm</t>
  </si>
  <si>
    <t>FP-LBR-0115</t>
  </si>
  <si>
    <t>EALT,EALW</t>
  </si>
  <si>
    <t>Kiln-dried western spruce-pine-fir 2&amp;btr J-grade 2x4 rl 10-20-ft c&amp;f Japan cbm</t>
  </si>
  <si>
    <t>FP-LBR-0116</t>
  </si>
  <si>
    <t>EALU,EALX</t>
  </si>
  <si>
    <t>Kiln-dried western spruce-pine-fir 2&amp;btr J-grade 2x10 rl 10-20-ft c&amp;f Japan cbm</t>
  </si>
  <si>
    <t>FP-LBR-0117</t>
  </si>
  <si>
    <t>EALV,EALY</t>
  </si>
  <si>
    <t>Kiln-dried western spruce-pine-fir stud J-grade 2x4 8-foot (2336mm) c&amp;f Japan cbm</t>
  </si>
  <si>
    <t>FP-LBR-0118</t>
  </si>
  <si>
    <t>EANI,EANJ</t>
  </si>
  <si>
    <t>Kiln-dried douglas fir hirakaku merch 105x150mm&amp;wdr rl c&amp;f Japan cbm</t>
  </si>
  <si>
    <t>FP-LBR-0119</t>
  </si>
  <si>
    <t>EANK,EANL</t>
  </si>
  <si>
    <t>Kiln-dried douglas fir hirakaku merch 120x150mm&amp;wdr rl c&amp;f Japan cbm</t>
  </si>
  <si>
    <t>FP-LBR-0120</t>
  </si>
  <si>
    <t>EANM,EANN</t>
  </si>
  <si>
    <t>Kiln-dried douglas fir neda merch 45x105mm 13-ft c&amp;f Japan cbm</t>
  </si>
  <si>
    <t>FP-LBR-0121</t>
  </si>
  <si>
    <t>EAMN,EAMQ</t>
  </si>
  <si>
    <t>Kiln-dried hemlock baby squares merch 4-1/8x4-1/8 10-ft s4s or rougher c&amp;f Japan cbm</t>
  </si>
  <si>
    <t>FP-LBR-0122</t>
  </si>
  <si>
    <t>EAMO,EAMR</t>
  </si>
  <si>
    <t>Kiln-dried hemlock baby squares merch 4-1/8x4-1/8 13-ft s4s or rougher c&amp;f Japan cbm</t>
  </si>
  <si>
    <t>FP-LBR-0123</t>
  </si>
  <si>
    <t>EAMP,EAMS</t>
  </si>
  <si>
    <t>Kiln-dried douglas fir baby squares merch 4-1/8x4-1/8 rl 10-20-ft s4s or rougher c&amp;f Japan cbm</t>
  </si>
  <si>
    <t>FP-LBR-0124</t>
  </si>
  <si>
    <t>EAQF,EAQG</t>
  </si>
  <si>
    <t>Kiln-dried western spruce-pine-fir 2&amp;btr 2x4 rl c&amp;f Shanghai</t>
  </si>
  <si>
    <t>FP-LBR-0125</t>
  </si>
  <si>
    <t>EAPL,EAPM</t>
  </si>
  <si>
    <t>Kiln-dried western spruce-pine-fir 3/utility 2x4 rl c&amp;f Shanghai</t>
  </si>
  <si>
    <t>FP-LBR-0126</t>
  </si>
  <si>
    <t>EAPP,EAPQ</t>
  </si>
  <si>
    <t>Kiln-dried western spruce-pine-fir 3/utility 2x6 rl c&amp;f Shanghai</t>
  </si>
  <si>
    <t>FP-LBR-0127</t>
  </si>
  <si>
    <t>EAQJ,EAQK</t>
  </si>
  <si>
    <t>Kiln-dried western spruce-pine-fir economy 2x4 rl c&amp;f Shanghai</t>
  </si>
  <si>
    <t>FP-LBR-0128</t>
  </si>
  <si>
    <t>EAQN,EAQO</t>
  </si>
  <si>
    <t>Kiln-dried western spruce-pine-fir economy 2x6 rl c&amp;f Shanghai</t>
  </si>
  <si>
    <t>FP-LBR-0129</t>
  </si>
  <si>
    <t>EAPV,EAPW</t>
  </si>
  <si>
    <t>Kiln-dried southern yellow pine decking (Gulf Coast) standard 5/4x6 rl c&amp;f Shanghai cbm</t>
  </si>
  <si>
    <t>FP-LBR-0130</t>
  </si>
  <si>
    <t>EAPZ,EAQA</t>
  </si>
  <si>
    <t>Kiln-dried southern yellow pine decking (Gulf Coast) premium 5/4x6 rl c&amp;f Shanghai cbm</t>
  </si>
  <si>
    <t>FP-LBR-0131</t>
  </si>
  <si>
    <t>EAND,EANE</t>
  </si>
  <si>
    <t>Kiln-dried hemlock 2 clear, 15% 3 2x4 rl 8-18-ft&amp;lgr cif Northern Europe C$cbm</t>
  </si>
  <si>
    <t>FP-LBR-0132</t>
  </si>
  <si>
    <t>EANF,EANG</t>
  </si>
  <si>
    <t>Kiln-dried hemlock 2 clear, 15% 3 2x6 rl 8-18-ft&amp;lgr cif Northern Europe C$cbm</t>
  </si>
  <si>
    <t>FP-LBR-0133</t>
  </si>
  <si>
    <t>EALZ,EAMC</t>
  </si>
  <si>
    <t>Kiln-dried hemlock 2 clear, 15% 3 2-1/2x6&amp;wdr rl 8-18-ft&amp;lgr cif Northern Europe C$cbm</t>
  </si>
  <si>
    <t>FP-LBR-0134</t>
  </si>
  <si>
    <t>EAMA,EAMD</t>
  </si>
  <si>
    <t>Kiln-dried hemlock 2 clear, 15% 3 3x6&amp;wdr rl 8-18-ft&amp;lgr cif Northern Europe C$ cbm</t>
  </si>
  <si>
    <t>FP-LBR-0135</t>
  </si>
  <si>
    <t>EAMB,EAME</t>
  </si>
  <si>
    <t>Kiln-dried hemlock 2 clear, 15% 3 4x6&amp;wdr rl 8-18-ft&amp;lgr cif Northern Europe C$cbm</t>
  </si>
  <si>
    <t>FP-LBR-0136</t>
  </si>
  <si>
    <t>EAMF,EAMJ</t>
  </si>
  <si>
    <t>Green western red cedar 2 clear&amp;btr 7/4x4 rl 8-18-ft&amp;lgr cif Northern Europe C$cbm</t>
  </si>
  <si>
    <t>FP-LBR-0137</t>
  </si>
  <si>
    <t>EAMG,EAMK</t>
  </si>
  <si>
    <t>Green western red cedar 2 clear&amp;btr 7/4x6 rl 8-18-ft&amp;lgr cif Northern Europe C$cbm</t>
  </si>
  <si>
    <t>FP-LBR-0138</t>
  </si>
  <si>
    <t>EAMI,EAMM</t>
  </si>
  <si>
    <t>Green western red cedar 2 clear&amp;btr 4x6&amp;wdr rl 8-18-ft&amp;lgr cif Northern Europe C$cbm</t>
  </si>
  <si>
    <t>FP-LBR-0139</t>
  </si>
  <si>
    <t>EANO</t>
  </si>
  <si>
    <t>Boards Spruce #2</t>
  </si>
  <si>
    <t>Kiln-dried spruce 2 1x4 rl fob truck US Gulf/East Coast ports cbm</t>
  </si>
  <si>
    <t>FP-LBR-0140</t>
  </si>
  <si>
    <t>EANP</t>
  </si>
  <si>
    <t>Kiln-dried spruce 2 1x6 rl fob truck US Gulf/East Coast ports cbm</t>
  </si>
  <si>
    <t>FP-LBR-0141</t>
  </si>
  <si>
    <t>EANQ</t>
  </si>
  <si>
    <t>Kiln-dried spruce 2 1x8 rl fob truck US Gulf/East Coast ports cbm</t>
  </si>
  <si>
    <t>FP-LBR-0142</t>
  </si>
  <si>
    <t>EANY</t>
  </si>
  <si>
    <t>Kiln-dried spruce 2 1x10 rl fob truck US Gulf/East Coast ports cbm</t>
  </si>
  <si>
    <t>FP-LBR-0143</t>
  </si>
  <si>
    <t>EANZ</t>
  </si>
  <si>
    <t>Kiln-dried spruce 2 1x12 rl fob truck US Gulf/East Coast ports cbm</t>
  </si>
  <si>
    <t>FP-LBR-0144</t>
  </si>
  <si>
    <t>LCES, EAHM</t>
  </si>
  <si>
    <t>Kiln-dried spruce 2 1x4 rl fob truck del. US Gulf/East coast</t>
  </si>
  <si>
    <t>FP-LBR-0145</t>
  </si>
  <si>
    <t>LCET, EAHN</t>
  </si>
  <si>
    <t>Kiln-dried spruce 2 1x6 rl fob truck del. US Gulf/East coast</t>
  </si>
  <si>
    <t>FP-LBR-0146</t>
  </si>
  <si>
    <t>LCEU, EAHO</t>
  </si>
  <si>
    <t>Kiln-dried spruce 2 1x8 rl fob truck del. US Gulf/East coast</t>
  </si>
  <si>
    <t>FP-LBR-0147</t>
  </si>
  <si>
    <t>LCLA, EAHW</t>
  </si>
  <si>
    <t>Kiln-dried spruce 2 1x10 rl fob truck del. US Gulf/East coast</t>
  </si>
  <si>
    <t>FP-LBR-0148</t>
  </si>
  <si>
    <t>LCLB, EAHX</t>
  </si>
  <si>
    <t>Kiln-dried spruce 2 1x12 rl fob truck del. US Gulf/East coast</t>
  </si>
  <si>
    <t>FP-LBR-0149</t>
  </si>
  <si>
    <t>LCEV,MAHU</t>
  </si>
  <si>
    <t>Dimension Hem-Fir 2&amp;B</t>
  </si>
  <si>
    <t>Coast kiln-dried hem-fir 2&amp;btr 2x4 rl fob mill</t>
  </si>
  <si>
    <t>FP-LBR-0150</t>
  </si>
  <si>
    <t>LAAB,MAAB</t>
  </si>
  <si>
    <t>Coast kiln-dried hem-fir 2&amp;btr 2x6 rl fob mill</t>
  </si>
  <si>
    <t>FP-LBR-0151</t>
  </si>
  <si>
    <t>LAAC,MAAC</t>
  </si>
  <si>
    <t>Coast kiln-dried hem-fir 2&amp;btr 2x8 rl fob mill</t>
  </si>
  <si>
    <t>FP-LBR-0152</t>
  </si>
  <si>
    <t>LAAD,MAAD</t>
  </si>
  <si>
    <t>Coast kiln-dried hem-fir 2&amp;btr 2x10 rl fob mill</t>
  </si>
  <si>
    <t>FP-LBR-0153</t>
  </si>
  <si>
    <t>LAAE,MAAE</t>
  </si>
  <si>
    <t>Coast kiln-dried hem-fir 2&amp;btr 2x12 rl fob mill</t>
  </si>
  <si>
    <t>FP-LBR-0154</t>
  </si>
  <si>
    <t>LAAF,MAAF</t>
  </si>
  <si>
    <t>Dimension Hem-Fir Util</t>
  </si>
  <si>
    <t>Coast kiln-dried hem-fir utility 2x4 rl fob mill</t>
  </si>
  <si>
    <t>FP-LBR-0155</t>
  </si>
  <si>
    <t>LAAG</t>
  </si>
  <si>
    <t>Dimension Hem-Fir #3</t>
  </si>
  <si>
    <t>Coast kiln-dried hem-fir 3 2x6 rl fob mill</t>
  </si>
  <si>
    <t>FP-LBR-0156</t>
  </si>
  <si>
    <t>LAAH</t>
  </si>
  <si>
    <t>Coast kiln-dried hem-fir 3 2x8 rl fob mill</t>
  </si>
  <si>
    <t>FP-LBR-0157</t>
  </si>
  <si>
    <t>LAAI</t>
  </si>
  <si>
    <t>Coast kiln-dried hem-fir 3 2x10 rl fob mill</t>
  </si>
  <si>
    <t>FP-LBR-0158</t>
  </si>
  <si>
    <t>LAAJ</t>
  </si>
  <si>
    <t>Coast kiln-dried hem-fir 3 2x12 rl fob mill</t>
  </si>
  <si>
    <t>FP-LBR-0159</t>
  </si>
  <si>
    <t>LBLU</t>
  </si>
  <si>
    <t>Dimension Hem-Fir Econ</t>
  </si>
  <si>
    <t>Coast kiln-dried hem-fir economy 2x4 rl fob mill</t>
  </si>
  <si>
    <t>FP-LBR-0160</t>
  </si>
  <si>
    <t>LBLV</t>
  </si>
  <si>
    <t>Coast kiln-dried hem-fir economy 2x6 rl fob mill</t>
  </si>
  <si>
    <t>FP-LBR-0161</t>
  </si>
  <si>
    <t>LAKB</t>
  </si>
  <si>
    <t>Stress Douglas Fir 1&amp;B</t>
  </si>
  <si>
    <t>Coast kiln-dried douglas fir 1&amp;btr 2x4 rl fob mill</t>
  </si>
  <si>
    <t>FP-LBR-0162</t>
  </si>
  <si>
    <t>LCEO,MAHV</t>
  </si>
  <si>
    <t>Dimension Douglas Fir 2&amp;B</t>
  </si>
  <si>
    <t>Coast kiln-dried douglas fir 2&amp;btr 2x4 rl fob mill</t>
  </si>
  <si>
    <t>FP-LBR-0163</t>
  </si>
  <si>
    <t>LADB,MAAV</t>
  </si>
  <si>
    <t>Coast kiln-dried douglas fir 2&amp;btr 2x6 rl fob mill</t>
  </si>
  <si>
    <t>FP-LBR-0164</t>
  </si>
  <si>
    <t>LADC,MAAW</t>
  </si>
  <si>
    <t>Coast kiln-dried douglas fir 2&amp;btr 2x8 rl fob mill</t>
  </si>
  <si>
    <t>FP-LBR-0165</t>
  </si>
  <si>
    <t>LADD,MAAX</t>
  </si>
  <si>
    <t>Coast kiln-dried douglas fir 2&amp;btr 2x10 rl fob mill</t>
  </si>
  <si>
    <t>FP-LBR-0166</t>
  </si>
  <si>
    <t>LADE,MAAY</t>
  </si>
  <si>
    <t>Coast kiln-dried douglas fir 2&amp;btr 2x12 rl fob mill</t>
  </si>
  <si>
    <t>FP-LBR-0167</t>
  </si>
  <si>
    <t>LADF,MAAZ</t>
  </si>
  <si>
    <t>Dimension Douglas Fir Util</t>
  </si>
  <si>
    <t>Coast kiln-dried douglas fir utility 2x4 rl fob mill</t>
  </si>
  <si>
    <t>FP-LBR-0168</t>
  </si>
  <si>
    <t>LADG</t>
  </si>
  <si>
    <t>Dimension Douglas Fir #3</t>
  </si>
  <si>
    <t>Coast kiln-dried douglas fir 3 2x6 rl fob mill</t>
  </si>
  <si>
    <t>FP-LBR-0169</t>
  </si>
  <si>
    <t>LADH</t>
  </si>
  <si>
    <t>Coast kiln-dried douglas fir 3 2x8 rl fob mill</t>
  </si>
  <si>
    <t>FP-LBR-0170</t>
  </si>
  <si>
    <t>LADI</t>
  </si>
  <si>
    <t>Coast kiln-dried douglas fir 3 2x10 rl fob mill</t>
  </si>
  <si>
    <t>FP-LBR-0171</t>
  </si>
  <si>
    <t>LADJ</t>
  </si>
  <si>
    <t>Coast kiln-dried douglas fir 3 2x12 rl fob mill</t>
  </si>
  <si>
    <t>FP-LBR-0172</t>
  </si>
  <si>
    <t>LAAK,MAAG</t>
  </si>
  <si>
    <t>Stud Hem-Fir 2/2&amp;B</t>
  </si>
  <si>
    <t>Coast kiln-dried hem-fir 2/2&amp;btr 2x4 8-ft pet fob mill</t>
  </si>
  <si>
    <t>FP-LBR-0173</t>
  </si>
  <si>
    <t>LBYT,MAHG</t>
  </si>
  <si>
    <t>Coast kiln-dried hem-fir 2/2&amp;btr 2x4 9-ft pet fob mill</t>
  </si>
  <si>
    <t>FP-LBR-0174</t>
  </si>
  <si>
    <t>LBZC</t>
  </si>
  <si>
    <t>Coast kiln-dried hem-fir 2/2&amp;btr 2x4 10-ft pet fob mill</t>
  </si>
  <si>
    <t>FP-LBR-0175</t>
  </si>
  <si>
    <t>LBYU</t>
  </si>
  <si>
    <t>Coast kiln-dried hem-fir 2/2&amp;btr 2x6 8-ft pet fob mill</t>
  </si>
  <si>
    <t>FP-LBR-0176</t>
  </si>
  <si>
    <t>LBYV</t>
  </si>
  <si>
    <t>Coast kiln-dried hem-fir 2/2&amp;btr 2x6 9-ft pet fob mill</t>
  </si>
  <si>
    <t>FP-LBR-0177</t>
  </si>
  <si>
    <t>LCQS</t>
  </si>
  <si>
    <t>Coast kiln-dried hem-fir 2/2&amp;btr 2x6 10-ft pet fob mill</t>
  </si>
  <si>
    <t>FP-LBR-0178</t>
  </si>
  <si>
    <t>LADK,MABA</t>
  </si>
  <si>
    <t>Stud Douglas Fir 2/2&amp;B</t>
  </si>
  <si>
    <t>Coast kiln-dried douglas fir 2/2&amp;btr 2x4 8-ft pet fob mill</t>
  </si>
  <si>
    <t>FP-LBR-0179</t>
  </si>
  <si>
    <t>LCXR</t>
  </si>
  <si>
    <t>Stud Douglas Fir AG</t>
  </si>
  <si>
    <t>Coast kiln-dried douglas fir ag 2x4 8-ft pet fob mill</t>
  </si>
  <si>
    <t>FP-LBR-0180</t>
  </si>
  <si>
    <t>LBYW,MAHH</t>
  </si>
  <si>
    <t>Coast kiln-dried douglas fir 2/2&amp;btr 2x4 9-ft pet fob mill</t>
  </si>
  <si>
    <t>FP-LBR-0181</t>
  </si>
  <si>
    <t>LCQH</t>
  </si>
  <si>
    <t>Coast kiln-dried douglas fir 2/2&amp;btr 2x4 10-ft pet fob mill</t>
  </si>
  <si>
    <t>FP-LBR-0182</t>
  </si>
  <si>
    <t>LBYX</t>
  </si>
  <si>
    <t>Coast kiln-dried douglas fir 2/2&amp;btr 2x6 8-ft pet fob mill</t>
  </si>
  <si>
    <t>FP-LBR-0183</t>
  </si>
  <si>
    <t>LBYY</t>
  </si>
  <si>
    <t>Coast kiln-dried douglas fir 2/2&amp;btr 2x6 9-ft pet fob mill</t>
  </si>
  <si>
    <t>FP-LBR-0184</t>
  </si>
  <si>
    <t>LCQT</t>
  </si>
  <si>
    <t>Coast kiln-dried douglas fir 2/2&amp;btr 2x6 10-ft pet fob mill</t>
  </si>
  <si>
    <t>FP-LBR-0185</t>
  </si>
  <si>
    <t>LCQU</t>
  </si>
  <si>
    <t>Coast kiln-dried hem-fir 2&amp;btr 2x4 8-ft fob mill</t>
  </si>
  <si>
    <t>FP-LBR-0186</t>
  </si>
  <si>
    <t>LCQV</t>
  </si>
  <si>
    <t>Coast kiln-dried hem-fir 2&amp;btr 2x4 10-ft fob mill</t>
  </si>
  <si>
    <t>FP-LBR-0187</t>
  </si>
  <si>
    <t>LCQW</t>
  </si>
  <si>
    <t>Coast kiln-dried hem-fir 2&amp;btr 2x4 12-ft fob mill</t>
  </si>
  <si>
    <t>FP-LBR-0188</t>
  </si>
  <si>
    <t>LCQX</t>
  </si>
  <si>
    <t>Coast kiln-dried hem-fir 2&amp;btr 2x4 14-ft fob mill</t>
  </si>
  <si>
    <t>FP-LBR-0189</t>
  </si>
  <si>
    <t>LCQY</t>
  </si>
  <si>
    <t>Coast kiln-dried hem-fir 2&amp;btr 2x4 16-ft fob mill</t>
  </si>
  <si>
    <t>FP-LBR-0190</t>
  </si>
  <si>
    <t>LCQZ</t>
  </si>
  <si>
    <t>Coast kiln-dried hem-fir 2&amp;btr 2x4 18-ft fob mill</t>
  </si>
  <si>
    <t>FP-LBR-0191</t>
  </si>
  <si>
    <t>LCRA</t>
  </si>
  <si>
    <t>Coast kiln-dried hem-fir 2&amp;btr 2x4 20-ft fob mill</t>
  </si>
  <si>
    <t>FP-LBR-0192</t>
  </si>
  <si>
    <t>LAVM</t>
  </si>
  <si>
    <t>Coast kiln-dried hem-fir 2&amp;btr 2x6 8-ft fob mill</t>
  </si>
  <si>
    <t>FP-LBR-0193</t>
  </si>
  <si>
    <t>LAWK</t>
  </si>
  <si>
    <t>Coast kiln-dried hem-fir 2&amp;btr 2x6 10-ft fob mill</t>
  </si>
  <si>
    <t>FP-LBR-0194</t>
  </si>
  <si>
    <t>LAXI</t>
  </si>
  <si>
    <t>Coast kiln-dried hem-fir 2&amp;btr 2x6 12-ft fob mill</t>
  </si>
  <si>
    <t>FP-LBR-0195</t>
  </si>
  <si>
    <t>LAYJ</t>
  </si>
  <si>
    <t>Coast kiln-dried hem-fir 2&amp;btr 2x6 14-ft fob mill</t>
  </si>
  <si>
    <t>FP-LBR-0196</t>
  </si>
  <si>
    <t>LAZH</t>
  </si>
  <si>
    <t>Coast kiln-dried hem-fir 2&amp;btr 2x6 16-ft fob mill</t>
  </si>
  <si>
    <t>FP-LBR-0197</t>
  </si>
  <si>
    <t>LBAB</t>
  </si>
  <si>
    <t>Coast kiln-dried hem-fir 2&amp;btr 2x6 18-ft fob mill</t>
  </si>
  <si>
    <t>FP-LBR-0198</t>
  </si>
  <si>
    <t>LBAV</t>
  </si>
  <si>
    <t>Coast kiln-dried hem-fir 2&amp;btr 2x6 20-ft fob mill</t>
  </si>
  <si>
    <t>FP-LBR-0199</t>
  </si>
  <si>
    <t>LBBN</t>
  </si>
  <si>
    <t>Coast kiln-dried hem-fir 2&amp;btr 2x6 22-ft fob mill</t>
  </si>
  <si>
    <t>FP-LBR-0200</t>
  </si>
  <si>
    <t>LBCE</t>
  </si>
  <si>
    <t>Coast kiln-dried hem-fir 2&amp;btr 2x6 24-ft fob mill</t>
  </si>
  <si>
    <t>FP-LBR-0201</t>
  </si>
  <si>
    <t>LAVN</t>
  </si>
  <si>
    <t>Coast kiln-dried hem-fir 2&amp;btr 2x8 8-ft fob mill</t>
  </si>
  <si>
    <t>FP-LBR-0202</t>
  </si>
  <si>
    <t>LAWL</t>
  </si>
  <si>
    <t>Coast kiln-dried hem-fir 2&amp;btr 2x8 10-ft fob mill</t>
  </si>
  <si>
    <t>FP-LBR-0203</t>
  </si>
  <si>
    <t>LAXJ</t>
  </si>
  <si>
    <t>Coast kiln-dried hem-fir 2&amp;btr 2x8 12-ft fob mill</t>
  </si>
  <si>
    <t>FP-LBR-0204</t>
  </si>
  <si>
    <t>LAYK</t>
  </si>
  <si>
    <t>Coast kiln-dried hem-fir 2&amp;btr 2x8 14-ft fob mill</t>
  </si>
  <si>
    <t>FP-LBR-0205</t>
  </si>
  <si>
    <t>LAZI</t>
  </si>
  <si>
    <t>Coast kiln-dried hem-fir 2&amp;btr 2x8 16-ft fob mill</t>
  </si>
  <si>
    <t>FP-LBR-0206</t>
  </si>
  <si>
    <t>LBAC</t>
  </si>
  <si>
    <t>Coast kiln-dried hem-fir 2&amp;btr 2x8 18-ft fob mill</t>
  </si>
  <si>
    <t>FP-LBR-0207</t>
  </si>
  <si>
    <t>LBAW</t>
  </si>
  <si>
    <t>Coast kiln-dried hem-fir 2&amp;btr 2x8 20-ft fob mill</t>
  </si>
  <si>
    <t>FP-LBR-0208</t>
  </si>
  <si>
    <t>LBBO</t>
  </si>
  <si>
    <t>Coast kiln-dried hem-fir 2&amp;btr 2x8 22-ft fob mill</t>
  </si>
  <si>
    <t>FP-LBR-0209</t>
  </si>
  <si>
    <t>LBCF</t>
  </si>
  <si>
    <t>Coast kiln-dried hem-fir 2&amp;btr 2x8 24-ft fob mill</t>
  </si>
  <si>
    <t>FP-LBR-0210</t>
  </si>
  <si>
    <t>LAVO</t>
  </si>
  <si>
    <t>Coast kiln-dried hem-fir 2&amp;btr 2x10 8-ft fob mill</t>
  </si>
  <si>
    <t>FP-LBR-0211</t>
  </si>
  <si>
    <t>LAWM</t>
  </si>
  <si>
    <t>Coast kiln-dried hem-fir 2&amp;btr 2x10 10-ft fob mill</t>
  </si>
  <si>
    <t>FP-LBR-0212</t>
  </si>
  <si>
    <t>LAXK</t>
  </si>
  <si>
    <t>Coast kiln-dried hem-fir 2&amp;btr 2x10 12-ft fob mill</t>
  </si>
  <si>
    <t>FP-LBR-0213</t>
  </si>
  <si>
    <t>LAYL</t>
  </si>
  <si>
    <t>Coast kiln-dried hem-fir 2&amp;btr 2x10 14-ft fob mill</t>
  </si>
  <si>
    <t>FP-LBR-0214</t>
  </si>
  <si>
    <t>LAZJ</t>
  </si>
  <si>
    <t>Coast kiln-dried hem-fir 2&amp;btr 2x10 16-ft fob mill</t>
  </si>
  <si>
    <t>FP-LBR-0215</t>
  </si>
  <si>
    <t>LBAD</t>
  </si>
  <si>
    <t>Coast kiln-dried hem-fir 2&amp;btr 2x10 18-ft fob mill</t>
  </si>
  <si>
    <t>FP-LBR-0216</t>
  </si>
  <si>
    <t>LBAX</t>
  </si>
  <si>
    <t>Coast kiln-dried hem-fir 2&amp;btr 2x10 20-ft fob mill</t>
  </si>
  <si>
    <t>FP-LBR-0217</t>
  </si>
  <si>
    <t>LBBP</t>
  </si>
  <si>
    <t>Coast kiln-dried hem-fir 2&amp;btr 2x10 22-ft fob mill</t>
  </si>
  <si>
    <t>FP-LBR-0218</t>
  </si>
  <si>
    <t>LBCG</t>
  </si>
  <si>
    <t>Coast kiln-dried hem-fir 2&amp;btr 2x10 24-ft fob mill</t>
  </si>
  <si>
    <t>FP-LBR-0219</t>
  </si>
  <si>
    <t>LAVP</t>
  </si>
  <si>
    <t>Coast kiln-dried hem-fir 2&amp;btr 2x12 8-ft fob mill</t>
  </si>
  <si>
    <t>FP-LBR-0220</t>
  </si>
  <si>
    <t>LAWN</t>
  </si>
  <si>
    <t>Coast kiln-dried hem-fir 2&amp;btr 2x12 10-ft fob mill</t>
  </si>
  <si>
    <t>FP-LBR-0221</t>
  </si>
  <si>
    <t>LAXL</t>
  </si>
  <si>
    <t>Coast kiln-dried hem-fir 2&amp;btr 2x12 12-ft fob mill</t>
  </si>
  <si>
    <t>FP-LBR-0222</t>
  </si>
  <si>
    <t>LAYM</t>
  </si>
  <si>
    <t>Coast kiln-dried hem-fir 2&amp;btr 2x12 14-ft fob mill</t>
  </si>
  <si>
    <t>FP-LBR-0223</t>
  </si>
  <si>
    <t>LAZK</t>
  </si>
  <si>
    <t>Coast kiln-dried hem-fir 2&amp;btr 2x12 16-ft fob mill</t>
  </si>
  <si>
    <t>FP-LBR-0224</t>
  </si>
  <si>
    <t>LBAE</t>
  </si>
  <si>
    <t>Coast kiln-dried hem-fir 2&amp;btr 2x12 18-ft fob mill</t>
  </si>
  <si>
    <t>FP-LBR-0225</t>
  </si>
  <si>
    <t>LBAY</t>
  </si>
  <si>
    <t>Coast kiln-dried hem-fir 2&amp;btr 2x12 20-ft fob mill</t>
  </si>
  <si>
    <t>FP-LBR-0226</t>
  </si>
  <si>
    <t>LBBQ</t>
  </si>
  <si>
    <t>Coast kiln-dried hem-fir 2&amp;btr 2x12 22-ft fob mill</t>
  </si>
  <si>
    <t>FP-LBR-0227</t>
  </si>
  <si>
    <t>LBCH</t>
  </si>
  <si>
    <t>Coast kiln-dried hem-fir 2&amp;btr 2x12 24-ft fob mill</t>
  </si>
  <si>
    <t>FP-LBR-0228</t>
  </si>
  <si>
    <t>LADT,MABB</t>
  </si>
  <si>
    <t>Dimension Fir&amp;Larch S&amp;B</t>
  </si>
  <si>
    <t>Inland kiln-dried fir&amp;larch std&amp;btr 2x4 rl fob mill</t>
  </si>
  <si>
    <t>FP-LBR-0229</t>
  </si>
  <si>
    <t>LCQJ,MAHZ</t>
  </si>
  <si>
    <t>Dimension Fir&amp;Larch 2&amp;B</t>
  </si>
  <si>
    <t>Inland kiln-dried fir&amp;larch 2&amp;btr 2x4 rl fob mill</t>
  </si>
  <si>
    <t>FP-LBR-0230</t>
  </si>
  <si>
    <t>LADU,MABC</t>
  </si>
  <si>
    <t>Inland kiln-dried fir&amp;larch 2&amp;btr 2x6 rl fob mill</t>
  </si>
  <si>
    <t>FP-LBR-0231</t>
  </si>
  <si>
    <t>LADV,MABD</t>
  </si>
  <si>
    <t>Inland kiln-dried fir&amp;larch 2&amp;btr 2x8 rl fob mill</t>
  </si>
  <si>
    <t>FP-LBR-0232</t>
  </si>
  <si>
    <t>LADW,MABE</t>
  </si>
  <si>
    <t>Inland kiln-dried fir&amp;larch 2&amp;btr 2x10 rl fob mill</t>
  </si>
  <si>
    <t>FP-LBR-0233</t>
  </si>
  <si>
    <t>LADX,MABF</t>
  </si>
  <si>
    <t>Inland kiln-dried fir&amp;larch 2&amp;btr 2x12 rl fob mill</t>
  </si>
  <si>
    <t>FP-LBR-0234</t>
  </si>
  <si>
    <t>LADY,MABG</t>
  </si>
  <si>
    <t>Dimension Fir&amp;Larch Util</t>
  </si>
  <si>
    <t>Inland kiln-dried fir&amp;larch utility 2x4 rl fob mill</t>
  </si>
  <si>
    <t>FP-LBR-0235</t>
  </si>
  <si>
    <t>LADZ</t>
  </si>
  <si>
    <t>Dimension Fir&amp;Larch #3</t>
  </si>
  <si>
    <t>Inland kiln-dried fir&amp;larch 3 2x6 rl fob mill</t>
  </si>
  <si>
    <t>FP-LBR-0236</t>
  </si>
  <si>
    <t>LAEA</t>
  </si>
  <si>
    <t>Inland kiln-dried fir&amp;larch 3 2x8 rl fob mill</t>
  </si>
  <si>
    <t>FP-LBR-0237</t>
  </si>
  <si>
    <t>LAEB</t>
  </si>
  <si>
    <t>Inland kiln-dried fir&amp;larch 3 2x10 rl fob mill</t>
  </si>
  <si>
    <t>FP-LBR-0238</t>
  </si>
  <si>
    <t>LAEC</t>
  </si>
  <si>
    <t>Inland kiln-dried fir&amp;larch 3 2x12 rl fob mill</t>
  </si>
  <si>
    <t>FP-LBR-0239</t>
  </si>
  <si>
    <t>LBMH</t>
  </si>
  <si>
    <t>Inland kiln-dried hem-fir economy 2x4 rl fob mill</t>
  </si>
  <si>
    <t>FP-LBR-0240</t>
  </si>
  <si>
    <t>LBMI</t>
  </si>
  <si>
    <t>Inland kiln-dried hem-fir economy 2x6 rl fob mill</t>
  </si>
  <si>
    <t>FP-LBR-0241</t>
  </si>
  <si>
    <t>LABA,MAAH</t>
  </si>
  <si>
    <t>Dimension White Fir or Hem-Fir S&amp;B</t>
  </si>
  <si>
    <t>Spokane</t>
  </si>
  <si>
    <t>Inland kiln-dried white fir or hem-fir (Spokane) std&amp;btr 2x4 rl fob mill</t>
  </si>
  <si>
    <t>FP-LBR-0242</t>
  </si>
  <si>
    <t>LCQI,MAHX</t>
  </si>
  <si>
    <t>Dimension White Fir or Hem-Fir 2&amp;B</t>
  </si>
  <si>
    <t>Inland kiln-dried white fir or hem-fir (Spokane) 2&amp;btr 2x4 rl fob mill</t>
  </si>
  <si>
    <t>FP-LBR-0243</t>
  </si>
  <si>
    <t>LABB,MAAI</t>
  </si>
  <si>
    <t>Inland kiln-dried white fir or hem-fir (Spokane) 2&amp;btr 2x6 rl fob mill</t>
  </si>
  <si>
    <t>FP-LBR-0244</t>
  </si>
  <si>
    <t>LABC,MAAJ</t>
  </si>
  <si>
    <t>Inland kiln-dried white fir or hem-fir (Spokane) 2&amp;btr 2x8 rl fob mill</t>
  </si>
  <si>
    <t>FP-LBR-0245</t>
  </si>
  <si>
    <t>LABD,MAAK</t>
  </si>
  <si>
    <t>Inland kiln-dried white fir or hem-fir (Spokane) 2&amp;btr 2x10 rl fob mill</t>
  </si>
  <si>
    <t>FP-LBR-0246</t>
  </si>
  <si>
    <t>LABE,MAAL</t>
  </si>
  <si>
    <t>Inland kiln-dried white fir or hem-fir (Spokane) 2&amp;btr 2x12 rl fob mill</t>
  </si>
  <si>
    <t>FP-LBR-0247</t>
  </si>
  <si>
    <t>LABF,MAAM</t>
  </si>
  <si>
    <t>Dimension White Fir or Hem-Fir Util</t>
  </si>
  <si>
    <t>Inland kiln-dried white fir or hem-fir (Spokane) utility 2x4 rl fob mill</t>
  </si>
  <si>
    <t>FP-LBR-0248</t>
  </si>
  <si>
    <t>LABG</t>
  </si>
  <si>
    <t>Dimension White Fir or Hem-Fir #3</t>
  </si>
  <si>
    <t>Inland kiln-dried white fir or hem-fir (Spokane) 3 2x6 rl fob mill</t>
  </si>
  <si>
    <t>FP-LBR-0249</t>
  </si>
  <si>
    <t>LABH</t>
  </si>
  <si>
    <t>Inland kiln-dried white fir or hem-fir (Spokane) 3 2x8 rl fob mill</t>
  </si>
  <si>
    <t>FP-LBR-0250</t>
  </si>
  <si>
    <t>LABI</t>
  </si>
  <si>
    <t>Inland kiln-dried white fir or hem-fir (Spokane) 3 2x10 rl fob mill</t>
  </si>
  <si>
    <t>FP-LBR-0251</t>
  </si>
  <si>
    <t>LABJ</t>
  </si>
  <si>
    <t>Inland kiln-dried white fir or hem-fir (Spokane) 3 2x12 rl fob mill</t>
  </si>
  <si>
    <t>FP-LBR-0252</t>
  </si>
  <si>
    <t>LBNH</t>
  </si>
  <si>
    <t>Dimension Fir&amp;Larch Econ</t>
  </si>
  <si>
    <t>Inland kiln-dried fir&amp;larch economy 2x4 rl fob mill</t>
  </si>
  <si>
    <t>FP-LBR-0253</t>
  </si>
  <si>
    <t>LBNI</t>
  </si>
  <si>
    <t>Inland kiln-dried fir&amp;larch economy 2x6 rl fob mill</t>
  </si>
  <si>
    <t>FP-LBR-0254</t>
  </si>
  <si>
    <t>LCEW,MAGZ</t>
  </si>
  <si>
    <t>Dimension Spruce-Pine-Fir (South) 2&amp;B</t>
  </si>
  <si>
    <t>Inland kiln-dried spruce-pine-fir (south) 2&amp;btr 2x4 rl fob mill</t>
  </si>
  <si>
    <t>FP-LBR-0255</t>
  </si>
  <si>
    <t>LCEX,MAHA</t>
  </si>
  <si>
    <t>Inland kiln-dried spruce-pine-fir (south) 2&amp;btr 2x6 rl fob mill</t>
  </si>
  <si>
    <t>FP-LBR-0256</t>
  </si>
  <si>
    <t>LCEY,MAHB</t>
  </si>
  <si>
    <t>Dimension Spruce-Pine-Fir (South) Util</t>
  </si>
  <si>
    <t>Inland kiln-dried spruce-pine-fir (south) utility 2x4 rl fob mill</t>
  </si>
  <si>
    <t>FP-LBR-0257</t>
  </si>
  <si>
    <t>LCEZ</t>
  </si>
  <si>
    <t>Dimension Spruce-Pine-Fir (South) #3</t>
  </si>
  <si>
    <t>Inland kiln-dried spruce-pine-fir (south) 3 2x6 rl fob mill</t>
  </si>
  <si>
    <t>FP-LBR-0258</t>
  </si>
  <si>
    <t>LCLC,MAHF</t>
  </si>
  <si>
    <t>Inland kiln-dried white fir or hem-fir (Northern California) 2&amp;btr 2x4 rl fob mill</t>
  </si>
  <si>
    <t>FP-LBR-0259</t>
  </si>
  <si>
    <t>LACC,MAAP</t>
  </si>
  <si>
    <t>Inland kiln-dried white fir or hem-fir (Northern California) 2&amp;btr 2x6 rl fob mill</t>
  </si>
  <si>
    <t>FP-LBR-0260</t>
  </si>
  <si>
    <t>LACD,MAAQ</t>
  </si>
  <si>
    <t>Inland kiln-dried white fir or hem-fir (Northern California) 2&amp;btr 2x8 rl fob mill</t>
  </si>
  <si>
    <t>FP-LBR-0261</t>
  </si>
  <si>
    <t>LACE,MAAR</t>
  </si>
  <si>
    <t>Inland kiln-dried white fir or hem-fir (Northern California) 2&amp;btr 2x10 rl fob mill</t>
  </si>
  <si>
    <t>FP-LBR-0262</t>
  </si>
  <si>
    <t>LACF,MAAS</t>
  </si>
  <si>
    <t>Inland kiln-dried white fir or hem-fir (Northern California) 2&amp;btr 2x12 rl fob mill</t>
  </si>
  <si>
    <t>FP-LBR-0263</t>
  </si>
  <si>
    <t>LACG,MAAT</t>
  </si>
  <si>
    <t>Inland kiln-dried white fir or hem-fir (Northern California) utility 2x4 rl fob mill</t>
  </si>
  <si>
    <t>FP-LBR-0264</t>
  </si>
  <si>
    <t>LACH</t>
  </si>
  <si>
    <t>Inland kiln-dried white fir or hem-fir (Northern California) 3 2x6 rl fob mill</t>
  </si>
  <si>
    <t>FP-LBR-0265</t>
  </si>
  <si>
    <t>LACI</t>
  </si>
  <si>
    <t>Inland kiln-dried white fir or hem-fir (Northern California) 3 2x8 rl fob mill</t>
  </si>
  <si>
    <t>FP-LBR-0266</t>
  </si>
  <si>
    <t>LACJ</t>
  </si>
  <si>
    <t>Inland kiln-dried white fir or hem-fir (Northern California) 3 2x10 rl fob mill</t>
  </si>
  <si>
    <t>FP-LBR-0267</t>
  </si>
  <si>
    <t>LACK</t>
  </si>
  <si>
    <t>Inland kiln-dried white fir or hem-fir (Northern California) 3 2x12 rl fob mill</t>
  </si>
  <si>
    <t>FP-LBR-0268</t>
  </si>
  <si>
    <t>LCRM,MAIE</t>
  </si>
  <si>
    <t>Southern Interior of B.C.</t>
  </si>
  <si>
    <t>Kiln-dried fir&amp;larch (Southern Interior of British Columbia) 2&amp;btr 2x4 rl mill prices</t>
  </si>
  <si>
    <t>FP-LBR-0269</t>
  </si>
  <si>
    <t>LCRN,MAIF</t>
  </si>
  <si>
    <t>Kiln-dried fir&amp;larch (Southern Interior of British Columbia) 2&amp;btr 2x6 rl mill prices</t>
  </si>
  <si>
    <t>FP-LBR-0270</t>
  </si>
  <si>
    <t>LCRO,MAIG</t>
  </si>
  <si>
    <t>Kiln-dried fir&amp;larch (Southern Interior of British Columbia) 2&amp;btr 2x8 rl mill prices</t>
  </si>
  <si>
    <t>FP-LBR-0271</t>
  </si>
  <si>
    <t>LCRP,MAIH</t>
  </si>
  <si>
    <t>Kiln-dried fir&amp;larch (Southern Interior of British Columbia) 2&amp;btr 2x10 rl mill prices</t>
  </si>
  <si>
    <t>FP-LBR-0272</t>
  </si>
  <si>
    <t>LCRW,MAII</t>
  </si>
  <si>
    <t>Kiln-dried fir&amp;larch (Southern Interior of British Columbia) 2&amp;btr 2x12 rl mill prices</t>
  </si>
  <si>
    <t>FP-LBR-0273</t>
  </si>
  <si>
    <t>LBYE</t>
  </si>
  <si>
    <t>Stress Fir&amp;Larch 1800f</t>
  </si>
  <si>
    <t>Inland kiln-dried fir&amp;larch (Spokane) msr 1800f 2x4 rl fob mill</t>
  </si>
  <si>
    <t>FP-LBR-0274</t>
  </si>
  <si>
    <t>LBYS</t>
  </si>
  <si>
    <t>Stress Fir&amp;Larch 2400f</t>
  </si>
  <si>
    <t>Inland kiln-dried fir&amp;larch (Spokane) msr 2400f 2x4 rl fob mill</t>
  </si>
  <si>
    <t>FP-LBR-0275</t>
  </si>
  <si>
    <t>LBYH</t>
  </si>
  <si>
    <t>Inland kiln-dried fir&amp;larch (Spokane) msr 1800f 2x6 rl fob mill</t>
  </si>
  <si>
    <t>FP-LBR-0276</t>
  </si>
  <si>
    <t>LBYG</t>
  </si>
  <si>
    <t>Inland kiln-dried fir&amp;larch (Spokane) msr 2400f 2x6 rl fob mill</t>
  </si>
  <si>
    <t>FP-LBR-0277</t>
  </si>
  <si>
    <t>LAKT</t>
  </si>
  <si>
    <t>Stress Fir&amp;Larch 1&amp;B</t>
  </si>
  <si>
    <t>Inland kiln-dried fir&amp;larch 1&amp;btr 2x4 rl fob mill</t>
  </si>
  <si>
    <t>FP-LBR-0278</t>
  </si>
  <si>
    <t>LBXM</t>
  </si>
  <si>
    <t>Stress Fir&amp;Larch SelStr</t>
  </si>
  <si>
    <t>Inland kiln-dried fir&amp;larch select struc 2x6 rl fob mill</t>
  </si>
  <si>
    <t>FP-LBR-0279</t>
  </si>
  <si>
    <t>LCLS</t>
  </si>
  <si>
    <t>Inland kiln-dried fir&amp;larch select struc 2x8 rl fob mill</t>
  </si>
  <si>
    <t>FP-LBR-0280</t>
  </si>
  <si>
    <t>LCLT</t>
  </si>
  <si>
    <t>Inland kiln-dried fir&amp;larch select struc 2x10 rl fob mill</t>
  </si>
  <si>
    <t>FP-LBR-0281</t>
  </si>
  <si>
    <t>LCLU</t>
  </si>
  <si>
    <t>Inland kiln-dried fir&amp;larch select struc 2x12 rl fob mill</t>
  </si>
  <si>
    <t>FP-LBR-0282</t>
  </si>
  <si>
    <t>LBYB</t>
  </si>
  <si>
    <t>Dimension White Fir or Hem-Fir SelStr</t>
  </si>
  <si>
    <t>Inland kiln-dried white fir or hem-fir (Spokane) select struc 2x4 rl fob mill</t>
  </si>
  <si>
    <t>FP-LBR-0283</t>
  </si>
  <si>
    <t>LBYC</t>
  </si>
  <si>
    <t>Inland kiln-dried white fir or hem-fir (Spokane) select struc 2x6 rl fob mill</t>
  </si>
  <si>
    <t>FP-LBR-0284</t>
  </si>
  <si>
    <t>LBYI</t>
  </si>
  <si>
    <t>Inland kiln-dried white fir or hem-fir (Spokane) select struc 2x8 rl fob mill</t>
  </si>
  <si>
    <t>FP-LBR-0285</t>
  </si>
  <si>
    <t>LBYJ</t>
  </si>
  <si>
    <t>Inland kiln-dried white fir or hem-fir (Spokane) select struc 2x10 rl fob mill</t>
  </si>
  <si>
    <t>FP-LBR-0286</t>
  </si>
  <si>
    <t>LBYK</t>
  </si>
  <si>
    <t>Inland kiln-dried white fir or hem-fir (Spokane) select struc 2x12 rl fob mill</t>
  </si>
  <si>
    <t>FP-LBR-0287</t>
  </si>
  <si>
    <t>LAED,MABH</t>
  </si>
  <si>
    <t>Stud Fir&amp;Larch 2/2&amp;B</t>
  </si>
  <si>
    <t>Inland kiln-dried fir&amp;larch 2/2&amp;btr 2x4 8-ft pet fob mill</t>
  </si>
  <si>
    <t>FP-LBR-0288</t>
  </si>
  <si>
    <t>LAEE,MAHI</t>
  </si>
  <si>
    <t>Inland kiln-dried fir&amp;larch 2/2&amp;btr 2x4 9-ft pet fob mill</t>
  </si>
  <si>
    <t>FP-LBR-0289</t>
  </si>
  <si>
    <t>LAEF</t>
  </si>
  <si>
    <t>Inland kiln-dried fir&amp;larch 2/2&amp;btr 2x6 8-ft pet fob mill</t>
  </si>
  <si>
    <t>FP-LBR-0290</t>
  </si>
  <si>
    <t>LBXK</t>
  </si>
  <si>
    <t>Inland kiln-dried fir&amp;larch 2/2&amp;btr 2x6 9-ft pet fob mill</t>
  </si>
  <si>
    <t>FP-LBR-0291</t>
  </si>
  <si>
    <t>LABK,MAAN</t>
  </si>
  <si>
    <t>Inland kiln-dried hem-fir (Spokane) 2/2&amp;btr 2x4 8-ft pet fob mill</t>
  </si>
  <si>
    <t>FP-LBR-0292</t>
  </si>
  <si>
    <t>LABL,MAHY</t>
  </si>
  <si>
    <t>Inland kiln-dried hem-fir (Spokane) 2/2&amp;btr 2x4 9-ft pet fob mill</t>
  </si>
  <si>
    <t>FP-LBR-0293</t>
  </si>
  <si>
    <t>LABM</t>
  </si>
  <si>
    <t>Inland kiln-dried hem-fir (Spokane) 2/2&amp;btr 2x6 8-ft pet fob mill</t>
  </si>
  <si>
    <t>FP-LBR-0294</t>
  </si>
  <si>
    <t>LBXJ</t>
  </si>
  <si>
    <t>Inland kiln-dried hem-fir (Spokane) 2/2&amp;btr 2x6 9-ft pet fob mill</t>
  </si>
  <si>
    <t>FP-LBR-0295</t>
  </si>
  <si>
    <t>LCXQ</t>
  </si>
  <si>
    <t>Stud Hem-Fir AG</t>
  </si>
  <si>
    <t>Inland kiln-dried hem-fir (Spokane) ag 2x4 8-ft pet fob mill</t>
  </si>
  <si>
    <t>FP-LBR-0296</t>
  </si>
  <si>
    <t>LAIA,MACG</t>
  </si>
  <si>
    <t>Stud Engelmann Spruce-Lodgepole Pine 2/2&amp;B</t>
  </si>
  <si>
    <t>Inland kiln-dried engelmann spruce-lodgepole pine 2/2&amp;btr 2x4 8-ft pet fob mill</t>
  </si>
  <si>
    <t>FP-LBR-0297</t>
  </si>
  <si>
    <t>LAIB,MAHJ</t>
  </si>
  <si>
    <t>Inland kiln-dried engelmann spruce-lodgepole pine 2/2&amp;btr 2x4 9-ft pet fob mill</t>
  </si>
  <si>
    <t>FP-LBR-0298</t>
  </si>
  <si>
    <t>LAIC</t>
  </si>
  <si>
    <t>Inland kiln-dried engelmann spruce-lodgepole pine 2/2&amp;btr 2x6 8-ft pet fob mill</t>
  </si>
  <si>
    <t>FP-LBR-0299</t>
  </si>
  <si>
    <t>LBXL</t>
  </si>
  <si>
    <t>Inland kiln-dried engelmann spruce-lodgepole pine 2/2&amp;btr 2x6 9-ft pet fob mill</t>
  </si>
  <si>
    <t>FP-LBR-0300</t>
  </si>
  <si>
    <t>LBXR</t>
  </si>
  <si>
    <t>Stud Fir&amp;Larch Stud FJ</t>
  </si>
  <si>
    <t>Inland kiln-dried fir&amp;larch fj stud 2x4 8-ft pet fob mill</t>
  </si>
  <si>
    <t>FP-LBR-0301</t>
  </si>
  <si>
    <t>LBXS</t>
  </si>
  <si>
    <t>Inland kiln-dried fir&amp;larch fj stud 2x4 9&amp;10-ft pet fob mill</t>
  </si>
  <si>
    <t>FP-LBR-0302</t>
  </si>
  <si>
    <t>LACL</t>
  </si>
  <si>
    <t>Stud Engelmann Spruce-Lodgepole Pine Stud FJ</t>
  </si>
  <si>
    <t>Inland kiln-dried engelmann spruce-lodgepole pine fj stud 2x4 8-ft pet fob mill</t>
  </si>
  <si>
    <t>FP-LBR-0303</t>
  </si>
  <si>
    <t>LBXQ</t>
  </si>
  <si>
    <t>Inland kiln-dried engelmann spruce-lodgepole pine fj stud 2x4 9&amp;10-ft pet fob mill</t>
  </si>
  <si>
    <t>FP-LBR-0304</t>
  </si>
  <si>
    <t>LAEP,MABI</t>
  </si>
  <si>
    <t>Kiln-dried southern yellow pine (westside) 2 2x4 rl fob mill</t>
  </si>
  <si>
    <t>FP-LBR-0305</t>
  </si>
  <si>
    <t>LAEQ,MABJ</t>
  </si>
  <si>
    <t>Kiln-dried southern yellow pine (westside) 2 2x6 rl fob mill</t>
  </si>
  <si>
    <t>FP-LBR-0306</t>
  </si>
  <si>
    <t>LAER,MABK</t>
  </si>
  <si>
    <t>Kiln-dried southern yellow pine (westside) 2 2x8 rl fob mill</t>
  </si>
  <si>
    <t>FP-LBR-0307</t>
  </si>
  <si>
    <t>LAES,MABL</t>
  </si>
  <si>
    <t>Kiln-dried southern yellow pine (westside) 2 2x10 rl fob mill</t>
  </si>
  <si>
    <t>FP-LBR-0308</t>
  </si>
  <si>
    <t>LAET,MABM</t>
  </si>
  <si>
    <t>Kiln-dried southern yellow pine (westside) 2 2x12 rl fob mill</t>
  </si>
  <si>
    <t>FP-LBR-0309</t>
  </si>
  <si>
    <t>LAEU,MABN</t>
  </si>
  <si>
    <t>Kiln-dried southern yellow pine (westside) 3 2x4 rl fob mill</t>
  </si>
  <si>
    <t>FP-LBR-0310</t>
  </si>
  <si>
    <t>LAEV</t>
  </si>
  <si>
    <t>Kiln-dried southern yellow pine (westside) 3 2x6 rl fob mill</t>
  </si>
  <si>
    <t>FP-LBR-0311</t>
  </si>
  <si>
    <t>LAEW</t>
  </si>
  <si>
    <t>Kiln-dried southern yellow pine (westside) 3 2x8 rl fob mill</t>
  </si>
  <si>
    <t>FP-LBR-0312</t>
  </si>
  <si>
    <t>LAEX</t>
  </si>
  <si>
    <t>Kiln-dried southern yellow pine (westside) 3 2x10 rl fob mill</t>
  </si>
  <si>
    <t>FP-LBR-0313</t>
  </si>
  <si>
    <t>LAEY</t>
  </si>
  <si>
    <t>Kiln-dried southern yellow pine (westside) 3 2x12 rl fob mill</t>
  </si>
  <si>
    <t>FP-LBR-0314</t>
  </si>
  <si>
    <t>LAJF</t>
  </si>
  <si>
    <t>Kiln-dried southern yellow pine (westside) 1 2x4 rl fob mill</t>
  </si>
  <si>
    <t>FP-LBR-0315</t>
  </si>
  <si>
    <t>LAJG</t>
  </si>
  <si>
    <t>Kiln-dried southern yellow pine (westside) 1 2x6 rl fob mill</t>
  </si>
  <si>
    <t>FP-LBR-0316</t>
  </si>
  <si>
    <t>LAJH</t>
  </si>
  <si>
    <t>Kiln-dried southern yellow pine (westside) 1 2x8 rl fob mill</t>
  </si>
  <si>
    <t>FP-LBR-0317</t>
  </si>
  <si>
    <t>LAJI</t>
  </si>
  <si>
    <t>Kiln-dried southern yellow pine (westside) 1 2x10 rl fob mill</t>
  </si>
  <si>
    <t>FP-LBR-0318</t>
  </si>
  <si>
    <t>LAJJ</t>
  </si>
  <si>
    <t>Kiln-dried southern yellow pine (westside) 1 2x12 rl fob mill</t>
  </si>
  <si>
    <t>FP-LBR-0319</t>
  </si>
  <si>
    <t>LCLZ,MAHR</t>
  </si>
  <si>
    <t>Kiln-dried southern yellow pine (westside-central) stud 2x4 8-ft pet fob mill</t>
  </si>
  <si>
    <t>FP-LBR-0320</t>
  </si>
  <si>
    <t>LBOF</t>
  </si>
  <si>
    <t>Kiln-dried southern yellow pine (westside) 4 2x4 rl fob mill</t>
  </si>
  <si>
    <t>FP-LBR-0321</t>
  </si>
  <si>
    <t>LBOG</t>
  </si>
  <si>
    <t>Kiln-dried southern yellow pine (westside) 4 2x6 rl fob mill</t>
  </si>
  <si>
    <t>FP-LBR-0322</t>
  </si>
  <si>
    <t>LBOH</t>
  </si>
  <si>
    <t>Kiln-dried southern yellow pine (westside) 4 2x8 rl fob mill</t>
  </si>
  <si>
    <t>FP-LBR-0323</t>
  </si>
  <si>
    <t>LBOI</t>
  </si>
  <si>
    <t>Kiln-dried southern yellow pine (westside) 4 2x10 rl fob mill</t>
  </si>
  <si>
    <t>FP-LBR-0324</t>
  </si>
  <si>
    <t>LBOJ</t>
  </si>
  <si>
    <t>Kiln-dried southern yellow pine (westside) 4 2x12 rl fob mill</t>
  </si>
  <si>
    <t>FP-LBR-0325</t>
  </si>
  <si>
    <t>LALP</t>
  </si>
  <si>
    <t>Kiln-dried southern yellow pine (westside) 1 2x4 8-ft fob mill</t>
  </si>
  <si>
    <t>FP-LBR-0326</t>
  </si>
  <si>
    <t>LANB</t>
  </si>
  <si>
    <t>Kiln-dried southern yellow pine (westside) 1 2x4 10-ft fob mill</t>
  </si>
  <si>
    <t>FP-LBR-0327</t>
  </si>
  <si>
    <t>LAOP</t>
  </si>
  <si>
    <t>Kiln-dried southern yellow pine (westside) 1 2x4 12-ft fob mill</t>
  </si>
  <si>
    <t>FP-LBR-0328</t>
  </si>
  <si>
    <t>LAPT</t>
  </si>
  <si>
    <t>Kiln-dried southern yellow pine (westside) 1 2x4 14-ft fob mill</t>
  </si>
  <si>
    <t>FP-LBR-0329</t>
  </si>
  <si>
    <t>LAQV</t>
  </si>
  <si>
    <t>Kiln-dried southern yellow pine (westside) 1 2x4 16-ft fob mill</t>
  </si>
  <si>
    <t>FP-LBR-0330</t>
  </si>
  <si>
    <t>LASA</t>
  </si>
  <si>
    <t>Kiln-dried southern yellow pine (westside) 1 2x4 18-ft fob mill</t>
  </si>
  <si>
    <t>FP-LBR-0331</t>
  </si>
  <si>
    <t>LATD</t>
  </si>
  <si>
    <t>Kiln-dried southern yellow pine (westside) 1 2x4 20-ft fob mill</t>
  </si>
  <si>
    <t>FP-LBR-0332</t>
  </si>
  <si>
    <t>LALQ</t>
  </si>
  <si>
    <t>Kiln-dried southern yellow pine (westside) 1 2x6 8-ft fob mill</t>
  </si>
  <si>
    <t>FP-LBR-0333</t>
  </si>
  <si>
    <t>LANC</t>
  </si>
  <si>
    <t>Kiln-dried southern yellow pine (westside) 1 2x6 10-ft fob mill</t>
  </si>
  <si>
    <t>FP-LBR-0334</t>
  </si>
  <si>
    <t>LAOQ</t>
  </si>
  <si>
    <t>Kiln-dried southern yellow pine (westside) 1 2x6 12-ft fob mill</t>
  </si>
  <si>
    <t>FP-LBR-0335</t>
  </si>
  <si>
    <t>LAPU</t>
  </si>
  <si>
    <t>Kiln-dried southern yellow pine (westside) 1 2x6 14-ft fob mill</t>
  </si>
  <si>
    <t>FP-LBR-0336</t>
  </si>
  <si>
    <t>LAQW</t>
  </si>
  <si>
    <t>Kiln-dried southern yellow pine (westside) 1 2x6 16-ft fob mill</t>
  </si>
  <si>
    <t>FP-LBR-0337</t>
  </si>
  <si>
    <t>LASB</t>
  </si>
  <si>
    <t>Kiln-dried southern yellow pine (westside) 1 2x6 18-ft fob mill</t>
  </si>
  <si>
    <t>FP-LBR-0338</t>
  </si>
  <si>
    <t>LATE</t>
  </si>
  <si>
    <t>Kiln-dried southern yellow pine (westside) 1 2x6 20-ft fob mill</t>
  </si>
  <si>
    <t>FP-LBR-0339</t>
  </si>
  <si>
    <t>LALR</t>
  </si>
  <si>
    <t>Kiln-dried southern yellow pine (westside) 1 2x8 8-ft fob mill</t>
  </si>
  <si>
    <t>FP-LBR-0340</t>
  </si>
  <si>
    <t>LAND</t>
  </si>
  <si>
    <t>Kiln-dried southern yellow pine (westside) 1 2x8 10-ft fob mill</t>
  </si>
  <si>
    <t>FP-LBR-0341</t>
  </si>
  <si>
    <t>LAOR</t>
  </si>
  <si>
    <t>Kiln-dried southern yellow pine (westside) 1 2x8 12-ft fob mill</t>
  </si>
  <si>
    <t>FP-LBR-0342</t>
  </si>
  <si>
    <t>LAPV</t>
  </si>
  <si>
    <t>Kiln-dried southern yellow pine (westside) 1 2x8 14-ft fob mill</t>
  </si>
  <si>
    <t>FP-LBR-0343</t>
  </si>
  <si>
    <t>LAQX</t>
  </si>
  <si>
    <t>Kiln-dried southern yellow pine (westside) 1 2x8 16-ft fob mill</t>
  </si>
  <si>
    <t>FP-LBR-0344</t>
  </si>
  <si>
    <t>LASC</t>
  </si>
  <si>
    <t>Kiln-dried southern yellow pine (westside) 1 2x8 18-ft fob mill</t>
  </si>
  <si>
    <t>FP-LBR-0345</t>
  </si>
  <si>
    <t>LATF</t>
  </si>
  <si>
    <t>Kiln-dried southern yellow pine (westside) 1 2x8 20-ft fob mill</t>
  </si>
  <si>
    <t>FP-LBR-0346</t>
  </si>
  <si>
    <t>LALS</t>
  </si>
  <si>
    <t>Kiln-dried southern yellow pine (westside) 1 2x10 8-ft fob mill</t>
  </si>
  <si>
    <t>FP-LBR-0347</t>
  </si>
  <si>
    <t>LANE</t>
  </si>
  <si>
    <t>Kiln-dried southern yellow pine (westside) 1 2x10 10-ft fob mill</t>
  </si>
  <si>
    <t>FP-LBR-0348</t>
  </si>
  <si>
    <t>LAOS</t>
  </si>
  <si>
    <t>Kiln-dried southern yellow pine (westside) 1 2x10 12-ft fob mill</t>
  </si>
  <si>
    <t>FP-LBR-0349</t>
  </si>
  <si>
    <t>LAPW</t>
  </si>
  <si>
    <t>Kiln-dried southern yellow pine (westside) 1 2x10 14-ft fob mill</t>
  </si>
  <si>
    <t>FP-LBR-0350</t>
  </si>
  <si>
    <t>LAQY</t>
  </si>
  <si>
    <t>Kiln-dried southern yellow pine (westside) 1 2x10 16-ft fob mill</t>
  </si>
  <si>
    <t>FP-LBR-0351</t>
  </si>
  <si>
    <t>LASD</t>
  </si>
  <si>
    <t>Kiln-dried southern yellow pine (westside) 1 2x10 18-ft fob mill</t>
  </si>
  <si>
    <t>FP-LBR-0352</t>
  </si>
  <si>
    <t>LATG</t>
  </si>
  <si>
    <t>Kiln-dried southern yellow pine (westside) 1 2x10 20-ft fob mill</t>
  </si>
  <si>
    <t>FP-LBR-0353</t>
  </si>
  <si>
    <t>LALT</t>
  </si>
  <si>
    <t>Kiln-dried southern yellow pine (westside) 1 2x12 8-ft fob mill</t>
  </si>
  <si>
    <t>FP-LBR-0354</t>
  </si>
  <si>
    <t>LANF</t>
  </si>
  <si>
    <t>Kiln-dried southern yellow pine (westside) 1 2x12 10-ft fob mill</t>
  </si>
  <si>
    <t>FP-LBR-0355</t>
  </si>
  <si>
    <t>LAOT</t>
  </si>
  <si>
    <t>Kiln-dried southern yellow pine (westside) 1 2x12 12-ft fob mill</t>
  </si>
  <si>
    <t>FP-LBR-0356</t>
  </si>
  <si>
    <t>LAPX</t>
  </si>
  <si>
    <t>Kiln-dried southern yellow pine (westside) 1 2x12 14-ft fob mill</t>
  </si>
  <si>
    <t>FP-LBR-0357</t>
  </si>
  <si>
    <t>LAQZ</t>
  </si>
  <si>
    <t>Kiln-dried southern yellow pine (westside) 1 2x12 16-ft fob mill</t>
  </si>
  <si>
    <t>FP-LBR-0358</t>
  </si>
  <si>
    <t>LASE</t>
  </si>
  <si>
    <t>Kiln-dried southern yellow pine (westside) 1 2x12 18-ft fob mill</t>
  </si>
  <si>
    <t>FP-LBR-0359</t>
  </si>
  <si>
    <t>LATH</t>
  </si>
  <si>
    <t>Kiln-dried southern yellow pine (westside) 1 2x12 20-ft fob mill</t>
  </si>
  <si>
    <t>FP-LBR-0360</t>
  </si>
  <si>
    <t>LALU</t>
  </si>
  <si>
    <t>Kiln-dried southern yellow pine (westside) 2 2x4 8-ft fob mill</t>
  </si>
  <si>
    <t>FP-LBR-0361</t>
  </si>
  <si>
    <t>LANG</t>
  </si>
  <si>
    <t>Kiln-dried southern yellow pine (westside) 2 2x4 10-ft fob mill</t>
  </si>
  <si>
    <t>FP-LBR-0362</t>
  </si>
  <si>
    <t>LAOU</t>
  </si>
  <si>
    <t>Kiln-dried southern yellow pine (westside) 2 2x4 12-ft fob mill</t>
  </si>
  <si>
    <t>FP-LBR-0363</t>
  </si>
  <si>
    <t>LAPY</t>
  </si>
  <si>
    <t>Kiln-dried southern yellow pine (westside) 2 2x4 14-ft fob mill</t>
  </si>
  <si>
    <t>FP-LBR-0364</t>
  </si>
  <si>
    <t>LARA</t>
  </si>
  <si>
    <t>Kiln-dried southern yellow pine (westside) 2 2x4 16-ft fob mill</t>
  </si>
  <si>
    <t>FP-LBR-0365</t>
  </si>
  <si>
    <t>LASF</t>
  </si>
  <si>
    <t>Kiln-dried southern yellow pine (westside) 2 2x4 18-ft fob mill</t>
  </si>
  <si>
    <t>FP-LBR-0366</t>
  </si>
  <si>
    <t>LATI</t>
  </si>
  <si>
    <t>Kiln-dried southern yellow pine (westside) 2 2x4 20-ft fob mill</t>
  </si>
  <si>
    <t>FP-LBR-0367</t>
  </si>
  <si>
    <t>LALV</t>
  </si>
  <si>
    <t>Kiln-dried southern yellow pine (westside) 2 2x6 8-ft fob mill</t>
  </si>
  <si>
    <t>FP-LBR-0368</t>
  </si>
  <si>
    <t>LANH</t>
  </si>
  <si>
    <t>Kiln-dried southern yellow pine (westside) 2 2x6 10-ft fob mill</t>
  </si>
  <si>
    <t>FP-LBR-0369</t>
  </si>
  <si>
    <t>LAOV</t>
  </si>
  <si>
    <t>Kiln-dried southern yellow pine (westside) 2 2x6 12-ft fob mill</t>
  </si>
  <si>
    <t>FP-LBR-0370</t>
  </si>
  <si>
    <t>LAPZ</t>
  </si>
  <si>
    <t>Kiln-dried southern yellow pine (westside) 2 2x6 14-ft fob mill</t>
  </si>
  <si>
    <t>FP-LBR-0371</t>
  </si>
  <si>
    <t>LARB</t>
  </si>
  <si>
    <t>Kiln-dried southern yellow pine (westside) 2 2x6 16-ft fob mill</t>
  </si>
  <si>
    <t>FP-LBR-0372</t>
  </si>
  <si>
    <t>LASG</t>
  </si>
  <si>
    <t>Kiln-dried southern yellow pine (westside) 2 2x6 18-ft fob mill</t>
  </si>
  <si>
    <t>FP-LBR-0373</t>
  </si>
  <si>
    <t>LATJ</t>
  </si>
  <si>
    <t>Kiln-dried southern yellow pine (westside) 2 2x6 20-ft fob mill</t>
  </si>
  <si>
    <t>FP-LBR-0374</t>
  </si>
  <si>
    <t>LALW</t>
  </si>
  <si>
    <t>Kiln-dried southern yellow pine (westside) 2 2x8 8-ft fob mill</t>
  </si>
  <si>
    <t>FP-LBR-0375</t>
  </si>
  <si>
    <t>LANI</t>
  </si>
  <si>
    <t>Kiln-dried southern yellow pine (westside) 2 2x8 10-ft fob mill</t>
  </si>
  <si>
    <t>FP-LBR-0376</t>
  </si>
  <si>
    <t>LAOW</t>
  </si>
  <si>
    <t>Kiln-dried southern yellow pine (westside) 2 2x8 12-ft fob mill</t>
  </si>
  <si>
    <t>FP-LBR-0377</t>
  </si>
  <si>
    <t>LAQA</t>
  </si>
  <si>
    <t>Kiln-dried southern yellow pine (westside) 2 2x8 14-ft fob mill</t>
  </si>
  <si>
    <t>FP-LBR-0378</t>
  </si>
  <si>
    <t>LARC</t>
  </si>
  <si>
    <t>Kiln-dried southern yellow pine (westside) 2 2x8 16-ft fob mill</t>
  </si>
  <si>
    <t>FP-LBR-0379</t>
  </si>
  <si>
    <t>LASH</t>
  </si>
  <si>
    <t>Kiln-dried southern yellow pine (westside) 2 2x8 18-ft fob mill</t>
  </si>
  <si>
    <t>FP-LBR-0380</t>
  </si>
  <si>
    <t>LATK</t>
  </si>
  <si>
    <t>Kiln-dried southern yellow pine (westside) 2 2x8 20-ft fob mill</t>
  </si>
  <si>
    <t>FP-LBR-0381</t>
  </si>
  <si>
    <t>LALX</t>
  </si>
  <si>
    <t>Kiln-dried southern yellow pine (westside) 2 2x10 8-ft fob mill</t>
  </si>
  <si>
    <t>FP-LBR-0382</t>
  </si>
  <si>
    <t>LANJ</t>
  </si>
  <si>
    <t>Kiln-dried southern yellow pine (westside) 2 2x10 10-ft fob mill</t>
  </si>
  <si>
    <t>FP-LBR-0383</t>
  </si>
  <si>
    <t>LAOX</t>
  </si>
  <si>
    <t>Kiln-dried southern yellow pine (westside) 2 2x10 12-ft fob mill</t>
  </si>
  <si>
    <t>FP-LBR-0384</t>
  </si>
  <si>
    <t>LAQB</t>
  </si>
  <si>
    <t>Kiln-dried southern yellow pine (westside) 2 2x10 14-ft fob mill</t>
  </si>
  <si>
    <t>FP-LBR-0385</t>
  </si>
  <si>
    <t>LARD</t>
  </si>
  <si>
    <t>Kiln-dried southern yellow pine (westside) 2 2x10 16-ft fob mill</t>
  </si>
  <si>
    <t>FP-LBR-0386</t>
  </si>
  <si>
    <t>LASI</t>
  </si>
  <si>
    <t>Kiln-dried southern yellow pine (westside) 2 2x10 18-ft fob mill</t>
  </si>
  <si>
    <t>FP-LBR-0387</t>
  </si>
  <si>
    <t>LATL</t>
  </si>
  <si>
    <t>Kiln-dried southern yellow pine (westside) 2 2x10 20-ft fob mill</t>
  </si>
  <si>
    <t>FP-LBR-0388</t>
  </si>
  <si>
    <t>LALY</t>
  </si>
  <si>
    <t>Kiln-dried southern yellow pine (westside) 2 2x12 8-ft fob mill</t>
  </si>
  <si>
    <t>FP-LBR-0389</t>
  </si>
  <si>
    <t>LANK</t>
  </si>
  <si>
    <t>Kiln-dried southern yellow pine (westside) 2 2x12 10-ft fob mill</t>
  </si>
  <si>
    <t>FP-LBR-0390</t>
  </si>
  <si>
    <t>LAOY</t>
  </si>
  <si>
    <t>Kiln-dried southern yellow pine (westside) 2 2x12 12-ft fob mill</t>
  </si>
  <si>
    <t>FP-LBR-0391</t>
  </si>
  <si>
    <t>LAQC</t>
  </si>
  <si>
    <t>Kiln-dried southern yellow pine (westside) 2 2x12 14-ft fob mill</t>
  </si>
  <si>
    <t>FP-LBR-0392</t>
  </si>
  <si>
    <t>LARE</t>
  </si>
  <si>
    <t>Kiln-dried southern yellow pine (westside) 2 2x12 16-ft fob mill</t>
  </si>
  <si>
    <t>FP-LBR-0393</t>
  </si>
  <si>
    <t>LASJ</t>
  </si>
  <si>
    <t>Kiln-dried southern yellow pine (westside) 2 2x12 18-ft fob mill</t>
  </si>
  <si>
    <t>FP-LBR-0394</t>
  </si>
  <si>
    <t>LATM</t>
  </si>
  <si>
    <t>Kiln-dried southern yellow pine (westside) 2 2x12 20-ft fob mill</t>
  </si>
  <si>
    <t>FP-LBR-0395</t>
  </si>
  <si>
    <t>LANL</t>
  </si>
  <si>
    <t>Kiln-dried southern yellow pine (westside) 2 2x6 22-ft fob mill</t>
  </si>
  <si>
    <t>FP-LBR-0396</t>
  </si>
  <si>
    <t>LAOZ</t>
  </si>
  <si>
    <t>Kiln-dried southern yellow pine (westside) 2 2x6 24-ft fob mill</t>
  </si>
  <si>
    <t>FP-LBR-0397</t>
  </si>
  <si>
    <t>LASK</t>
  </si>
  <si>
    <t>Kiln-dried southern yellow pine (westside) 2 2x8 22-ft fob mill</t>
  </si>
  <si>
    <t>FP-LBR-0398</t>
  </si>
  <si>
    <t>LATN</t>
  </si>
  <si>
    <t>Kiln-dried southern yellow pine (westside) 2 2x8 24-ft fob mill</t>
  </si>
  <si>
    <t>FP-LBR-0399</t>
  </si>
  <si>
    <t>LANM</t>
  </si>
  <si>
    <t>Kiln-dried southern yellow pine (westside) 2 2x10 22-ft fob mill</t>
  </si>
  <si>
    <t>FP-LBR-0400</t>
  </si>
  <si>
    <t>LAPA</t>
  </si>
  <si>
    <t>Kiln-dried southern yellow pine (westside) 2 2x10 24-ft fob mill</t>
  </si>
  <si>
    <t>FP-LBR-0401</t>
  </si>
  <si>
    <t>LASL</t>
  </si>
  <si>
    <t>Kiln-dried southern yellow pine (westside) 2 2x12 22-ft fob mill</t>
  </si>
  <si>
    <t>FP-LBR-0402</t>
  </si>
  <si>
    <t>LATO</t>
  </si>
  <si>
    <t>Kiln-dried southern yellow pine (westside) 2 2x12 24-ft fob mill</t>
  </si>
  <si>
    <t>FP-LBR-0403</t>
  </si>
  <si>
    <t>LCBQ,MAGQ</t>
  </si>
  <si>
    <t>Kiln-dried western spruce-pine-fir 2&amp;btr 2x4 rl mill prices</t>
  </si>
  <si>
    <t>FP-LBR-0404</t>
  </si>
  <si>
    <t>LCBR,MAGR</t>
  </si>
  <si>
    <t>Kiln-dried western spruce-pine-fir 2&amp;btr 2x6 rl mill prices</t>
  </si>
  <si>
    <t>FP-LBR-0405</t>
  </si>
  <si>
    <t>LCBS,MAGS</t>
  </si>
  <si>
    <t>Kiln-dried western spruce-pine-fir 2&amp;btr 2x8 rl mill prices</t>
  </si>
  <si>
    <t>FP-LBR-0406</t>
  </si>
  <si>
    <t>LCBT,MAGT</t>
  </si>
  <si>
    <t>Kiln-dried western spruce-pine-fir 2&amp;btr 2x10 rl mill prices</t>
  </si>
  <si>
    <t>FP-LBR-0407</t>
  </si>
  <si>
    <t>LCBU,MAGU</t>
  </si>
  <si>
    <t>Kiln-dried western spruce-pine-fir 2&amp;btr 2x12 rl mill prices</t>
  </si>
  <si>
    <t>FP-LBR-0408</t>
  </si>
  <si>
    <t>LCLD,MAHW</t>
  </si>
  <si>
    <t>Kiln-dried western spruce-pine-fir 3/utility 2x4 rl mill prices</t>
  </si>
  <si>
    <t>FP-LBR-0409</t>
  </si>
  <si>
    <t>LCBW</t>
  </si>
  <si>
    <t>Dimension Western Spruce-Pine-Fir #3</t>
  </si>
  <si>
    <t>Kiln-dried western spruce-pine-fir 3 2x6 rl mill prices</t>
  </si>
  <si>
    <t>FP-LBR-0410</t>
  </si>
  <si>
    <t>LCBX</t>
  </si>
  <si>
    <t>Kiln-dried western spruce-pine-fir 3 2x8 rl mill prices</t>
  </si>
  <si>
    <t>FP-LBR-0411</t>
  </si>
  <si>
    <t>LCBY</t>
  </si>
  <si>
    <t>Kiln-dried western spruce-pine-fir 3 2x10 rl mill prices</t>
  </si>
  <si>
    <t>FP-LBR-0412</t>
  </si>
  <si>
    <t>LCBZ</t>
  </si>
  <si>
    <t>Kiln-dried western spruce-pine-fir 3 2x12 rl mill prices</t>
  </si>
  <si>
    <t>FP-LBR-0413</t>
  </si>
  <si>
    <t>LCCA</t>
  </si>
  <si>
    <t>Kiln-dried western spruce-pine-fir stud 2x3 8-ft pet mill prices</t>
  </si>
  <si>
    <t>FP-LBR-0414</t>
  </si>
  <si>
    <t>LCCB,MAGW</t>
  </si>
  <si>
    <t>Kiln-dried western spruce-pine-fir stud 2x4 8-ft pet mill prices</t>
  </si>
  <si>
    <t>FP-LBR-0415</t>
  </si>
  <si>
    <t>LCQO,MAIA</t>
  </si>
  <si>
    <t>Stud Western Spruce-Pine-Fir 2/2&amp;B</t>
  </si>
  <si>
    <t>Kiln-dried western spruce-pine-fir 2/2&amp;btr 2x4 8-ft pet mill prices</t>
  </si>
  <si>
    <t>FP-LBR-0416</t>
  </si>
  <si>
    <t>LCXS</t>
  </si>
  <si>
    <t>Stud Western Spruce-Pine-Fir AG</t>
  </si>
  <si>
    <t>Kiln-dried western spruce-pine-fir ag 2x4 8-ft pet mill prices</t>
  </si>
  <si>
    <t>FP-LBR-0417</t>
  </si>
  <si>
    <t>LCCC,MAHK</t>
  </si>
  <si>
    <t>Kiln-dried western spruce-pine-fir stud 2x4 9-ft pet mill prices</t>
  </si>
  <si>
    <t>FP-LBR-0418</t>
  </si>
  <si>
    <t>LCQQ,MAIB</t>
  </si>
  <si>
    <t>Kiln-dried western spruce-pine-fir 2/2&amp;btr 2x4 9-ft pet mill prices</t>
  </si>
  <si>
    <t>FP-LBR-0419</t>
  </si>
  <si>
    <t>LCCD</t>
  </si>
  <si>
    <t>Kiln-dried western spruce-pine-fir stud 2x6 8-ft pet mill prices</t>
  </si>
  <si>
    <t>FP-LBR-0420</t>
  </si>
  <si>
    <t>LCRX</t>
  </si>
  <si>
    <t>Kiln-dried western spruce-pine-fir 2/2&amp;btr 2x6 8-ft pet mill prices</t>
  </si>
  <si>
    <t>FP-LBR-0421</t>
  </si>
  <si>
    <t>LCLE</t>
  </si>
  <si>
    <t>Kiln-dried western spruce-pine-fir stud 2x6 9-ft pet mill prices</t>
  </si>
  <si>
    <t>FP-LBR-0422</t>
  </si>
  <si>
    <t>LCRZ</t>
  </si>
  <si>
    <t>Kiln-dried western spruce-pine-fir 2/2&amp;btr 2x6 9-ft pet mill prices</t>
  </si>
  <si>
    <t>FP-LBR-0423</t>
  </si>
  <si>
    <t>LCCE</t>
  </si>
  <si>
    <t>Stud Western Spruce-Pine-Fir Stud FJ</t>
  </si>
  <si>
    <t>Kiln-dried western spruce-pine-fir fj stud 2x4 8-ft pet fob mill</t>
  </si>
  <si>
    <t>FP-LBR-0424</t>
  </si>
  <si>
    <t>LAJD</t>
  </si>
  <si>
    <t>Stress Western Spruce-Pine-Fir 2100f</t>
  </si>
  <si>
    <t>Kiln-dried western spruce-pine-fir msr 2100f 2x4 rl delivered Minneapolis</t>
  </si>
  <si>
    <t>FP-LBR-0425</t>
  </si>
  <si>
    <t>LAJE</t>
  </si>
  <si>
    <t>Stress Western Spruce-Pine-Fir 1650f</t>
  </si>
  <si>
    <t>Kiln-dried western spruce-pine-fir msr 1650f 2x4 rl delivered Minneapolis</t>
  </si>
  <si>
    <t>FP-LBR-0426</t>
  </si>
  <si>
    <t>LBZI</t>
  </si>
  <si>
    <t>Kiln-dried western spruce-pine-fir msr 2100f 2x6 rl delivered Minneapolis</t>
  </si>
  <si>
    <t>FP-LBR-0427</t>
  </si>
  <si>
    <t>LBVV</t>
  </si>
  <si>
    <t>Kiln-dried western spruce-pine-fir msr 1650f 2x6 rl delivered Minneapolis</t>
  </si>
  <si>
    <t>FP-LBR-0428</t>
  </si>
  <si>
    <t>LBYZ</t>
  </si>
  <si>
    <t>Kiln-dried western spruce-pine-fir msr 2100f 2x4 rl delivered Phoenix</t>
  </si>
  <si>
    <t>FP-LBR-0429</t>
  </si>
  <si>
    <t>LBZA</t>
  </si>
  <si>
    <t>Kiln-dried western spruce-pine-fir msr 1650f 2x4 rl delivered Phoenix</t>
  </si>
  <si>
    <t>FP-LBR-0430</t>
  </si>
  <si>
    <t>LBZJ</t>
  </si>
  <si>
    <t>Kiln-dried western spruce-pine-fir msr 2100f 2x6 rl delivered Phoenix</t>
  </si>
  <si>
    <t>FP-LBR-0431</t>
  </si>
  <si>
    <t>LBZB</t>
  </si>
  <si>
    <t>Kiln-dried western spruce-pine-fir msr 1650f 2x6 rl delivered Phoenix</t>
  </si>
  <si>
    <t>FP-LBR-0432</t>
  </si>
  <si>
    <t>LAUP</t>
  </si>
  <si>
    <t>Kiln-dried western spruce-pine-fir 2&amp;btr 2x10 rl delivered Toronto C$</t>
  </si>
  <si>
    <t>FP-LBR-0433</t>
  </si>
  <si>
    <t>LBXV</t>
  </si>
  <si>
    <t>Kiln-dried western spruce-pine-fir economy 2x4 rl fob mill C$</t>
  </si>
  <si>
    <t>FP-LBR-0434</t>
  </si>
  <si>
    <t>LBXW</t>
  </si>
  <si>
    <t>Kiln-dried western spruce-pine-fir economy 2x6 rl fob mill C$</t>
  </si>
  <si>
    <t>FP-LBR-0435</t>
  </si>
  <si>
    <t>LBXX</t>
  </si>
  <si>
    <t>Kiln-dried western spruce-pine-fir economy 2x8 rl fob mill C$</t>
  </si>
  <si>
    <t>FP-LBR-0436</t>
  </si>
  <si>
    <t>LBXY</t>
  </si>
  <si>
    <t>Kiln-dried western spruce-pine-fir economy 2x10 rl fob mill C$</t>
  </si>
  <si>
    <t>FP-LBR-0437</t>
  </si>
  <si>
    <t>LBXZ</t>
  </si>
  <si>
    <t>Kiln-dried western spruce-pine-fir economy 2x12 rl fob mill C$</t>
  </si>
  <si>
    <t>FP-LBR-0438</t>
  </si>
  <si>
    <t>LCCG</t>
  </si>
  <si>
    <t>Kiln-dried western spruce-pine-fir 2&amp;btr 2x4 8-ft mill prices</t>
  </si>
  <si>
    <t>FP-LBR-0439</t>
  </si>
  <si>
    <t>LCCM</t>
  </si>
  <si>
    <t>Kiln-dried western spruce-pine-fir 2&amp;btr 2x4 10-ft mill prices</t>
  </si>
  <si>
    <t>FP-LBR-0440</t>
  </si>
  <si>
    <t>LCCS</t>
  </si>
  <si>
    <t>Kiln-dried western spruce-pine-fir 2&amp;btr 2x4 12-ft mill prices</t>
  </si>
  <si>
    <t>FP-LBR-0441</t>
  </si>
  <si>
    <t>LCCY</t>
  </si>
  <si>
    <t>Kiln-dried western spruce-pine-fir 2&amp;btr 2x4 14-ft mill prices</t>
  </si>
  <si>
    <t>FP-LBR-0442</t>
  </si>
  <si>
    <t>LCDE</t>
  </si>
  <si>
    <t>Kiln-dried western spruce-pine-fir 2&amp;btr 2x4 16-ft mill prices</t>
  </si>
  <si>
    <t>FP-LBR-0443</t>
  </si>
  <si>
    <t>LCDK</t>
  </si>
  <si>
    <t>Kiln-dried western spruce-pine-fir 2&amp;btr 2x4 18-ft mill prices</t>
  </si>
  <si>
    <t>FP-LBR-0444</t>
  </si>
  <si>
    <t>LCDQ</t>
  </si>
  <si>
    <t>Kiln-dried western spruce-pine-fir 2&amp;btr 2x4 20-ft mill prices</t>
  </si>
  <si>
    <t>FP-LBR-0445</t>
  </si>
  <si>
    <t>LCCH</t>
  </si>
  <si>
    <t>Kiln-dried western spruce-pine-fir 2&amp;btr 2x6 8-ft mill prices</t>
  </si>
  <si>
    <t>FP-LBR-0446</t>
  </si>
  <si>
    <t>LCCN</t>
  </si>
  <si>
    <t>Kiln-dried western spruce-pine-fir 2&amp;btr 2x6 10-ft mill prices</t>
  </si>
  <si>
    <t>FP-LBR-0447</t>
  </si>
  <si>
    <t>LCCT</t>
  </si>
  <si>
    <t>Kiln-dried western spruce-pine-fir 2&amp;btr 2x6 12-ft mill prices</t>
  </si>
  <si>
    <t>FP-LBR-0448</t>
  </si>
  <si>
    <t>LCCZ</t>
  </si>
  <si>
    <t>Kiln-dried western spruce-pine-fir 2&amp;btr 2x6 14-ft mill prices</t>
  </si>
  <si>
    <t>FP-LBR-0449</t>
  </si>
  <si>
    <t>LCDF</t>
  </si>
  <si>
    <t>Kiln-dried western spruce-pine-fir 2&amp;btr 2x6 16-ft mill prices</t>
  </si>
  <si>
    <t>FP-LBR-0450</t>
  </si>
  <si>
    <t>LCDL</t>
  </si>
  <si>
    <t>Kiln-dried western spruce-pine-fir 2&amp;btr 2x6 18-ft mill prices</t>
  </si>
  <si>
    <t>FP-LBR-0451</t>
  </si>
  <si>
    <t>LCDR</t>
  </si>
  <si>
    <t>Kiln-dried western spruce-pine-fir 2&amp;btr 2x6 20-ft mill prices</t>
  </si>
  <si>
    <t>FP-LBR-0452</t>
  </si>
  <si>
    <t>LCCI</t>
  </si>
  <si>
    <t>Kiln-dried western spruce-pine-fir 2&amp;btr 2x8 8-ft mill prices</t>
  </si>
  <si>
    <t>FP-LBR-0453</t>
  </si>
  <si>
    <t>LCCO</t>
  </si>
  <si>
    <t>Kiln-dried western spruce-pine-fir 2&amp;btr 2x8 10-ft mill prices</t>
  </si>
  <si>
    <t>FP-LBR-0454</t>
  </si>
  <si>
    <t>LCCU</t>
  </si>
  <si>
    <t>Kiln-dried western spruce-pine-fir 2&amp;btr 2x8 12-ft mill prices</t>
  </si>
  <si>
    <t>FP-LBR-0455</t>
  </si>
  <si>
    <t>LCDA</t>
  </si>
  <si>
    <t>Kiln-dried western spruce-pine-fir 2&amp;btr 2x8 14-ft mill prices</t>
  </si>
  <si>
    <t>FP-LBR-0456</t>
  </si>
  <si>
    <t>LCDG</t>
  </si>
  <si>
    <t>Kiln-dried western spruce-pine-fir 2&amp;btr 2x8 16-ft mill prices</t>
  </si>
  <si>
    <t>FP-LBR-0457</t>
  </si>
  <si>
    <t>LCDM</t>
  </si>
  <si>
    <t>Kiln-dried western spruce-pine-fir 2&amp;btr 2x8 18-ft mill prices</t>
  </si>
  <si>
    <t>FP-LBR-0458</t>
  </si>
  <si>
    <t>LCDS</t>
  </si>
  <si>
    <t>Kiln-dried western spruce-pine-fir 2&amp;btr 2x8 20-ft mill prices</t>
  </si>
  <si>
    <t>FP-LBR-0459</t>
  </si>
  <si>
    <t>LCCJ</t>
  </si>
  <si>
    <t>Kiln-dried western spruce-pine-fir 2&amp;btr 2x10 8-ft mill prices</t>
  </si>
  <si>
    <t>FP-LBR-0460</t>
  </si>
  <si>
    <t>LCCP</t>
  </si>
  <si>
    <t>Kiln-dried western spruce-pine-fir 2&amp;btr 2x10 10-ft mill prices</t>
  </si>
  <si>
    <t>FP-LBR-0461</t>
  </si>
  <si>
    <t>LCCV</t>
  </si>
  <si>
    <t>Kiln-dried western spruce-pine-fir 2&amp;btr 2x10 12-ft mill prices</t>
  </si>
  <si>
    <t>FP-LBR-0462</t>
  </si>
  <si>
    <t>LCDB</t>
  </si>
  <si>
    <t>Kiln-dried western spruce-pine-fir 2&amp;btr 2x10 14-ft mill prices</t>
  </si>
  <si>
    <t>FP-LBR-0463</t>
  </si>
  <si>
    <t>LCDH</t>
  </si>
  <si>
    <t>Kiln-dried western spruce-pine-fir 2&amp;btr 2x10 16-ft mill prices</t>
  </si>
  <si>
    <t>FP-LBR-0464</t>
  </si>
  <si>
    <t>LCDN</t>
  </si>
  <si>
    <t>Kiln-dried western spruce-pine-fir 2&amp;btr 2x10 18-ft mill prices</t>
  </si>
  <si>
    <t>FP-LBR-0465</t>
  </si>
  <si>
    <t>LCDT</t>
  </si>
  <si>
    <t>Kiln-dried western spruce-pine-fir 2&amp;btr 2x10 20-ft mill prices</t>
  </si>
  <si>
    <t>FP-LBR-0466</t>
  </si>
  <si>
    <t>LCCK</t>
  </si>
  <si>
    <t>Kiln-dried western spruce-pine-fir 2&amp;btr 2x12 8-ft mill prices</t>
  </si>
  <si>
    <t>FP-LBR-0467</t>
  </si>
  <si>
    <t>LCCQ</t>
  </si>
  <si>
    <t>Kiln-dried western spruce-pine-fir 2&amp;btr 2x12 10-ft mill prices</t>
  </si>
  <si>
    <t>FP-LBR-0468</t>
  </si>
  <si>
    <t>LCCW</t>
  </si>
  <si>
    <t>Kiln-dried western spruce-pine-fir 2&amp;btr 2x12 12-ft mill prices</t>
  </si>
  <si>
    <t>FP-LBR-0469</t>
  </si>
  <si>
    <t>LCDC</t>
  </si>
  <si>
    <t>Kiln-dried western spruce-pine-fir 2&amp;btr 2x12 14-ft mill prices</t>
  </si>
  <si>
    <t>FP-LBR-0470</t>
  </si>
  <si>
    <t>LCDI</t>
  </si>
  <si>
    <t>Kiln-dried western spruce-pine-fir 2&amp;btr 2x12 16-ft mill prices</t>
  </si>
  <si>
    <t>FP-LBR-0471</t>
  </si>
  <si>
    <t>LCDO</t>
  </si>
  <si>
    <t>Kiln-dried western spruce-pine-fir 2&amp;btr 2x12 18-ft mill prices</t>
  </si>
  <si>
    <t>FP-LBR-0472</t>
  </si>
  <si>
    <t>LCDU</t>
  </si>
  <si>
    <t>Kiln-dried western spruce-pine-fir 2&amp;btr 2x12 20-ft mill prices</t>
  </si>
  <si>
    <t>FP-LBR-0510</t>
  </si>
  <si>
    <t>LCLL</t>
  </si>
  <si>
    <t>Kiln-dried western spruce-pine-fir 2x4 delivered Chicago freight add</t>
  </si>
  <si>
    <t>FP-LBR-0511</t>
  </si>
  <si>
    <t>LCLM</t>
  </si>
  <si>
    <t>Kiln-dried western spruce-pine-fir 2x6 delivered Chicago freight add</t>
  </si>
  <si>
    <t>FP-LBR-0512</t>
  </si>
  <si>
    <t>LCLN</t>
  </si>
  <si>
    <t>Kiln-dried western spruce-pine-fir 2x8 delivered Chicago freight add</t>
  </si>
  <si>
    <t>FP-LBR-0513</t>
  </si>
  <si>
    <t>LCLO</t>
  </si>
  <si>
    <t>Kiln-dried western spruce-pine-fir 2x10 delivered Chicago freight add</t>
  </si>
  <si>
    <t>FP-LBR-0514</t>
  </si>
  <si>
    <t>LCLP</t>
  </si>
  <si>
    <t>Kiln-dried western spruce-pine-fir 2x12 delivered Chicago freight add</t>
  </si>
  <si>
    <t>FP-LBR-0515</t>
  </si>
  <si>
    <t>LCAT</t>
  </si>
  <si>
    <t>Kiln-dried western spruce-pine-fir 2&amp;btr 2x4 rl delivered Chicago</t>
  </si>
  <si>
    <t>FP-LBR-0516</t>
  </si>
  <si>
    <t>LAIY</t>
  </si>
  <si>
    <t>Kiln-dried western spruce-pine-fir 2&amp;btr 2x6 rl delivered Chicago</t>
  </si>
  <si>
    <t>FP-LBR-0517</t>
  </si>
  <si>
    <t>LAIZ</t>
  </si>
  <si>
    <t>Kiln-dried western spruce-pine-fir 2&amp;btr 2x8 rl delivered Chicago</t>
  </si>
  <si>
    <t>FP-LBR-0518</t>
  </si>
  <si>
    <t>LAJA</t>
  </si>
  <si>
    <t>Kiln-dried western spruce-pine-fir 2&amp;btr 2x10 rl delivered Chicago</t>
  </si>
  <si>
    <t>FP-LBR-0519</t>
  </si>
  <si>
    <t>LAJB</t>
  </si>
  <si>
    <t>Kiln-dried western spruce-pine-fir 2&amp;btr 2x12 rl delivered Chicago</t>
  </si>
  <si>
    <t>FP-LBR-0520</t>
  </si>
  <si>
    <t>LCQF</t>
  </si>
  <si>
    <t>Kiln-dried western spruce-pine-fir 3/utility 2x4 rl delivered Chicago</t>
  </si>
  <si>
    <t>FP-LBR-0521</t>
  </si>
  <si>
    <t>LBVI</t>
  </si>
  <si>
    <t>Kiln-dried western spruce-pine-fir 3 2x6 rl delivered Chicago</t>
  </si>
  <si>
    <t>FP-LBR-0522</t>
  </si>
  <si>
    <t>LBVJ</t>
  </si>
  <si>
    <t>Kiln-dried western spruce-pine-fir 3 2x8 rl delivered Chicago</t>
  </si>
  <si>
    <t>FP-LBR-0523</t>
  </si>
  <si>
    <t>LBVK</t>
  </si>
  <si>
    <t>Kiln-dried western spruce-pine-fir 3 2x10 rl delivered Chicago</t>
  </si>
  <si>
    <t>FP-LBR-0524</t>
  </si>
  <si>
    <t>LBVL</t>
  </si>
  <si>
    <t>Kiln-dried western spruce-pine-fir 3 2x12 rl delivered Chicago</t>
  </si>
  <si>
    <t>FP-LBR-0525</t>
  </si>
  <si>
    <t>LCAU</t>
  </si>
  <si>
    <t>Kiln-dried western spruce-pine-fir 2&amp;btr 2x4 rl delivered Atlanta</t>
  </si>
  <si>
    <t>FP-LBR-0526</t>
  </si>
  <si>
    <t>LAJS</t>
  </si>
  <si>
    <t>Kiln-dried western spruce-pine-fir 2&amp;btr 2x6 rl delivered Atlanta</t>
  </si>
  <si>
    <t>FP-LBR-0527</t>
  </si>
  <si>
    <t>LAJT</t>
  </si>
  <si>
    <t>Kiln-dried western spruce-pine-fir 2&amp;btr 2x8 rl delivered Atlanta</t>
  </si>
  <si>
    <t>FP-LBR-0528</t>
  </si>
  <si>
    <t>LAJU</t>
  </si>
  <si>
    <t>Kiln-dried western spruce-pine-fir 2&amp;btr 2x10 rl delivered Atlanta</t>
  </si>
  <si>
    <t>FP-LBR-0529</t>
  </si>
  <si>
    <t>LBWG</t>
  </si>
  <si>
    <t>Kiln-dried western spruce-pine-fir 2&amp;btr 2x12 rl delivered Atlanta</t>
  </si>
  <si>
    <t>FP-LBR-0530</t>
  </si>
  <si>
    <t>LCQG</t>
  </si>
  <si>
    <t>Kiln-dried western spruce-pine-fir 3/utility 2x4 rl delivered Atlanta</t>
  </si>
  <si>
    <t>FP-LBR-0531</t>
  </si>
  <si>
    <t>LAJW</t>
  </si>
  <si>
    <t>Kiln-dried western spruce-pine-fir 3 2x6 rl delivered Atlanta</t>
  </si>
  <si>
    <t>FP-LBR-0532</t>
  </si>
  <si>
    <t>LBVM</t>
  </si>
  <si>
    <t>Kiln-dried western spruce-pine-fir 3 2x8 rl delivered Atlanta</t>
  </si>
  <si>
    <t>FP-LBR-0533</t>
  </si>
  <si>
    <t>LBVN</t>
  </si>
  <si>
    <t>Kiln-dried western spruce-pine-fir 3 2x10 rl delivered Atlanta</t>
  </si>
  <si>
    <t>FP-LBR-0534</t>
  </si>
  <si>
    <t>LBVO</t>
  </si>
  <si>
    <t>Kiln-dried western spruce-pine-fir 3 2x12 rl delivered Atlanta</t>
  </si>
  <si>
    <t>FP-LBR-0535</t>
  </si>
  <si>
    <t>LCAC</t>
  </si>
  <si>
    <t>Kiln-dried western spruce-pine-fir stud 2x3 8-ft pet delivered Chicago</t>
  </si>
  <si>
    <t>FP-LBR-0536</t>
  </si>
  <si>
    <t>LAJC</t>
  </si>
  <si>
    <t>Kiln-dried western spruce-pine-fir stud 2x4 8-ft pet delivered Chicago</t>
  </si>
  <si>
    <t>FP-LBR-0537</t>
  </si>
  <si>
    <t>LCQP</t>
  </si>
  <si>
    <t>Kiln-dried western spruce-pine-fir 2/2&amp;btr 2x4 8-ft pet delivered Chicago</t>
  </si>
  <si>
    <t>FP-LBR-0538</t>
  </si>
  <si>
    <t>LCXT</t>
  </si>
  <si>
    <t>Kiln-dried western spruce-pine-fir ag 2x4 8-ft pet delivered Chicago</t>
  </si>
  <si>
    <t>FP-LBR-0539</t>
  </si>
  <si>
    <t>LBXB</t>
  </si>
  <si>
    <t>Kiln-dried western spruce-pine-fir stud 2x4 9-ft pet delivered Chicago</t>
  </si>
  <si>
    <t>FP-LBR-0540</t>
  </si>
  <si>
    <t>LCQR</t>
  </si>
  <si>
    <t>Kiln-dried western spruce-pine-fir 2/2&amp;btr 2x4 9-ft pet delivered Chicago</t>
  </si>
  <si>
    <t>FP-LBR-0541</t>
  </si>
  <si>
    <t>LBXC</t>
  </si>
  <si>
    <t>Kiln-dried western spruce-pine-fir stud 2x6 8-ft pet delivered Chicago</t>
  </si>
  <si>
    <t>FP-LBR-0542</t>
  </si>
  <si>
    <t>LCRY</t>
  </si>
  <si>
    <t>Kiln-dried western spruce-pine-fir 2/2&amp;btr 2x6 8-ft pet delivered Chicago</t>
  </si>
  <si>
    <t>FP-LBR-0543</t>
  </si>
  <si>
    <t>LCLF</t>
  </si>
  <si>
    <t>Kiln-dried western spruce-pine-fir stud 2x6 9-ft pet delivered Chicago</t>
  </si>
  <si>
    <t>FP-LBR-0544</t>
  </si>
  <si>
    <t>LCSA</t>
  </si>
  <si>
    <t>Kiln-dried western spruce-pine-fir 2/2&amp;btr 2x6 9-ft pet delivered Chicago</t>
  </si>
  <si>
    <t>FP-LBR-0545</t>
  </si>
  <si>
    <t>LCAD</t>
  </si>
  <si>
    <t>Kiln-dried western spruce-pine-fir stud 2x3 8-ft pet delivered Atlanta</t>
  </si>
  <si>
    <t>FP-LBR-0546</t>
  </si>
  <si>
    <t>LAJX</t>
  </si>
  <si>
    <t>Kiln-dried western spruce-pine-fir stud 2x4 8-ft pet delivered Atlanta</t>
  </si>
  <si>
    <t>FP-LBR-0547</t>
  </si>
  <si>
    <t>LCXU</t>
  </si>
  <si>
    <t>Kiln-dried western spruce-pine-fir ag 2x4 8-ft pet delivered Atlanta</t>
  </si>
  <si>
    <t>FP-LBR-0548</t>
  </si>
  <si>
    <t>LBXD</t>
  </si>
  <si>
    <t>Kiln-dried western spruce-pine-fir stud 2x4 9-ft pet delivered Atlanta</t>
  </si>
  <si>
    <t>FP-LBR-0549</t>
  </si>
  <si>
    <t>LBXE</t>
  </si>
  <si>
    <t>Kiln-dried western spruce-pine-fir stud 2x6 8-ft pet delivered Atlanta</t>
  </si>
  <si>
    <t>FP-LBR-0550</t>
  </si>
  <si>
    <t>LCLG</t>
  </si>
  <si>
    <t>Kiln-dried western spruce-pine-fir stud 2x6 9-ft pet delivered Atlanta</t>
  </si>
  <si>
    <t>FP-LBR-0551</t>
  </si>
  <si>
    <t>LBVQ</t>
  </si>
  <si>
    <t>Kiln-dried western spruce-pine-fir fj stud 2x4 8-ft pet delivered Chicago</t>
  </si>
  <si>
    <t>FP-LBR-0751</t>
  </si>
  <si>
    <t>LCIG</t>
  </si>
  <si>
    <t>Treated southern yellow pine 2 2x4 8-ft fob treating plant</t>
  </si>
  <si>
    <t>FP-LBR-0752</t>
  </si>
  <si>
    <t>LCIL</t>
  </si>
  <si>
    <t>Treated southern yellow pine 2 2x4 10-ft fob treating plant</t>
  </si>
  <si>
    <t>FP-LBR-0753</t>
  </si>
  <si>
    <t>LCIR</t>
  </si>
  <si>
    <t>Treated southern yellow pine 2 2x4 12-ft fob treating plant</t>
  </si>
  <si>
    <t>FP-LBR-0754</t>
  </si>
  <si>
    <t>LCIX</t>
  </si>
  <si>
    <t>Treated southern yellow pine 2 2x4 14-ft fob treating plant</t>
  </si>
  <si>
    <t>FP-LBR-0755</t>
  </si>
  <si>
    <t>LCJC</t>
  </si>
  <si>
    <t>Treated southern yellow pine 2 2x4 16-ft fob treating plant</t>
  </si>
  <si>
    <t>FP-LBR-0756</t>
  </si>
  <si>
    <t>LCIH</t>
  </si>
  <si>
    <t>Treated southern yellow pine 2 2x6 8-ft fob treating plant</t>
  </si>
  <si>
    <t>FP-LBR-0757</t>
  </si>
  <si>
    <t>LCIM</t>
  </si>
  <si>
    <t>Treated southern yellow pine 2 2x6 10-ft fob treating plant</t>
  </si>
  <si>
    <t>FP-LBR-0758</t>
  </si>
  <si>
    <t>LCIS</t>
  </si>
  <si>
    <t>Treated southern yellow pine 2 2x6 12-ft fob treating plant</t>
  </si>
  <si>
    <t>FP-LBR-0759</t>
  </si>
  <si>
    <t>LCIY</t>
  </si>
  <si>
    <t>Treated southern yellow pine 2 2x6 14-ft fob treating plant</t>
  </si>
  <si>
    <t>FP-LBR-0760</t>
  </si>
  <si>
    <t>LCJD</t>
  </si>
  <si>
    <t>Treated southern yellow pine 2 2x6 16-ft fob treating plant</t>
  </si>
  <si>
    <t>FP-LBR-0761</t>
  </si>
  <si>
    <t>LCII</t>
  </si>
  <si>
    <t>Treated southern yellow pine 2 2x8 8-ft fob treating plant</t>
  </si>
  <si>
    <t>FP-LBR-0762</t>
  </si>
  <si>
    <t>LCIN</t>
  </si>
  <si>
    <t>Treated southern yellow pine 2 2x8 10-ft fob treating plant</t>
  </si>
  <si>
    <t>FP-LBR-0763</t>
  </si>
  <si>
    <t>LCIT</t>
  </si>
  <si>
    <t>Treated southern yellow pine 2 2x8 12-ft fob treating plant</t>
  </si>
  <si>
    <t>FP-LBR-0764</t>
  </si>
  <si>
    <t>LCIZ</t>
  </si>
  <si>
    <t>Treated southern yellow pine 2 2x8 14-ft fob treating plant</t>
  </si>
  <si>
    <t>FP-LBR-0765</t>
  </si>
  <si>
    <t>LCJE</t>
  </si>
  <si>
    <t>Treated southern yellow pine 2 2x8 16-ft fob treating plant</t>
  </si>
  <si>
    <t>FP-LBR-0766</t>
  </si>
  <si>
    <t>LCIJ</t>
  </si>
  <si>
    <t>Treated southern yellow pine 2 2x10 8-ft fob treating plant</t>
  </si>
  <si>
    <t>FP-LBR-0767</t>
  </si>
  <si>
    <t>LCIO</t>
  </si>
  <si>
    <t>Treated southern yellow pine 2 2x10 10-ft fob treating plant</t>
  </si>
  <si>
    <t>FP-LBR-0768</t>
  </si>
  <si>
    <t>LCIU</t>
  </si>
  <si>
    <t>Treated southern yellow pine 2 2x10 12-ft fob treating plant</t>
  </si>
  <si>
    <t>FP-LBR-0769</t>
  </si>
  <si>
    <t>LCJA</t>
  </si>
  <si>
    <t>Treated southern yellow pine 2 2x10 14-ft fob treating plant</t>
  </si>
  <si>
    <t>FP-LBR-0770</t>
  </si>
  <si>
    <t>LCJF</t>
  </si>
  <si>
    <t>Treated southern yellow pine 2 2x10 16-ft fob treating plant</t>
  </si>
  <si>
    <t>FP-LBR-0771</t>
  </si>
  <si>
    <t>LCIK</t>
  </si>
  <si>
    <t>Treated southern yellow pine 2 2x12 8-ft fob treating plant</t>
  </si>
  <si>
    <t>FP-LBR-0772</t>
  </si>
  <si>
    <t>LCIP</t>
  </si>
  <si>
    <t>Treated southern yellow pine 2 2x12 10-ft fob treating plant</t>
  </si>
  <si>
    <t>FP-LBR-0773</t>
  </si>
  <si>
    <t>LCIV</t>
  </si>
  <si>
    <t>Treated southern yellow pine 2 2x12 12-ft fob treating plant</t>
  </si>
  <si>
    <t>FP-LBR-0774</t>
  </si>
  <si>
    <t>LCJB</t>
  </si>
  <si>
    <t>Treated southern yellow pine 2 2x12 14-ft fob treating plant</t>
  </si>
  <si>
    <t>FP-LBR-0775</t>
  </si>
  <si>
    <t>LCJG</t>
  </si>
  <si>
    <t>Treated southern yellow pine 2 2x12 16-ft fob treating plant</t>
  </si>
  <si>
    <t>FP-LBR-0776</t>
  </si>
  <si>
    <t>LCJK</t>
  </si>
  <si>
    <t>Boards Southern Yellow Pine #2</t>
  </si>
  <si>
    <t>Treated southern yellow pine 2 1x4 8-ft fob treating plant</t>
  </si>
  <si>
    <t>FP-LBR-0777</t>
  </si>
  <si>
    <t>LCJR</t>
  </si>
  <si>
    <t>Treated southern yellow pine 2 1x4 10-ft fob mill</t>
  </si>
  <si>
    <t>FP-LBR-0778</t>
  </si>
  <si>
    <t>LCJZ</t>
  </si>
  <si>
    <t>Treated southern yellow pine 2 1x4 12-ft fob mill</t>
  </si>
  <si>
    <t>FP-LBR-0779</t>
  </si>
  <si>
    <t>LCKH</t>
  </si>
  <si>
    <t>Treated southern yellow pine 2 1x4 14-ft fob mill</t>
  </si>
  <si>
    <t>FP-LBR-0780</t>
  </si>
  <si>
    <t>LCKO</t>
  </si>
  <si>
    <t>Treated southern yellow pine 2 1x4 16-ft fob mill</t>
  </si>
  <si>
    <t>FP-LBR-0781</t>
  </si>
  <si>
    <t>LCJL</t>
  </si>
  <si>
    <t>Treated southern yellow pine 2 1x6 8-ft fob treating plant</t>
  </si>
  <si>
    <t>FP-LBR-0782</t>
  </si>
  <si>
    <t>LCJS</t>
  </si>
  <si>
    <t>Treated southern yellow pine 2 1x6 10-ft fob treating plant</t>
  </si>
  <si>
    <t>FP-LBR-0783</t>
  </si>
  <si>
    <t>LCKA</t>
  </si>
  <si>
    <t>Treated southern yellow pine 2 1x6 12-ft fob treating plant</t>
  </si>
  <si>
    <t>FP-LBR-0784</t>
  </si>
  <si>
    <t>LCKI</t>
  </si>
  <si>
    <t>Treated southern yellow pine 2 1x6 14-ft fob treating plant</t>
  </si>
  <si>
    <t>FP-LBR-0785</t>
  </si>
  <si>
    <t>LCKP</t>
  </si>
  <si>
    <t>Treated southern yellow pine 2 1x6 16-ft fob treating plant</t>
  </si>
  <si>
    <t>FP-LBR-0786</t>
  </si>
  <si>
    <t>LCJM</t>
  </si>
  <si>
    <t>Treated southern yellow pine RED standard 5/4x6 8-ft fob treating plant</t>
  </si>
  <si>
    <t>FP-LBR-0787</t>
  </si>
  <si>
    <t>LCJT</t>
  </si>
  <si>
    <t>Treated southern yellow pine RED standard 5/4x6 10-ft fob treating plant</t>
  </si>
  <si>
    <t>FP-LBR-0788</t>
  </si>
  <si>
    <t>LCKB</t>
  </si>
  <si>
    <t>Treated southern yellow pine RED standard 5/4x6 12-ft fob treating plant</t>
  </si>
  <si>
    <t>FP-LBR-0789</t>
  </si>
  <si>
    <t>LCKJ</t>
  </si>
  <si>
    <t>Treated southern yellow pine RED standard 5/4x6 14-ft fob treating plant</t>
  </si>
  <si>
    <t>FP-LBR-0790</t>
  </si>
  <si>
    <t>LCKQ</t>
  </si>
  <si>
    <t>Treated southern yellow pine RED standard 5/4x6 16-ft fob treating plant</t>
  </si>
  <si>
    <t>FP-LBR-0791</t>
  </si>
  <si>
    <t>LCJN</t>
  </si>
  <si>
    <t>Treated southern yellow pine RED premium 5/4x6 8-ft fob treating plant</t>
  </si>
  <si>
    <t>FP-LBR-0792</t>
  </si>
  <si>
    <t>LCJU</t>
  </si>
  <si>
    <t>Treated southern yellow pine RED premium 5/4x6 10-ft fob treating plant</t>
  </si>
  <si>
    <t>FP-LBR-0793</t>
  </si>
  <si>
    <t>LCKC</t>
  </si>
  <si>
    <t>Treated southern yellow pine RED premium 5/4x6 12-ft fob treating plant</t>
  </si>
  <si>
    <t>FP-LBR-0794</t>
  </si>
  <si>
    <t>LCKK</t>
  </si>
  <si>
    <t>Treated southern yellow pine RED premium 5/4x6 14-ft fob treating plant</t>
  </si>
  <si>
    <t>FP-LBR-0795</t>
  </si>
  <si>
    <t>LCKR</t>
  </si>
  <si>
    <t>Treated southern yellow pine RED premium 5/4x6 16-ft fob treating plant</t>
  </si>
  <si>
    <t>FP-LBR-0796</t>
  </si>
  <si>
    <t>LCJH</t>
  </si>
  <si>
    <t>Timbers Southern Yellow Pine #2</t>
  </si>
  <si>
    <t>Treated southern yellow pine 2 4x4 8-ft fob treating plant</t>
  </si>
  <si>
    <t>FP-LBR-0797</t>
  </si>
  <si>
    <t>LCJO</t>
  </si>
  <si>
    <t>Treated southern yellow pine 2 4x4 10-ft fob treating plant</t>
  </si>
  <si>
    <t>FP-LBR-0798</t>
  </si>
  <si>
    <t>LCJW</t>
  </si>
  <si>
    <t>Treated southern yellow pine 2 4x4 12-ft fob treating plant</t>
  </si>
  <si>
    <t>FP-LBR-0799</t>
  </si>
  <si>
    <t>LCKE</t>
  </si>
  <si>
    <t>Treated southern yellow pine 2 4x4 14-ft fob treating plant</t>
  </si>
  <si>
    <t>FP-LBR-0800</t>
  </si>
  <si>
    <t>LCKL</t>
  </si>
  <si>
    <t>Treated southern yellow pine 2 4x4 16-ft fob treating plant</t>
  </si>
  <si>
    <t>FP-LBR-0801</t>
  </si>
  <si>
    <t>LCJI</t>
  </si>
  <si>
    <t>Treated southern yellow pine 2 4x6 8-ft fob treating plant</t>
  </si>
  <si>
    <t>FP-LBR-0802</t>
  </si>
  <si>
    <t>LCJP</t>
  </si>
  <si>
    <t>Treated southern yellow pine 2 4x6 10-ft fob treating plant</t>
  </si>
  <si>
    <t>FP-LBR-0803</t>
  </si>
  <si>
    <t>LCJX</t>
  </si>
  <si>
    <t>Treated southern yellow pine 2 4x6 12-ft fob treating plant</t>
  </si>
  <si>
    <t>FP-LBR-0804</t>
  </si>
  <si>
    <t>LCKF</t>
  </si>
  <si>
    <t>Treated southern yellow pine 2 4x6 14-ft fob treating plant</t>
  </si>
  <si>
    <t>FP-LBR-0805</t>
  </si>
  <si>
    <t>LCKM</t>
  </si>
  <si>
    <t>Treated southern yellow pine 2 4x6 16-ft fob treating plant</t>
  </si>
  <si>
    <t>FP-LBR-0806</t>
  </si>
  <si>
    <t>LCJJ</t>
  </si>
  <si>
    <t>Treated southern yellow pine 2 6x6 8-ft fob treating plant</t>
  </si>
  <si>
    <t>FP-LBR-0807</t>
  </si>
  <si>
    <t>LCJQ</t>
  </si>
  <si>
    <t>Treated southern yellow pine 2 6x6 10-ft fob treating plant</t>
  </si>
  <si>
    <t>FP-LBR-0808</t>
  </si>
  <si>
    <t>LCJY</t>
  </si>
  <si>
    <t>Treated southern yellow pine 2 6x6 12-ft fob treating plant</t>
  </si>
  <si>
    <t>FP-LBR-0809</t>
  </si>
  <si>
    <t>LCKG</t>
  </si>
  <si>
    <t>Treated southern yellow pine 2 6x6 14-ft fob treating plant</t>
  </si>
  <si>
    <t>FP-LBR-0810</t>
  </si>
  <si>
    <t>LCKN</t>
  </si>
  <si>
    <t>Treated southern yellow pine 2 6x6 16-ft fob treating plant</t>
  </si>
  <si>
    <t>FP-LBR-0811</t>
  </si>
  <si>
    <t>Treated southern yellow pine 2 4x4 8-ft fob treating plant add</t>
  </si>
  <si>
    <t>FP-LBR-0812</t>
  </si>
  <si>
    <t>Treated southern yellow pine 2 4x6 8-ft fob treating plant add</t>
  </si>
  <si>
    <t>FP-LBR-0813</t>
  </si>
  <si>
    <t>Treated southern yellow pine 2 6x6 8-ft fob treating plant add</t>
  </si>
  <si>
    <t>FP-LBR-0814</t>
  </si>
  <si>
    <t>Treated southern yellow pine 2 4x4 10-ft fob treating plant add</t>
  </si>
  <si>
    <t>FP-LBR-0815</t>
  </si>
  <si>
    <t>Treated southern yellow pine 2 4x6 10-ft fob treating plant add</t>
  </si>
  <si>
    <t>FP-LBR-0816</t>
  </si>
  <si>
    <t>Treated southern yellow pine 2 6x6 10-ft fob treating plant add</t>
  </si>
  <si>
    <t>FP-LBR-0817</t>
  </si>
  <si>
    <t>Treated southern yellow pine 2 4x4 12-ft fob treating plant add</t>
  </si>
  <si>
    <t>FP-LBR-0818</t>
  </si>
  <si>
    <t>Treated southern yellow pine 2 4x6 12-ft fob treating plant add</t>
  </si>
  <si>
    <t>FP-LBR-0819</t>
  </si>
  <si>
    <t>Treated southern yellow pine 2 6x6 12-ft fob treating plant add</t>
  </si>
  <si>
    <t>FP-LBR-0820</t>
  </si>
  <si>
    <t>Treated southern yellow pine 2 4x4 14-ft fob treating plant add</t>
  </si>
  <si>
    <t>FP-LBR-0821</t>
  </si>
  <si>
    <t>Treated southern yellow pine 2 4x6 14-ft fob treating plant add</t>
  </si>
  <si>
    <t>FP-LBR-0822</t>
  </si>
  <si>
    <t>Treated southern yellow pine 2 6x6 14-ft fob treating plant add</t>
  </si>
  <si>
    <t>FP-LBR-0823</t>
  </si>
  <si>
    <t>Treated southern yellow pine 2 4x4 16-ft fob treating plant add</t>
  </si>
  <si>
    <t>FP-LBR-0824</t>
  </si>
  <si>
    <t>Treated southern yellow pine 2 4x6 16-ft fob treating plant add</t>
  </si>
  <si>
    <t>FP-LBR-0825</t>
  </si>
  <si>
    <t>Treated southern yellow pine 2 6x6 16-ft fob treating plant add</t>
  </si>
  <si>
    <t>FP-LBR-0826</t>
  </si>
  <si>
    <t>LCNO</t>
  </si>
  <si>
    <t>Kiln-dried southern yellow pine (westside) 2 4x4 8-ft fob mill</t>
  </si>
  <si>
    <t>FP-LBR-0827</t>
  </si>
  <si>
    <t>LCNP</t>
  </si>
  <si>
    <t>Kiln-dried southern yellow pine (westside) 2 4x4 10-ft fob mill</t>
  </si>
  <si>
    <t>FP-LBR-0828</t>
  </si>
  <si>
    <t>LCNQ</t>
  </si>
  <si>
    <t>Kiln-dried southern yellow pine (westside) 2 4x4 12-ft fob mill</t>
  </si>
  <si>
    <t>FP-LBR-0829</t>
  </si>
  <si>
    <t>LCNR</t>
  </si>
  <si>
    <t>Kiln-dried southern yellow pine (westside) 2 4x4 14-ft fob mill</t>
  </si>
  <si>
    <t>FP-LBR-0830</t>
  </si>
  <si>
    <t>LCNS</t>
  </si>
  <si>
    <t>Kiln-dried southern yellow pine (westside) 2 4x4 16-ft fob mill</t>
  </si>
  <si>
    <t>FP-LBR-0831</t>
  </si>
  <si>
    <t>LCNT</t>
  </si>
  <si>
    <t>Kiln-dried southern yellow pine (westside) 2 4x6 8-ft fob mill</t>
  </si>
  <si>
    <t>FP-LBR-0832</t>
  </si>
  <si>
    <t>LCNU</t>
  </si>
  <si>
    <t>Kiln-dried southern yellow pine (westside) 2 4x6 10-ft fob mill</t>
  </si>
  <si>
    <t>FP-LBR-0833</t>
  </si>
  <si>
    <t>LCNV</t>
  </si>
  <si>
    <t>Kiln-dried southern yellow pine (westside) 2 4x6 12-ft fob mill</t>
  </si>
  <si>
    <t>FP-LBR-0834</t>
  </si>
  <si>
    <t>LCNW</t>
  </si>
  <si>
    <t>Kiln-dried southern yellow pine (westside) 2 4x6 14-ft fob mill</t>
  </si>
  <si>
    <t>FP-LBR-0835</t>
  </si>
  <si>
    <t>LCNX</t>
  </si>
  <si>
    <t>Kiln-dried southern yellow pine (westside) 2 4x6 16-ft fob mill</t>
  </si>
  <si>
    <t>FP-LBR-0836</t>
  </si>
  <si>
    <t>LCNY</t>
  </si>
  <si>
    <t>Kiln-dried southern yellow pine (westside) 2 6x6 8-ft fob mill</t>
  </si>
  <si>
    <t>FP-LBR-0837</t>
  </si>
  <si>
    <t>LCNZ</t>
  </si>
  <si>
    <t>Kiln-dried southern yellow pine (westside) 2 6x6 10-ft fob mill</t>
  </si>
  <si>
    <t>FP-LBR-0838</t>
  </si>
  <si>
    <t>LCOA</t>
  </si>
  <si>
    <t>Kiln-dried southern yellow pine (westside) 2 6x6 12-ft fob mill</t>
  </si>
  <si>
    <t>FP-LBR-0839</t>
  </si>
  <si>
    <t>LCOB</t>
  </si>
  <si>
    <t>Kiln-dried southern yellow pine (westside) 2 6x6 14-ft fob mill</t>
  </si>
  <si>
    <t>FP-LBR-0840</t>
  </si>
  <si>
    <t>LCOC</t>
  </si>
  <si>
    <t>Kiln-dried southern yellow pine (westside) 2 6x6 16-ft fob mill</t>
  </si>
  <si>
    <t>FP-LBR-0841</t>
  </si>
  <si>
    <t>LCOD</t>
  </si>
  <si>
    <t>Kiln-dried southern yellow pine (eastside) 2 4x4 8-ft fob mill</t>
  </si>
  <si>
    <t>FP-LBR-0842</t>
  </si>
  <si>
    <t>LCOE</t>
  </si>
  <si>
    <t>Kiln-dried southern yellow pine (eastside) 2 4x4 10-ft fob mill</t>
  </si>
  <si>
    <t>FP-LBR-0843</t>
  </si>
  <si>
    <t>LCOF</t>
  </si>
  <si>
    <t>Kiln-dried southern yellow pine (eastside) 2 4x4 12-ft fob mill</t>
  </si>
  <si>
    <t>FP-LBR-0844</t>
  </si>
  <si>
    <t>LCOG</t>
  </si>
  <si>
    <t>Kiln-dried southern yellow pine (eastside) 2 4x4 14-ft fob mill</t>
  </si>
  <si>
    <t>FP-LBR-0845</t>
  </si>
  <si>
    <t>LCOH</t>
  </si>
  <si>
    <t>Kiln-dried southern yellow pine (eastside) 2 4x4 16-ft fob mill</t>
  </si>
  <si>
    <t>FP-LBR-0846</t>
  </si>
  <si>
    <t>LCOI</t>
  </si>
  <si>
    <t>Kiln-dried southern yellow pine (eastside) 2 4x6 8-ft fob mill</t>
  </si>
  <si>
    <t>FP-LBR-0847</t>
  </si>
  <si>
    <t>LCOJ</t>
  </si>
  <si>
    <t>Kiln-dried southern yellow pine (eastside) 2 4x6 10-ft fob mill</t>
  </si>
  <si>
    <t>FP-LBR-0848</t>
  </si>
  <si>
    <t>LCOK</t>
  </si>
  <si>
    <t>Kiln-dried southern yellow pine (eastside) 2 4x6 12-ft fob mill</t>
  </si>
  <si>
    <t>FP-LBR-0849</t>
  </si>
  <si>
    <t>LCOL</t>
  </si>
  <si>
    <t>Kiln-dried southern yellow pine (eastside) 2 4x6 14-ft fob mill</t>
  </si>
  <si>
    <t>FP-LBR-0850</t>
  </si>
  <si>
    <t>LCOM</t>
  </si>
  <si>
    <t>Kiln-dried southern yellow pine (eastside) 2 4x6 16-ft fob mill</t>
  </si>
  <si>
    <t>FP-LBR-0851</t>
  </si>
  <si>
    <t>LCON</t>
  </si>
  <si>
    <t>Kiln-dried southern yellow pine (eastside) 2 6x6 8-ft fob mill</t>
  </si>
  <si>
    <t>FP-LBR-0852</t>
  </si>
  <si>
    <t>LCOO</t>
  </si>
  <si>
    <t>Kiln-dried southern yellow pine (eastside) 2 6x6 10-ft fob mill</t>
  </si>
  <si>
    <t>FP-LBR-0853</t>
  </si>
  <si>
    <t>LCOP</t>
  </si>
  <si>
    <t>Kiln-dried southern yellow pine (eastside) 2 6x6 12-ft fob mill</t>
  </si>
  <si>
    <t>FP-LBR-0854</t>
  </si>
  <si>
    <t>LCOQ</t>
  </si>
  <si>
    <t>Kiln-dried southern yellow pine (eastside) 2 6x6 14-ft fob mill</t>
  </si>
  <si>
    <t>FP-LBR-0855</t>
  </si>
  <si>
    <t>LCOR</t>
  </si>
  <si>
    <t>Kiln-dried southern yellow pine (eastside) 2 6x6 16-ft fob mill</t>
  </si>
  <si>
    <t>FP-LBR-0891</t>
  </si>
  <si>
    <t>LBRA</t>
  </si>
  <si>
    <t>sqr</t>
  </si>
  <si>
    <t>Shakes &amp; Shingles Western Red Cedar #1</t>
  </si>
  <si>
    <t>Green western red cedar shingles 1 5X fob mill</t>
  </si>
  <si>
    <t>FP-LBR-0892</t>
  </si>
  <si>
    <t>LBRB</t>
  </si>
  <si>
    <t>Green western red cedar shingles 1 perfections fob mill</t>
  </si>
  <si>
    <t>FP-LBR-0893</t>
  </si>
  <si>
    <t>LBRC</t>
  </si>
  <si>
    <t>Green western red cedar shingles 1 r&amp;r fob mill</t>
  </si>
  <si>
    <t>FP-LBR-0894</t>
  </si>
  <si>
    <t>LBSD</t>
  </si>
  <si>
    <t>Shakes &amp; Shingles Western Red Cedar #2</t>
  </si>
  <si>
    <t>Green western red cedar shingles 2 5X fob mill</t>
  </si>
  <si>
    <t>FP-LBR-0895</t>
  </si>
  <si>
    <t>LBSE</t>
  </si>
  <si>
    <t>Green western red cedar shingles 2 perfections fob mill</t>
  </si>
  <si>
    <t>FP-LBR-0896</t>
  </si>
  <si>
    <t>LBTW</t>
  </si>
  <si>
    <t>Green western red cedar shakes 1 1/2 x 24-inch fob mill (piggyback)</t>
  </si>
  <si>
    <t>FP-LBR-0897</t>
  </si>
  <si>
    <t>LBTY</t>
  </si>
  <si>
    <t>Green western red cedar shakes 1 3/4 x 24-inch fob mill (piggyback)</t>
  </si>
  <si>
    <t>FP-LBR-0898</t>
  </si>
  <si>
    <t>LBSF</t>
  </si>
  <si>
    <t>Green western red cedar shakes tapersawn 1 5/8 x 24-inch fob mill (piggyback)</t>
  </si>
  <si>
    <t>FP-LBR-0899</t>
  </si>
  <si>
    <t>LABO,LACN</t>
  </si>
  <si>
    <t>Mixed Woods Lumber/Sawn Timber</t>
  </si>
  <si>
    <t>Kiln-dried stud full 8-ft fob mill add</t>
  </si>
  <si>
    <t>FP-LBR-0900</t>
  </si>
  <si>
    <t>LCRQ</t>
  </si>
  <si>
    <t>Inland kiln-dried deduct</t>
  </si>
  <si>
    <t>FP-LBR-0901</t>
  </si>
  <si>
    <t>LCMR,LCMS</t>
  </si>
  <si>
    <t>Southern yellow pine (eastside) fob mill add</t>
  </si>
  <si>
    <t>FP-LBR-0902</t>
  </si>
  <si>
    <t>LCJV,LCKD</t>
  </si>
  <si>
    <t>Treated southern yellow pine fob mill kdat add for boards/RED</t>
  </si>
  <si>
    <t>FP-LBR-0903</t>
  </si>
  <si>
    <t>LCIQ,LCIW</t>
  </si>
  <si>
    <t>Treated southern yellow pine fob treating plant kdat add for framing lumber</t>
  </si>
  <si>
    <t>FP-LBR-0904</t>
  </si>
  <si>
    <t>LBSC,LBSV</t>
  </si>
  <si>
    <t>Green western red cedar fencing dog-ear fob mill add</t>
  </si>
  <si>
    <t>FP-LBR-0905</t>
  </si>
  <si>
    <t>LBME</t>
  </si>
  <si>
    <t>Shop Ponderosa Pine Mldg</t>
  </si>
  <si>
    <t>Inland kiln-dried ponderosa pine shop mldg 4/4 std s2s fob mill</t>
  </si>
  <si>
    <t>FP-LBR-0906</t>
  </si>
  <si>
    <t>LCSD</t>
  </si>
  <si>
    <t>Inland kiln-dried ponderosa pine shop mldg 1-5/16-inch s2s fob mill</t>
  </si>
  <si>
    <t>FP-LBR-0907</t>
  </si>
  <si>
    <t>LCSE</t>
  </si>
  <si>
    <t>Inland kiln-dried ponderosa pine shop mldg 1-9/16-inch s2s fob mill</t>
  </si>
  <si>
    <t>FP-LBR-0908</t>
  </si>
  <si>
    <t>LBMZ</t>
  </si>
  <si>
    <t>Shop Ponderosa Pine 3Clr</t>
  </si>
  <si>
    <t>Inland kiln-dried ponderosa pine shop 3rd clear 4/4 std s2s fob mill</t>
  </si>
  <si>
    <t>FP-LBR-0909</t>
  </si>
  <si>
    <t>LBNA</t>
  </si>
  <si>
    <t>Inland kiln-dried ponderosa pine shop 3rd clear 5/4 heavy s2s fob mill</t>
  </si>
  <si>
    <t>FP-LBR-0910</t>
  </si>
  <si>
    <t>LBNB</t>
  </si>
  <si>
    <t>Inland kiln-dried ponderosa pine shop 3rd clear 6/4 heavy s2s fob mill</t>
  </si>
  <si>
    <t>FP-LBR-0911</t>
  </si>
  <si>
    <t>LBNY</t>
  </si>
  <si>
    <t>Shop Ponderosa Pine #1</t>
  </si>
  <si>
    <t>Inland kiln-dried ponderosa pine shop 1 4/4 std s2s fob mill</t>
  </si>
  <si>
    <t>FP-LBR-0912</t>
  </si>
  <si>
    <t>LBNZ</t>
  </si>
  <si>
    <t>Inland kiln-dried ponderosa pine shop 1 5/4 heavy s2s fob mill</t>
  </si>
  <si>
    <t>FP-LBR-0913</t>
  </si>
  <si>
    <t>LBOA</t>
  </si>
  <si>
    <t>Inland kiln-dried ponderosa pine shop 1 6/4 heavy s2s fob mill</t>
  </si>
  <si>
    <t>FP-LBR-0914</t>
  </si>
  <si>
    <t>LBOS</t>
  </si>
  <si>
    <t>Shop Ponderosa Pine #2</t>
  </si>
  <si>
    <t>Inland kiln-dried ponderosa pine shop 2 4/4 std s2s fob mill</t>
  </si>
  <si>
    <t>FP-LBR-0915</t>
  </si>
  <si>
    <t>LBOT</t>
  </si>
  <si>
    <t>Inland kiln-dried ponderosa pine shop 2 5/4 heavy s2s fob mill</t>
  </si>
  <si>
    <t>FP-LBR-0916</t>
  </si>
  <si>
    <t>LBOU</t>
  </si>
  <si>
    <t>Inland kiln-dried ponderosa pine shop 2 6/4 heavy s2s fob mill</t>
  </si>
  <si>
    <t>FP-LBR-0917</t>
  </si>
  <si>
    <t>LBPK</t>
  </si>
  <si>
    <t>Shop Ponderosa Pine #3</t>
  </si>
  <si>
    <t>Inland kiln-dried ponderosa pine shop 3 5/4 heavy s2s fob mill</t>
  </si>
  <si>
    <t>FP-LBR-0918</t>
  </si>
  <si>
    <t>LBPL</t>
  </si>
  <si>
    <t>Inland kiln-dried ponderosa pine shop 3 6/4 heavy s2s fob mill</t>
  </si>
  <si>
    <t>FP-LBR-0919</t>
  </si>
  <si>
    <t>LBPT</t>
  </si>
  <si>
    <t>Shop Ponderosa Pine P99</t>
  </si>
  <si>
    <t>Inland kiln-dried ponderosa pine shop para 99 5/4 heavy s2s fob mill</t>
  </si>
  <si>
    <t>FP-LBR-0920</t>
  </si>
  <si>
    <t>LBPU</t>
  </si>
  <si>
    <t>Inland kiln-dried ponderosa pine shop para 99 6/4 heavy s2s fob mill</t>
  </si>
  <si>
    <t>FP-LBR-0921</t>
  </si>
  <si>
    <t>LBND</t>
  </si>
  <si>
    <t>Shop White Fir 3Clr</t>
  </si>
  <si>
    <t>US Coast/California</t>
  </si>
  <si>
    <t>Kiln-dried white fir shop (Coast &amp; California) 3rd clear 5/4 heavy s2s fob mill</t>
  </si>
  <si>
    <t>FP-LBR-0922</t>
  </si>
  <si>
    <t>LBOC</t>
  </si>
  <si>
    <t>Shop White Fir #1</t>
  </si>
  <si>
    <t>Kiln-dried white fir shop (Coast &amp; California) 1 5/4 heavy s2s fob mill</t>
  </si>
  <si>
    <t>FP-LBR-0923</t>
  </si>
  <si>
    <t>LBOW</t>
  </si>
  <si>
    <t>Shop White Fir #2</t>
  </si>
  <si>
    <t>Kiln-dried white fir shop (Coast &amp; California) 2 5/4 heavy s2s fob mill</t>
  </si>
  <si>
    <t>FP-LBR-0924</t>
  </si>
  <si>
    <t>LBPN</t>
  </si>
  <si>
    <t>Shop White Fir #3</t>
  </si>
  <si>
    <t>Kiln-dried white fir shop (Coast &amp; California) 3 5/4 heavy s2s fob mill</t>
  </si>
  <si>
    <t>FP-LBR-0925</t>
  </si>
  <si>
    <t>LBYN</t>
  </si>
  <si>
    <t>Shop Radiata Pine 3Clr</t>
  </si>
  <si>
    <t>Kiln-dried radiata pine shop (West Coast) 3rd clear 5/4 heavy s2s fob dock</t>
  </si>
  <si>
    <t>FP-LBR-0926</t>
  </si>
  <si>
    <t>LCAX</t>
  </si>
  <si>
    <t>Kiln-dried radiata pine shop (West Coast) 3rd clear 6/4 heavy s2s fob dock</t>
  </si>
  <si>
    <t>FP-LBR-0927</t>
  </si>
  <si>
    <t>LBYO</t>
  </si>
  <si>
    <t>Shop Radiata Pine #1</t>
  </si>
  <si>
    <t>Kiln-dried radiata pine shop (West Coast) 1 5/4 heavy s2s fob dock</t>
  </si>
  <si>
    <t>FP-LBR-0928</t>
  </si>
  <si>
    <t>LCAY</t>
  </si>
  <si>
    <t>Kiln-dried radiata pine shop (West Coast) 1 6/4 heavy s2s fob dock</t>
  </si>
  <si>
    <t>FP-LBR-0929</t>
  </si>
  <si>
    <t>LBYP</t>
  </si>
  <si>
    <t>Shop Radiata Pine #2</t>
  </si>
  <si>
    <t>Kiln-dried radiata pine shop (West Coast) 2 5/4 heavy s2s fob dock</t>
  </si>
  <si>
    <t>FP-LBR-0930</t>
  </si>
  <si>
    <t>LCAZ</t>
  </si>
  <si>
    <t>Kiln-dried radiata pine shop (West Coast) 2 6/4 heavy s2s fob dock</t>
  </si>
  <si>
    <t>FP-LBR-0931</t>
  </si>
  <si>
    <t>LBYQ</t>
  </si>
  <si>
    <t>Kiln-dried radiata pine shop (West Coast) 3 5/4 heavy s2s fob dock</t>
  </si>
  <si>
    <t>FP-LBR-0932</t>
  </si>
  <si>
    <t>LCBA</t>
  </si>
  <si>
    <t>Shop Radiata Pine #3</t>
  </si>
  <si>
    <t>Kiln-dried radiata pine shop (West Coast) 3 6/4 heavy s2s fob dock</t>
  </si>
  <si>
    <t>FP-LBR-0933</t>
  </si>
  <si>
    <t>LBMF</t>
  </si>
  <si>
    <t>Shop Ponderosa Pine M&amp;B 15-20% C&amp;B</t>
  </si>
  <si>
    <t>Inland kiln-dried ponderosa pine shop mldg&amp;btr 15-20% C&amp;btr 5/4 s2s fob mill</t>
  </si>
  <si>
    <t>FP-LBR-0934</t>
  </si>
  <si>
    <t>LBMG</t>
  </si>
  <si>
    <t>Inland kiln-dried ponderosa pine shop mldg&amp;btr 15-20% C&amp;btr 6/4 s2s fob mill</t>
  </si>
  <si>
    <t>FP-LBR-0935</t>
  </si>
  <si>
    <t>LBNG</t>
  </si>
  <si>
    <t>Shop White Fir M&amp;B 15-20% C&amp;B</t>
  </si>
  <si>
    <t>Kiln-dried white fir shop (Coast &amp; California) mldg&amp;btr 15-20% C&amp;btr 5/4 s2s fob mill</t>
  </si>
  <si>
    <t>FP-LBR-0936</t>
  </si>
  <si>
    <t>LBUK</t>
  </si>
  <si>
    <t>Shop Radiata Pine M&amp;B 15-20% C&amp;B</t>
  </si>
  <si>
    <t>Kiln-dried radiata pine shop (West Coast) mldg&amp;btr 15-20% C&amp;btr 5/4 rough fob dock</t>
  </si>
  <si>
    <t>FP-LBR-0937</t>
  </si>
  <si>
    <t>LBUL</t>
  </si>
  <si>
    <t>Kiln-dried radiata pine shop (West Coast) mldg&amp;btr 15-20% C&amp;btr 6/4 rough fob dock</t>
  </si>
  <si>
    <t>FP-LBR-0938</t>
  </si>
  <si>
    <t>LBZD</t>
  </si>
  <si>
    <t>Blocks &amp; Blanks Radiata Pine Clr</t>
  </si>
  <si>
    <t>Kiln-dried radiata pine block (West Coast) fj clear rl 5/4 s2s fob dock</t>
  </si>
  <si>
    <t>FP-LBR-0939</t>
  </si>
  <si>
    <t>LCSF</t>
  </si>
  <si>
    <t>Kiln-dried radiata pine block (South America) fj clear rl 6/4 s2s fob dock</t>
  </si>
  <si>
    <t>FP-LBR-0940</t>
  </si>
  <si>
    <t>LBZE</t>
  </si>
  <si>
    <t>Blocks &amp; Blanks Elliotti/Taeda Pine Clr</t>
  </si>
  <si>
    <t>Kiln-dried elliotti/taeda pine block (Gulf or East Coast) fj clear rl 5/4 s2s fob dock</t>
  </si>
  <si>
    <t>FP-LBR-0941</t>
  </si>
  <si>
    <t>LBZF</t>
  </si>
  <si>
    <t>Kiln-dried radiata pine blank (West Coast) fj clear rl 5/4 s2s fob dock</t>
  </si>
  <si>
    <t>FP-LBR-0942</t>
  </si>
  <si>
    <t>LCSG</t>
  </si>
  <si>
    <t>Kiln-dried radiata pine blank (South America) fj clear rl 6/4 s2s fob dock</t>
  </si>
  <si>
    <t>FP-LBR-0943</t>
  </si>
  <si>
    <t>LBZG</t>
  </si>
  <si>
    <t>Kiln-dried elliotti/taeda pine blank (Gulf or East Coast) fj clear rl 5/4 s2s fob dock</t>
  </si>
  <si>
    <t>FP-LBR-1185</t>
  </si>
  <si>
    <t>LCBM,MAGM</t>
  </si>
  <si>
    <t>Random Lengths framing lumber composite price</t>
  </si>
  <si>
    <t>FP-LBR-1186</t>
  </si>
  <si>
    <t>LCGZ</t>
  </si>
  <si>
    <t>Random Lengths random-length dimension composite price</t>
  </si>
  <si>
    <t>FP-LBR-1187</t>
  </si>
  <si>
    <t>LCHA</t>
  </si>
  <si>
    <t>Random Lengths stud composite price</t>
  </si>
  <si>
    <t>FP-LBR-1188</t>
  </si>
  <si>
    <t>LCHB</t>
  </si>
  <si>
    <t>Random Lengths low-grade random dimension composite price</t>
  </si>
  <si>
    <t>FP-LBR-1189</t>
  </si>
  <si>
    <t>LCHC</t>
  </si>
  <si>
    <t>Random Lengths board composite price</t>
  </si>
  <si>
    <t>FP-LBR-1190</t>
  </si>
  <si>
    <t>LCHD</t>
  </si>
  <si>
    <t>Random Lengths shop and moulding and better composite price</t>
  </si>
  <si>
    <t>FP-LBR-1191</t>
  </si>
  <si>
    <t>LCHE</t>
  </si>
  <si>
    <t>Random Lengths coast dry random and stud composite price</t>
  </si>
  <si>
    <t>FP-LBR-1192</t>
  </si>
  <si>
    <t>LCHF</t>
  </si>
  <si>
    <t>Random Lengths inland composite price</t>
  </si>
  <si>
    <t>FP-LBR-1193</t>
  </si>
  <si>
    <t>LCHG</t>
  </si>
  <si>
    <t>Random Lengths southern pine composite price</t>
  </si>
  <si>
    <t>FP-LBR-1194</t>
  </si>
  <si>
    <t>LCHH</t>
  </si>
  <si>
    <t>Random Lengths western s-p-f composite price</t>
  </si>
  <si>
    <t>FP-LBR-1195</t>
  </si>
  <si>
    <t>LCHI</t>
  </si>
  <si>
    <t>Random Lengths eastern s-p-f composite price</t>
  </si>
  <si>
    <t>FP-LBR-1196</t>
  </si>
  <si>
    <t>LCHJ</t>
  </si>
  <si>
    <t>Random Lengths green douglas fir composite price</t>
  </si>
  <si>
    <t>FP-LBR-1203</t>
  </si>
  <si>
    <t>LCFA</t>
  </si>
  <si>
    <t>Green douglas fir (Portland) 2x4 to 2x8 fob mill light-wane add</t>
  </si>
  <si>
    <t>FP-LBR-1204</t>
  </si>
  <si>
    <t>LBQE</t>
  </si>
  <si>
    <t>Green douglas fir (Portland) select struc fob mill add</t>
  </si>
  <si>
    <t>FP-LBR-1205</t>
  </si>
  <si>
    <t>LCLH</t>
  </si>
  <si>
    <t>Timbers Douglas Fir 1&amp;B 100% FOHC</t>
  </si>
  <si>
    <t>Green douglas fir (Portland) 1&amp;btr 100% fohc fob mill add</t>
  </si>
  <si>
    <t>FP-LBR-1206</t>
  </si>
  <si>
    <t>LADL,MADG</t>
  </si>
  <si>
    <t>Dimension Douglas Fir S&amp;B</t>
  </si>
  <si>
    <t>Green douglas fir std&amp;btr 2x4 rl delivered Northeast</t>
  </si>
  <si>
    <t>FP-LBR-1207</t>
  </si>
  <si>
    <t>LCLK,MAID</t>
  </si>
  <si>
    <t>Green douglas fir 2&amp;btr 2x4 rl delivered Northeast</t>
  </si>
  <si>
    <t>FP-LBR-1208</t>
  </si>
  <si>
    <t>LADM,MADH</t>
  </si>
  <si>
    <t>Green douglas fir 2&amp;btr 2x6 rl delivered Northeast</t>
  </si>
  <si>
    <t>FP-LBR-1209</t>
  </si>
  <si>
    <t>LADN,MADI</t>
  </si>
  <si>
    <t>Green douglas fir 2&amp;btr 2x8 rl delivered Northeast</t>
  </si>
  <si>
    <t>FP-LBR-1210</t>
  </si>
  <si>
    <t>LADO,MADJ</t>
  </si>
  <si>
    <t>Green douglas fir 2&amp;btr 2x10 rl delivered Northeast</t>
  </si>
  <si>
    <t>FP-LBR-1211</t>
  </si>
  <si>
    <t>LADP,MADK</t>
  </si>
  <si>
    <t>Green douglas fir 2&amp;btr 2x12 rl delivered Northeast</t>
  </si>
  <si>
    <t>FP-LBR-1212</t>
  </si>
  <si>
    <t>LAKF,MACO</t>
  </si>
  <si>
    <t>Kiln-dried eastern spruce-pine-fir 1&amp;2 2x4 rl delivered Boston</t>
  </si>
  <si>
    <t>FP-LBR-1213</t>
  </si>
  <si>
    <t>LAKG,MACP</t>
  </si>
  <si>
    <t>Kiln-dried eastern spruce-pine-fir 1&amp;2 2x6 rl delivered Boston</t>
  </si>
  <si>
    <t>FP-LBR-1214</t>
  </si>
  <si>
    <t>LAKH,MACQ</t>
  </si>
  <si>
    <t>Kiln-dried eastern spruce-pine-fir 1&amp;2 2x8 rl delivered Boston</t>
  </si>
  <si>
    <t>FP-LBR-1215</t>
  </si>
  <si>
    <t>LAKI,MACR</t>
  </si>
  <si>
    <t>Kiln-dried eastern spruce-pine-fir 1&amp;2 2x10 rl delivered Boston</t>
  </si>
  <si>
    <t>FP-LBR-1216</t>
  </si>
  <si>
    <t>LAKJ,MACS</t>
  </si>
  <si>
    <t>Dimension Eastern Spruce-Pine-Fir Util</t>
  </si>
  <si>
    <t>Kiln-dried eastern spruce-pine-fir utility 2x4 rl delivered Boston</t>
  </si>
  <si>
    <t>FP-LBR-1217</t>
  </si>
  <si>
    <t>LAKK</t>
  </si>
  <si>
    <t>Dimension Eastern Spruce-Pine-Fir #3</t>
  </si>
  <si>
    <t>Kiln-dried eastern spruce-pine-fir 3 2x6 rl delivered Boston</t>
  </si>
  <si>
    <t>FP-LBR-1218</t>
  </si>
  <si>
    <t>LAKW,MACU</t>
  </si>
  <si>
    <t>Great Lakes (Columbus/Pittsburgh)</t>
  </si>
  <si>
    <t>Kiln-dried eastern spruce-pine-fir 1&amp;2 2x4 rl delivered Great Lakes</t>
  </si>
  <si>
    <t>FP-LBR-1219</t>
  </si>
  <si>
    <t>LAKX,MACV</t>
  </si>
  <si>
    <t>Kiln-dried eastern spruce-pine-fir 1&amp;2 2x6 rl delivered Great Lakes</t>
  </si>
  <si>
    <t>FP-LBR-1220</t>
  </si>
  <si>
    <t>LAKY,MACW</t>
  </si>
  <si>
    <t>Kiln-dried eastern spruce-pine-fir 1&amp;2 2x8 rl delivered Great Lakes</t>
  </si>
  <si>
    <t>FP-LBR-1221</t>
  </si>
  <si>
    <t>LBUF,MAFR</t>
  </si>
  <si>
    <t>Kiln-dried eastern spruce-pine-fir 1&amp;2 2x10 rl delivered Great Lakes</t>
  </si>
  <si>
    <t>FP-LBR-1222</t>
  </si>
  <si>
    <t>LAKZ,MACX</t>
  </si>
  <si>
    <t>Kiln-dried eastern spruce-pine-fir utility 2x4 rl delivered Great Lakes</t>
  </si>
  <si>
    <t>FP-LBR-1223</t>
  </si>
  <si>
    <t>LALA</t>
  </si>
  <si>
    <t>Kiln-dried eastern spruce-pine-fir 3 2x6 rl delivered Great Lakes</t>
  </si>
  <si>
    <t>FP-LBR-1224</t>
  </si>
  <si>
    <t>LALJ</t>
  </si>
  <si>
    <t>Kiln-dried eastern spruce-pine-fir 1&amp;2 2x4 rl delivered Toronto C$</t>
  </si>
  <si>
    <t>FP-LBR-1225</t>
  </si>
  <si>
    <t>LALK</t>
  </si>
  <si>
    <t>Kiln-dried eastern spruce-pine-fir 1&amp;2 2x6 rl delivered Toronto C$</t>
  </si>
  <si>
    <t>FP-LBR-1226</t>
  </si>
  <si>
    <t>LALL</t>
  </si>
  <si>
    <t>Kiln-dried eastern spruce-pine-fir 1&amp;2 2x8 rl delivered Toronto C$</t>
  </si>
  <si>
    <t>FP-LBR-1227</t>
  </si>
  <si>
    <t>LALM</t>
  </si>
  <si>
    <t>Kiln-dried eastern spruce-pine-fir 1&amp;2 2x10 rl delivered Toronto C$</t>
  </si>
  <si>
    <t>FP-LBR-1228</t>
  </si>
  <si>
    <t>LBUG</t>
  </si>
  <si>
    <t>Kiln-dried eastern spruce-pine-fir utility 2x4 rl delivered Toronto C$</t>
  </si>
  <si>
    <t>FP-LBR-1229</t>
  </si>
  <si>
    <t>LBUH</t>
  </si>
  <si>
    <t>Kiln-dried eastern spruce-pine-fir 3 2x6 rl delivered Toronto C$</t>
  </si>
  <si>
    <t>FP-LBR-1230</t>
  </si>
  <si>
    <t>LCPH</t>
  </si>
  <si>
    <t>Kiln-dried eastern spruce-pine-fir 1&amp;2 2x4 rl delivered Montreal C$</t>
  </si>
  <si>
    <t>FP-LBR-1231</t>
  </si>
  <si>
    <t>LCPI</t>
  </si>
  <si>
    <t>Kiln-dried eastern spruce-pine-fir 1&amp;2 2x6 rl delivered Montreal C$</t>
  </si>
  <si>
    <t>FP-LBR-1232</t>
  </si>
  <si>
    <t>LCPJ</t>
  </si>
  <si>
    <t>Kiln-dried eastern spruce-pine-fir 1&amp;2 2x8 rl delivered Montreal C$</t>
  </si>
  <si>
    <t>FP-LBR-1233</t>
  </si>
  <si>
    <t>LCPK</t>
  </si>
  <si>
    <t>Kiln-dried eastern spruce-pine-fir 1&amp;2 2x10 rl delivered Montreal C$</t>
  </si>
  <si>
    <t>FP-LBR-1234</t>
  </si>
  <si>
    <t>LCPL</t>
  </si>
  <si>
    <t>Kiln-dried eastern spruce-pine-fir utility 2x4 rl delivered Montreal C$</t>
  </si>
  <si>
    <t>FP-LBR-1235</t>
  </si>
  <si>
    <t>LCPM</t>
  </si>
  <si>
    <t>Kiln-dried eastern spruce-pine-fir 3 2x6 rl delivered Montreal C$</t>
  </si>
  <si>
    <t>FP-LBR-1236</t>
  </si>
  <si>
    <t>LBZV</t>
  </si>
  <si>
    <t>Stress Eastern Spruce-Pine-Fir 2100f</t>
  </si>
  <si>
    <t>Kiln-dried eastern spruce-pine-fir msr 2100f 2x4 rl delivered Boston</t>
  </si>
  <si>
    <t>FP-LBR-1237</t>
  </si>
  <si>
    <t>LBZW</t>
  </si>
  <si>
    <t>Stress Eastern Spruce-Pine-Fir 1650f</t>
  </si>
  <si>
    <t>Kiln-dried eastern spruce-pine-fir msr 1650f 2x4 rl delivered Boston</t>
  </si>
  <si>
    <t>FP-LBR-1238</t>
  </si>
  <si>
    <t>LBZX</t>
  </si>
  <si>
    <t>Kiln-dried eastern spruce-pine-fir msr 1650f 2x6 rl delivered Boston</t>
  </si>
  <si>
    <t>FP-LBR-1239</t>
  </si>
  <si>
    <t>LBZY</t>
  </si>
  <si>
    <t>Kiln-dried eastern spruce-pine-fir msr 2100f 2x4 rl delivered Great Lakes</t>
  </si>
  <si>
    <t>FP-LBR-1240</t>
  </si>
  <si>
    <t>LBZZ</t>
  </si>
  <si>
    <t>Kiln-dried eastern spruce-pine-fir msr 1650f 2x4 rl delivered Great Lakes</t>
  </si>
  <si>
    <t>FP-LBR-1241</t>
  </si>
  <si>
    <t>LCAA</t>
  </si>
  <si>
    <t>Kiln-dried eastern spruce-pine-fir msr 1650f 2x6 rl delivered Great Lakes</t>
  </si>
  <si>
    <t>FP-LBR-1242</t>
  </si>
  <si>
    <t>LAKO</t>
  </si>
  <si>
    <t>Kiln-dried eastern spruce-pine-fir stud 2x3 8-ft pet delivered Boston</t>
  </si>
  <si>
    <t>FP-LBR-1243</t>
  </si>
  <si>
    <t>LBVR</t>
  </si>
  <si>
    <t>Kiln-dried eastern spruce-pine-fir stud 2x4 7-ft 6-inch pet delivered Boston</t>
  </si>
  <si>
    <t>FP-LBR-1244</t>
  </si>
  <si>
    <t>LAKL,MACT</t>
  </si>
  <si>
    <t>Kiln-dried eastern spruce-pine-fir stud 2x4 8-ft pet delivered Boston</t>
  </si>
  <si>
    <t>FP-LBR-1245</t>
  </si>
  <si>
    <t>LAKM,MAHL</t>
  </si>
  <si>
    <t>Kiln-dried eastern spruce-pine-fir stud 2x4 9-ft pet delivered Boston</t>
  </si>
  <si>
    <t>FP-LBR-1246</t>
  </si>
  <si>
    <t>LCRD</t>
  </si>
  <si>
    <t>Stud Eastern Spruce-Pine-Fir 2/2&amp;B</t>
  </si>
  <si>
    <t>Kiln-dried eastern spruce-pine-fir 2/2&amp;btr 2x4 9-ft pet delivered Boston</t>
  </si>
  <si>
    <t>FP-LBR-1247</t>
  </si>
  <si>
    <t>LAKP</t>
  </si>
  <si>
    <t>Kiln-dried eastern spruce-pine-fir stud 2x4 10-ft pet delivered Boston</t>
  </si>
  <si>
    <t>FP-LBR-1248</t>
  </si>
  <si>
    <t>LBXH</t>
  </si>
  <si>
    <t>Kiln-dried eastern spruce-pine-fir stud 2x6 7-ft 6-inch pet delivered Boston</t>
  </si>
  <si>
    <t>FP-LBR-1249</t>
  </si>
  <si>
    <t>LAKN</t>
  </si>
  <si>
    <t>Kiln-dried eastern spruce-pine-fir stud 2x6 8-ft pet delivered Boston</t>
  </si>
  <si>
    <t>FP-LBR-1250</t>
  </si>
  <si>
    <t>LBXO</t>
  </si>
  <si>
    <t>Kiln-dried eastern spruce-pine-fir stud 2x6 9-ft pet delivered Boston</t>
  </si>
  <si>
    <t>FP-LBR-1251</t>
  </si>
  <si>
    <t>LCRF</t>
  </si>
  <si>
    <t>Kiln-dried eastern spruce-pine-fir 2/2&amp;btr 2x6 9-ft pet delivered Boston</t>
  </si>
  <si>
    <t>FP-LBR-1252</t>
  </si>
  <si>
    <t>LALE</t>
  </si>
  <si>
    <t>Kiln-dried eastern spruce-pine-fir stud 2x3 8-ft pet delivered Great Lakes</t>
  </si>
  <si>
    <t>FP-LBR-1253</t>
  </si>
  <si>
    <t>LBVS</t>
  </si>
  <si>
    <t>Kiln-dried eastern spruce-pine-fir stud 2x4 7-ft 6-inch pet delivered Great Lakes</t>
  </si>
  <si>
    <t>FP-LBR-1254</t>
  </si>
  <si>
    <t>LALB,MACY</t>
  </si>
  <si>
    <t>Kiln-dried eastern spruce-pine-fir stud 2x4 8-ft pet delivered Great Lakes</t>
  </si>
  <si>
    <t>FP-LBR-1255</t>
  </si>
  <si>
    <t>LALC,MAHM</t>
  </si>
  <si>
    <t>Kiln-dried eastern spruce-pine-fir stud 2x4 9-ft pet delivered Great Lakes</t>
  </si>
  <si>
    <t>FP-LBR-1256</t>
  </si>
  <si>
    <t>LCRE</t>
  </si>
  <si>
    <t>Kiln-dried eastern spruce-pine-fir 2/2&amp;btr 2x4 9-ft pet delivered Great Lakes</t>
  </si>
  <si>
    <t>FP-LBR-1257</t>
  </si>
  <si>
    <t>LALF</t>
  </si>
  <si>
    <t>Kiln-dried eastern spruce-pine-fir stud 2x4 10-ft pet delivered Great Lakes</t>
  </si>
  <si>
    <t>FP-LBR-1258</t>
  </si>
  <si>
    <t>LBXI</t>
  </si>
  <si>
    <t>Kiln-dried eastern spruce-pine-fir stud 2x6 7-ft 6-inch pet delivered Great Lakes</t>
  </si>
  <si>
    <t>FP-LBR-1259</t>
  </si>
  <si>
    <t>LALD</t>
  </si>
  <si>
    <t>Kiln-dried eastern spruce-pine-fir stud 2x6 8-ft pet delivered Great Lakes</t>
  </si>
  <si>
    <t>FP-LBR-1260</t>
  </si>
  <si>
    <t>LBXP</t>
  </si>
  <si>
    <t>Kiln-dried eastern spruce-pine-fir stud 2x6 9-ft pet delivered Great Lakes</t>
  </si>
  <si>
    <t>FP-LBR-1261</t>
  </si>
  <si>
    <t>LCRG</t>
  </si>
  <si>
    <t>Kiln-dried eastern spruce-pine-fir 2/2&amp;btr 2x6 9-ft pet delivered Great Lakes</t>
  </si>
  <si>
    <t>FP-LBR-1262</t>
  </si>
  <si>
    <t>LBWK</t>
  </si>
  <si>
    <t>Kiln-dried eastern spruce-pine-fir stud 2x3 8-ft pet delivered Toronto C$</t>
  </si>
  <si>
    <t>FP-LBR-1263</t>
  </si>
  <si>
    <t>LALN</t>
  </si>
  <si>
    <t>Kiln-dried eastern spruce-pine-fir stud 2x4 8-ft pet delivered Toronto C$</t>
  </si>
  <si>
    <t>FP-LBR-1264</t>
  </si>
  <si>
    <t>LBXN</t>
  </si>
  <si>
    <t>Kiln-dried eastern spruce-pine-fir stud 2x4 9-ft pet delivered Toronto C$</t>
  </si>
  <si>
    <t>FP-LBR-1265</t>
  </si>
  <si>
    <t>LBWL</t>
  </si>
  <si>
    <t>Kiln-dried eastern spruce-pine-fir stud 2x4 10-ft pet delivered Toronto C$</t>
  </si>
  <si>
    <t>FP-LBR-1266</t>
  </si>
  <si>
    <t>LALO</t>
  </si>
  <si>
    <t>Kiln-dried eastern spruce-pine-fir stud 2x6 8-ft pet delivered Toronto C$</t>
  </si>
  <si>
    <t>FP-LBR-1267</t>
  </si>
  <si>
    <t>LBYL</t>
  </si>
  <si>
    <t>Kiln-dried eastern spruce-pine-fir stud 2x6 9-ft pet delivered Toronto C$</t>
  </si>
  <si>
    <t>FP-LBR-1268</t>
  </si>
  <si>
    <t>LCPB</t>
  </si>
  <si>
    <t>Kiln-dried eastern spruce-pine-fir stud 2x3 8-ft pet delivered Montreal C$</t>
  </si>
  <si>
    <t>FP-LBR-1269</t>
  </si>
  <si>
    <t>LCPC</t>
  </si>
  <si>
    <t>Kiln-dried eastern spruce-pine-fir stud 2x4 8-ft pet delivered Montreal C$</t>
  </si>
  <si>
    <t>FP-LBR-1270</t>
  </si>
  <si>
    <t>LCPD</t>
  </si>
  <si>
    <t>Kiln-dried eastern spruce-pine-fir stud 2x4 9-ft pet delivered Montreal C$</t>
  </si>
  <si>
    <t>FP-LBR-1271</t>
  </si>
  <si>
    <t>LCPE</t>
  </si>
  <si>
    <t>Kiln-dried eastern spruce-pine-fir stud 2x4 10-ft pet delivered Montreal C$</t>
  </si>
  <si>
    <t>FP-LBR-1272</t>
  </si>
  <si>
    <t>LCPF</t>
  </si>
  <si>
    <t>Kiln-dried eastern spruce-pine-fir stud 2x6 8-ft pet delivered Montreal C$</t>
  </si>
  <si>
    <t>FP-LBR-1273</t>
  </si>
  <si>
    <t>LCPG</t>
  </si>
  <si>
    <t>Kiln-dried eastern spruce-pine-fir stud 2x6 9-ft pet delivered Montreal C$</t>
  </si>
  <si>
    <t>FP-LBR-1274</t>
  </si>
  <si>
    <t>LAMI</t>
  </si>
  <si>
    <t>Kiln-dried eastern spruce-pine-fir 1&amp;2 2x4 8-ft delivered Boston</t>
  </si>
  <si>
    <t>FP-LBR-1275</t>
  </si>
  <si>
    <t>LANW</t>
  </si>
  <si>
    <t>Kiln-dried eastern spruce-pine-fir 1&amp;2 2x4 10-ft delivered Boston</t>
  </si>
  <si>
    <t>FP-LBR-1276</t>
  </si>
  <si>
    <t>LAPK</t>
  </si>
  <si>
    <t>Kiln-dried eastern spruce-pine-fir 1&amp;2 2x4 12-ft delivered Boston</t>
  </si>
  <si>
    <t>FP-LBR-1277</t>
  </si>
  <si>
    <t>LAQM</t>
  </si>
  <si>
    <t>Kiln-dried eastern spruce-pine-fir 1&amp;2 2x4 14-ft delivered Boston</t>
  </si>
  <si>
    <t>FP-LBR-1278</t>
  </si>
  <si>
    <t>LARO</t>
  </si>
  <si>
    <t>Kiln-dried eastern spruce-pine-fir 1&amp;2 2x4 16-ft delivered Boston</t>
  </si>
  <si>
    <t>FP-LBR-1279</t>
  </si>
  <si>
    <t>LAMJ</t>
  </si>
  <si>
    <t>Kiln-dried eastern spruce-pine-fir 1&amp;2 2x6 8-ft delivered Boston</t>
  </si>
  <si>
    <t>FP-LBR-1280</t>
  </si>
  <si>
    <t>LANX</t>
  </si>
  <si>
    <t>Kiln-dried eastern spruce-pine-fir 1&amp;2 2x6 10-ft delivered Boston</t>
  </si>
  <si>
    <t>FP-LBR-1281</t>
  </si>
  <si>
    <t>LAPL</t>
  </si>
  <si>
    <t>Kiln-dried eastern spruce-pine-fir 1&amp;2 2x6 12-ft delivered Boston</t>
  </si>
  <si>
    <t>FP-LBR-1282</t>
  </si>
  <si>
    <t>LAQN</t>
  </si>
  <si>
    <t>Kiln-dried eastern spruce-pine-fir 1&amp;2 2x6 14-ft delivered Boston</t>
  </si>
  <si>
    <t>FP-LBR-1283</t>
  </si>
  <si>
    <t>LARP</t>
  </si>
  <si>
    <t>Kiln-dried eastern spruce-pine-fir 1&amp;2 2x6 16-ft delivered Boston</t>
  </si>
  <si>
    <t>FP-LBR-1284</t>
  </si>
  <si>
    <t>LAMK</t>
  </si>
  <si>
    <t>Kiln-dried eastern spruce-pine-fir 1&amp;2 2x4 8-ft delivered Great Lakes</t>
  </si>
  <si>
    <t>FP-LBR-1285</t>
  </si>
  <si>
    <t>LANY</t>
  </si>
  <si>
    <t>Kiln-dried eastern spruce-pine-fir 1&amp;2 2x4 10-ft delivered Great Lakes</t>
  </si>
  <si>
    <t>FP-LBR-1286</t>
  </si>
  <si>
    <t>LAPM</t>
  </si>
  <si>
    <t>Kiln-dried eastern spruce-pine-fir 1&amp;2 2x4 12-ft delivered Great Lakes</t>
  </si>
  <si>
    <t>FP-LBR-1287</t>
  </si>
  <si>
    <t>LAQO</t>
  </si>
  <si>
    <t>Kiln-dried eastern spruce-pine-fir 1&amp;2 2x4 14-ft delivered Great Lakes</t>
  </si>
  <si>
    <t>FP-LBR-1288</t>
  </si>
  <si>
    <t>LARQ</t>
  </si>
  <si>
    <t>Kiln-dried eastern spruce-pine-fir 1&amp;2 2x4 16-ft delivered Great Lakes</t>
  </si>
  <si>
    <t>FP-LBR-1289</t>
  </si>
  <si>
    <t>LAML</t>
  </si>
  <si>
    <t>Kiln-dried eastern spruce-pine-fir 1&amp;2 2x6 8-ft delivered Great Lakes</t>
  </si>
  <si>
    <t>FP-LBR-1290</t>
  </si>
  <si>
    <t>LANZ</t>
  </si>
  <si>
    <t>Kiln-dried eastern spruce-pine-fir 1&amp;2 2x6 10-ft delivered Great Lakes</t>
  </si>
  <si>
    <t>FP-LBR-1291</t>
  </si>
  <si>
    <t>LAPN</t>
  </si>
  <si>
    <t>Kiln-dried eastern spruce-pine-fir 1&amp;2 2x6 12-ft delivered Great Lakes</t>
  </si>
  <si>
    <t>FP-LBR-1292</t>
  </si>
  <si>
    <t>LAQP</t>
  </si>
  <si>
    <t>Kiln-dried eastern spruce-pine-fir 1&amp;2 2x6 14-ft delivered Great Lakes</t>
  </si>
  <si>
    <t>FP-LBR-1293</t>
  </si>
  <si>
    <t>LARR</t>
  </si>
  <si>
    <t>Kiln-dried eastern spruce-pine-fir 1&amp;2 2x6 16-ft delivered Great Lakes</t>
  </si>
  <si>
    <t>FP-LBR-1294</t>
  </si>
  <si>
    <t>LCRH</t>
  </si>
  <si>
    <t>Kiln-dried eastern spruce-pine-fir 1&amp;2 2x3 8-ft delivered Toronto C$</t>
  </si>
  <si>
    <t>FP-LBR-1295</t>
  </si>
  <si>
    <t>LCRI</t>
  </si>
  <si>
    <t>Kiln-dried eastern spruce-pine-fir 1&amp;2 2x3 10-ft delivered Toronto C$</t>
  </si>
  <si>
    <t>FP-LBR-1296</t>
  </si>
  <si>
    <t>LCRJ</t>
  </si>
  <si>
    <t>Kiln-dried eastern spruce-pine-fir 1&amp;2 2x3 12-ft delivered Toronto C$</t>
  </si>
  <si>
    <t>FP-LBR-1297</t>
  </si>
  <si>
    <t>LCRK</t>
  </si>
  <si>
    <t>Kiln-dried eastern spruce-pine-fir 1&amp;2 2x3 14-ft delivered Toronto C$</t>
  </si>
  <si>
    <t>FP-LBR-1298</t>
  </si>
  <si>
    <t>LCRL</t>
  </si>
  <si>
    <t>Kiln-dried eastern spruce-pine-fir 1&amp;2 2x3 16-ft delivered Toronto C$</t>
  </si>
  <si>
    <t>FP-LBR-1299</t>
  </si>
  <si>
    <t>LBER</t>
  </si>
  <si>
    <t>Boards Eastern Spruce-Pine-Fir U&amp;B</t>
  </si>
  <si>
    <t>Kiln-dried eastern spruce-pine-fir utility&amp;btr, 10-15% utility 1x3 rl delivered Boston</t>
  </si>
  <si>
    <t>FP-LBR-1300</t>
  </si>
  <si>
    <t>LBES</t>
  </si>
  <si>
    <t>Kiln-dried eastern spruce-pine-fir utility&amp;btr, 10-15% utility 1x4 rl delivered Boston</t>
  </si>
  <si>
    <t>FP-LBR-1301</t>
  </si>
  <si>
    <t>LBFR</t>
  </si>
  <si>
    <t>Kiln-dried eastern spruce-pine-fir utility&amp;btr, 10-15% utility 1x3 8-ft delivered Boston</t>
  </si>
  <si>
    <t>FP-LBR-1302</t>
  </si>
  <si>
    <t>LBFS</t>
  </si>
  <si>
    <t>Kiln-dried eastern spruce-pine-fir utility&amp;btr, 10-15% utility 1x4 8-ft delivered Boston</t>
  </si>
  <si>
    <t>FP-LBR-1303</t>
  </si>
  <si>
    <t>LBQF</t>
  </si>
  <si>
    <t>Dimension Eastern Spruce-Pine-Fir Econ</t>
  </si>
  <si>
    <t>Kiln-dried eastern spruce-pine-fir economy 2x4 rl delivered Boston</t>
  </si>
  <si>
    <t>FP-LBR-1304</t>
  </si>
  <si>
    <t>LBQG</t>
  </si>
  <si>
    <t>Kiln-dried eastern spruce-pine-fir economy 2x6 rl delivered Boston</t>
  </si>
  <si>
    <t>FP-LBR-1305</t>
  </si>
  <si>
    <t>LBQH</t>
  </si>
  <si>
    <t>Kiln-dried eastern spruce-pine-fir economy 2x4 8-ft delivered Boston</t>
  </si>
  <si>
    <t>FP-LBR-1306</t>
  </si>
  <si>
    <t>LBQI</t>
  </si>
  <si>
    <t>Kiln-dried eastern spruce-pine-fir economy 2x4 rl delivered Great Lakes</t>
  </si>
  <si>
    <t>FP-LBR-1307</t>
  </si>
  <si>
    <t>LBQJ</t>
  </si>
  <si>
    <t>Kiln-dried eastern spruce-pine-fir economy 2x6 rl delivered Great Lakes</t>
  </si>
  <si>
    <t>FP-LBR-1308</t>
  </si>
  <si>
    <t>LBQK</t>
  </si>
  <si>
    <t>Kiln-dried eastern spruce-pine-fir economy 2x4 8-ft delivered Great Lakes</t>
  </si>
  <si>
    <t>FP-LBR-1309</t>
  </si>
  <si>
    <t>LBWX</t>
  </si>
  <si>
    <t>Kiln-dried eastern spruce-pine-fir economy 2x4 rl delivered Toronto C$</t>
  </si>
  <si>
    <t>FP-LBR-1310</t>
  </si>
  <si>
    <t>LBWY</t>
  </si>
  <si>
    <t>Kiln-dried eastern spruce-pine-fir economy 2x6 rl delivered Toronto C$</t>
  </si>
  <si>
    <t>FP-LBR-1311</t>
  </si>
  <si>
    <t>LBWZ</t>
  </si>
  <si>
    <t>Kiln-dried eastern spruce-pine-fir economy 2x4 8-ft delivered Toronto C$</t>
  </si>
  <si>
    <t>FP-LBR-1312</t>
  </si>
  <si>
    <t>LCPN</t>
  </si>
  <si>
    <t>Kiln-dried eastern spruce-pine-fir economy 2x4 rl delivered Montreal C$</t>
  </si>
  <si>
    <t>FP-LBR-1313</t>
  </si>
  <si>
    <t>LCPO</t>
  </si>
  <si>
    <t>Kiln-dried eastern spruce-pine-fir economy 2x6 rl delivered Montreal C$</t>
  </si>
  <si>
    <t>FP-LBR-1314</t>
  </si>
  <si>
    <t>LCPP</t>
  </si>
  <si>
    <t>Kiln-dried eastern spruce-pine-fir economy 2x4 8-ft delivered Montreal C$</t>
  </si>
  <si>
    <t>FP-LBR-1315</t>
  </si>
  <si>
    <t>LBRH</t>
  </si>
  <si>
    <t>Dimension Douglas Fir Econ</t>
  </si>
  <si>
    <t>Green douglas fir (Portland) economy 2x12 rl fob mill</t>
  </si>
  <si>
    <t>FP-LBR-1316</t>
  </si>
  <si>
    <t>LAJK</t>
  </si>
  <si>
    <t>Green douglas fir (Portland) 1&amp;btr 2x4 rl fob mill</t>
  </si>
  <si>
    <t>FP-LBR-1317</t>
  </si>
  <si>
    <t>LAAL,MACZ</t>
  </si>
  <si>
    <t>Green douglas fir (Portland) std&amp;btr 2x4 rl fob mill</t>
  </si>
  <si>
    <t>FP-LBR-1318</t>
  </si>
  <si>
    <t>LCLI,MAIC</t>
  </si>
  <si>
    <t>Green douglas fir (Portland) 2&amp;btr 2x4 rl fob mill</t>
  </si>
  <si>
    <t>FP-LBR-1319</t>
  </si>
  <si>
    <t>LAAM,MADA</t>
  </si>
  <si>
    <t>Green douglas fir (Portland) 2&amp;btr 2x6 rl fob mill</t>
  </si>
  <si>
    <t>FP-LBR-1320</t>
  </si>
  <si>
    <t>LAAN,MADB</t>
  </si>
  <si>
    <t>Green douglas fir (Portland) 2&amp;btr 2x8 rl fob mill</t>
  </si>
  <si>
    <t>FP-LBR-1321</t>
  </si>
  <si>
    <t>LAAO,MADC</t>
  </si>
  <si>
    <t>Green douglas fir (Portland) 2&amp;btr 2x10 rl fob mill</t>
  </si>
  <si>
    <t>FP-LBR-1322</t>
  </si>
  <si>
    <t>LAAP,MADD</t>
  </si>
  <si>
    <t>Green douglas fir (Portland) 2&amp;btr 2x12 rl fob mill</t>
  </si>
  <si>
    <t>FP-LBR-1323</t>
  </si>
  <si>
    <t>LCKV</t>
  </si>
  <si>
    <t>Green douglas fir (Northern California) std&amp;btr 2x4 rl fob mill</t>
  </si>
  <si>
    <t>FP-LBR-1324</t>
  </si>
  <si>
    <t>LCLJ</t>
  </si>
  <si>
    <t>Green douglas fir (Northern California) 2&amp;btr 2x4 rl fob mill</t>
  </si>
  <si>
    <t>FP-LBR-1325</t>
  </si>
  <si>
    <t>LCKW</t>
  </si>
  <si>
    <t>Green douglas fir (Northern California) 2&amp;btr 2x6 rl fob mill</t>
  </si>
  <si>
    <t>FP-LBR-1326</t>
  </si>
  <si>
    <t>LCKX</t>
  </si>
  <si>
    <t>Green douglas fir (Northern California) 2&amp;btr 2x8 rl fob mill</t>
  </si>
  <si>
    <t>FP-LBR-1327</t>
  </si>
  <si>
    <t>LCKY</t>
  </si>
  <si>
    <t>Green douglas fir (Northern California) 2&amp;btr 2x10 rl fob mill</t>
  </si>
  <si>
    <t>FP-LBR-1328</t>
  </si>
  <si>
    <t>LCKZ</t>
  </si>
  <si>
    <t>Green douglas fir (Northern California) 2&amp;btr 2x12 rl fob mill</t>
  </si>
  <si>
    <t>FP-LBR-1329</t>
  </si>
  <si>
    <t>LAAQ,MADE</t>
  </si>
  <si>
    <t>Green douglas fir (Portland) utility 2x4 rl fob mill</t>
  </si>
  <si>
    <t>FP-LBR-1330</t>
  </si>
  <si>
    <t>LAAR</t>
  </si>
  <si>
    <t>Green douglas fir (Portland) 3 2x6 rl fob mill</t>
  </si>
  <si>
    <t>FP-LBR-1331</t>
  </si>
  <si>
    <t>LAAV</t>
  </si>
  <si>
    <t>Green douglas fir (Portland) 3 2x8 rl fob mill</t>
  </si>
  <si>
    <t>FP-LBR-1332</t>
  </si>
  <si>
    <t>LABV</t>
  </si>
  <si>
    <t>Green douglas fir (Portland) 3 2x10 rl fob mill</t>
  </si>
  <si>
    <t>FP-LBR-1333</t>
  </si>
  <si>
    <t>LACT</t>
  </si>
  <si>
    <t>Green douglas fir (Portland) 3 2x12 rl fob mill</t>
  </si>
  <si>
    <t>FP-LBR-1334</t>
  </si>
  <si>
    <t>LBRD</t>
  </si>
  <si>
    <t>Green douglas fir (Portland) economy 2x4 rl fob mill</t>
  </si>
  <si>
    <t>FP-LBR-1335</t>
  </si>
  <si>
    <t>LBRE</t>
  </si>
  <si>
    <t>Green douglas fir (Portland) economy 2x6 rl fob mill</t>
  </si>
  <si>
    <t>FP-LBR-1336</t>
  </si>
  <si>
    <t>LBRF</t>
  </si>
  <si>
    <t>Green douglas fir (Portland) economy 2x8 rl fob mill</t>
  </si>
  <si>
    <t>FP-LBR-1337</t>
  </si>
  <si>
    <t>LBRG</t>
  </si>
  <si>
    <t>Green douglas fir (Portland) economy 2x10 rl fob mill</t>
  </si>
  <si>
    <t>FP-LBR-1338</t>
  </si>
  <si>
    <t>LAMM</t>
  </si>
  <si>
    <t>Green douglas fir (Portland) std&amp;btr 2x4 8-ft fob mill</t>
  </si>
  <si>
    <t>FP-LBR-1339</t>
  </si>
  <si>
    <t>LAOA</t>
  </si>
  <si>
    <t>Green douglas fir (Portland) std&amp;btr 2x4 10-ft fob mill</t>
  </si>
  <si>
    <t>FP-LBR-1340</t>
  </si>
  <si>
    <t>LAPO</t>
  </si>
  <si>
    <t>Green douglas fir (Portland) std&amp;btr 2x4 12-ft fob mill</t>
  </si>
  <si>
    <t>FP-LBR-1341</t>
  </si>
  <si>
    <t>LAQQ</t>
  </si>
  <si>
    <t>Green douglas fir (Portland) std&amp;btr 2x4 14-ft fob mill</t>
  </si>
  <si>
    <t>FP-LBR-1342</t>
  </si>
  <si>
    <t>LARS</t>
  </si>
  <si>
    <t>Green douglas fir (Portland) std&amp;btr 2x4 16-ft fob mill</t>
  </si>
  <si>
    <t>FP-LBR-1343</t>
  </si>
  <si>
    <t>LASV</t>
  </si>
  <si>
    <t>Green douglas fir (Portland) std&amp;btr 2x4 18-ft fob mill</t>
  </si>
  <si>
    <t>FP-LBR-1344</t>
  </si>
  <si>
    <t>LATY</t>
  </si>
  <si>
    <t>Green douglas fir (Portland) std&amp;btr 2x4 20-ft fob mill</t>
  </si>
  <si>
    <t>FP-LBR-1345</t>
  </si>
  <si>
    <t>LAMN</t>
  </si>
  <si>
    <t>Green douglas fir (Portland) 2&amp;btr 2x6 8-ft fob mill</t>
  </si>
  <si>
    <t>FP-LBR-1346</t>
  </si>
  <si>
    <t>LAOB</t>
  </si>
  <si>
    <t>Green douglas fir (Portland) 2&amp;btr 2x6 10-ft fob mill</t>
  </si>
  <si>
    <t>FP-LBR-1347</t>
  </si>
  <si>
    <t>LAPP</t>
  </si>
  <si>
    <t>Green douglas fir (Portland) 2&amp;btr 2x6 12-ft fob mill</t>
  </si>
  <si>
    <t>FP-LBR-1348</t>
  </si>
  <si>
    <t>LAQR</t>
  </si>
  <si>
    <t>Green douglas fir (Portland) 2&amp;btr 2x6 14-ft fob mill</t>
  </si>
  <si>
    <t>FP-LBR-1349</t>
  </si>
  <si>
    <t>LART</t>
  </si>
  <si>
    <t>Green douglas fir (Portland) 2&amp;btr 2x6 16-ft fob mill</t>
  </si>
  <si>
    <t>FP-LBR-1350</t>
  </si>
  <si>
    <t>LASW</t>
  </si>
  <si>
    <t>Green douglas fir (Portland) 2&amp;btr 2x6 18-ft fob mill</t>
  </si>
  <si>
    <t>FP-LBR-1351</t>
  </si>
  <si>
    <t>LATZ</t>
  </si>
  <si>
    <t>Green douglas fir (Portland) 2&amp;btr 2x6 20-ft fob mill</t>
  </si>
  <si>
    <t>FP-LBR-1352</t>
  </si>
  <si>
    <t>LAUI</t>
  </si>
  <si>
    <t>Green douglas fir (Portland) 2&amp;btr 2x6 22-ft fob mill</t>
  </si>
  <si>
    <t>FP-LBR-1353</t>
  </si>
  <si>
    <t>LAUS</t>
  </si>
  <si>
    <t>Green douglas fir (Portland) 2&amp;btr 2x6 24-ft fob mill</t>
  </si>
  <si>
    <t>FP-LBR-1354</t>
  </si>
  <si>
    <t>LAVV</t>
  </si>
  <si>
    <t>Green douglas fir (Portland) 2&amp;btr 2x6 26-ft fob mill</t>
  </si>
  <si>
    <t>FP-LBR-1355</t>
  </si>
  <si>
    <t>LAWT</t>
  </si>
  <si>
    <t>Green douglas fir (Portland) 2&amp;btr 2x6 28-ft fob mill</t>
  </si>
  <si>
    <t>FP-LBR-1356</t>
  </si>
  <si>
    <t>LAUV</t>
  </si>
  <si>
    <t>Green douglas fir (Portland) 2&amp;btr 2x12 24-ft fob mill</t>
  </si>
  <si>
    <t>FP-LBR-1357</t>
  </si>
  <si>
    <t>LAXR</t>
  </si>
  <si>
    <t>Green douglas fir (Portland) 2&amp;btr 2x6 22-24-ft fob mill</t>
  </si>
  <si>
    <t>FP-LBR-1358</t>
  </si>
  <si>
    <t>LAMO</t>
  </si>
  <si>
    <t>Green douglas fir (Portland) 2&amp;btr 2x8 8-ft fob mill</t>
  </si>
  <si>
    <t>FP-LBR-1359</t>
  </si>
  <si>
    <t>LAOC</t>
  </si>
  <si>
    <t>Green douglas fir (Portland) 2&amp;btr 2x8 10-ft fob mill</t>
  </si>
  <si>
    <t>FP-LBR-1360</t>
  </si>
  <si>
    <t>LAPQ</t>
  </si>
  <si>
    <t>Green douglas fir (Portland) 2&amp;btr 2x8 12-ft fob mill</t>
  </si>
  <si>
    <t>FP-LBR-1361</t>
  </si>
  <si>
    <t>LAQS</t>
  </si>
  <si>
    <t>Green douglas fir (Portland) 2&amp;btr 2x8 14-ft fob mill</t>
  </si>
  <si>
    <t>FP-LBR-1362</t>
  </si>
  <si>
    <t>LARU</t>
  </si>
  <si>
    <t>Green douglas fir (Portland) 2&amp;btr 2x8 16-ft fob mill</t>
  </si>
  <si>
    <t>FP-LBR-1363</t>
  </si>
  <si>
    <t>LASX</t>
  </si>
  <si>
    <t>Green douglas fir (Portland) 2&amp;btr 2x8 18-ft fob mill</t>
  </si>
  <si>
    <t>FP-LBR-1364</t>
  </si>
  <si>
    <t>LAUA</t>
  </si>
  <si>
    <t>Green douglas fir (Portland) 2&amp;btr 2x8 20-ft fob mill</t>
  </si>
  <si>
    <t>FP-LBR-1365</t>
  </si>
  <si>
    <t>LAUJ</t>
  </si>
  <si>
    <t>Green douglas fir (Portland) 2&amp;btr 2x8 22-ft fob mill</t>
  </si>
  <si>
    <t>FP-LBR-1366</t>
  </si>
  <si>
    <t>LAUT</t>
  </si>
  <si>
    <t>Green douglas fir (Portland) 2&amp;btr 2x8 24-ft fob mill</t>
  </si>
  <si>
    <t>FP-LBR-1367</t>
  </si>
  <si>
    <t>LAVW</t>
  </si>
  <si>
    <t>Green douglas fir (Portland) 2&amp;btr 2x8 26-ft fob mill</t>
  </si>
  <si>
    <t>FP-LBR-1368</t>
  </si>
  <si>
    <t>LAVY</t>
  </si>
  <si>
    <t>Green douglas fir (Portland) 2&amp;btr 2x12 26-ft fob mill</t>
  </si>
  <si>
    <t>FP-LBR-1369</t>
  </si>
  <si>
    <t>LAWU</t>
  </si>
  <si>
    <t>Green douglas fir (Portland) 2&amp;btr 2x8 28-ft fob mill</t>
  </si>
  <si>
    <t>FP-LBR-1370</t>
  </si>
  <si>
    <t>LAXS</t>
  </si>
  <si>
    <t>Green douglas fir (Portland) 2&amp;btr 2x8 22-24-ft fob mill</t>
  </si>
  <si>
    <t>FP-LBR-1371</t>
  </si>
  <si>
    <t>LAMP</t>
  </si>
  <si>
    <t>Green douglas fir (Portland) 2&amp;btr 2x10 8-ft fob mill</t>
  </si>
  <si>
    <t>FP-LBR-1372</t>
  </si>
  <si>
    <t>LAOD</t>
  </si>
  <si>
    <t>Green douglas fir (Portland) 2&amp;btr 2x10 10-ft fob mill</t>
  </si>
  <si>
    <t>FP-LBR-1373</t>
  </si>
  <si>
    <t>LAPR</t>
  </si>
  <si>
    <t>Green douglas fir (Portland) 2&amp;btr 2x10 12-ft fob mill</t>
  </si>
  <si>
    <t>FP-LBR-1374</t>
  </si>
  <si>
    <t>LAQT</t>
  </si>
  <si>
    <t>Green douglas fir (Portland) 2&amp;btr 2x10 14-ft fob mill</t>
  </si>
  <si>
    <t>FP-LBR-1375</t>
  </si>
  <si>
    <t>LARV</t>
  </si>
  <si>
    <t>Green douglas fir (Portland) 2&amp;btr 2x10 16-ft fob mill</t>
  </si>
  <si>
    <t>FP-LBR-1376</t>
  </si>
  <si>
    <t>LASY</t>
  </si>
  <si>
    <t>Green douglas fir (Portland) 2&amp;btr 2x10 18-ft fob mill</t>
  </si>
  <si>
    <t>FP-LBR-1377</t>
  </si>
  <si>
    <t>LAUB</t>
  </si>
  <si>
    <t>Green douglas fir (Portland) 2&amp;btr 2x10 20-ft fob mill</t>
  </si>
  <si>
    <t>FP-LBR-1378</t>
  </si>
  <si>
    <t>LAUK</t>
  </si>
  <si>
    <t>Green douglas fir (Portland) 2&amp;btr 2x10 22-ft fob mill</t>
  </si>
  <si>
    <t>FP-LBR-1379</t>
  </si>
  <si>
    <t>LAUU</t>
  </si>
  <si>
    <t>Green douglas fir (Portland) 2&amp;btr 2x10 24-ft fob mill</t>
  </si>
  <si>
    <t>FP-LBR-1380</t>
  </si>
  <si>
    <t>LAWW</t>
  </si>
  <si>
    <t>Green douglas fir (Portland) 2&amp;btr 2x12 28-ft fob mill</t>
  </si>
  <si>
    <t>FP-LBR-1381</t>
  </si>
  <si>
    <t>LAVX</t>
  </si>
  <si>
    <t>Green douglas fir (Portland) 2&amp;btr 2x10 26-ft fob mill</t>
  </si>
  <si>
    <t>FP-LBR-1382</t>
  </si>
  <si>
    <t>LAWV</t>
  </si>
  <si>
    <t>Green douglas fir (Portland) 2&amp;btr 2x10 28-ft fob mill</t>
  </si>
  <si>
    <t>FP-LBR-1383</t>
  </si>
  <si>
    <t>LAXT</t>
  </si>
  <si>
    <t>Green douglas fir (Portland) 2&amp;btr 2x10 22-24-ft fob mill</t>
  </si>
  <si>
    <t>FP-LBR-1384</t>
  </si>
  <si>
    <t>LAMQ</t>
  </si>
  <si>
    <t>Green douglas fir (Portland) 2&amp;btr 2x12 8-ft fob mill</t>
  </si>
  <si>
    <t>FP-LBR-1385</t>
  </si>
  <si>
    <t>LAOE</t>
  </si>
  <si>
    <t>Green douglas fir (Portland) 2&amp;btr 2x12 10-ft fob mill</t>
  </si>
  <si>
    <t>FP-LBR-1386</t>
  </si>
  <si>
    <t>LAPS</t>
  </si>
  <si>
    <t>Green douglas fir (Portland) 2&amp;btr 2x12 12-ft fob mill</t>
  </si>
  <si>
    <t>FP-LBR-1387</t>
  </si>
  <si>
    <t>LAQU</t>
  </si>
  <si>
    <t>Green douglas fir (Portland) 2&amp;btr 2x12 14-ft fob mill</t>
  </si>
  <si>
    <t>FP-LBR-1388</t>
  </si>
  <si>
    <t>LARW</t>
  </si>
  <si>
    <t>Green douglas fir (Portland) 2&amp;btr 2x12 16-ft fob mill</t>
  </si>
  <si>
    <t>FP-LBR-1389</t>
  </si>
  <si>
    <t>LASZ</t>
  </si>
  <si>
    <t>Green douglas fir (Portland) 2&amp;btr 2x12 18-ft fob mill</t>
  </si>
  <si>
    <t>FP-LBR-1390</t>
  </si>
  <si>
    <t>LAUC</t>
  </si>
  <si>
    <t>Green douglas fir (Portland) 2&amp;btr 2x12 20-ft fob mill</t>
  </si>
  <si>
    <t>FP-LBR-1391</t>
  </si>
  <si>
    <t>LAUL</t>
  </si>
  <si>
    <t>Green douglas fir (Portland) 2&amp;btr 2x12 22-ft fob mill</t>
  </si>
  <si>
    <t>FP-LBR-1392</t>
  </si>
  <si>
    <t>LAXU</t>
  </si>
  <si>
    <t>Green douglas fir (Portland) 2&amp;btr 2x12 22-24-ft fob mill</t>
  </si>
  <si>
    <t>FP-LBR-1393</t>
  </si>
  <si>
    <t>LCML,MAHS</t>
  </si>
  <si>
    <t>Green douglas fir (Portland) 2&amp;btr 2x4 8-ft pet fob mill</t>
  </si>
  <si>
    <t>FP-LBR-1394</t>
  </si>
  <si>
    <t>LCMM,MAHT</t>
  </si>
  <si>
    <t>Green douglas fir (Portland) 2&amp;btr 2x4 9-ft pet fob mill</t>
  </si>
  <si>
    <t>FP-LBR-1395</t>
  </si>
  <si>
    <t>LCMN</t>
  </si>
  <si>
    <t>Green douglas fir (Portland) 2&amp;btr 2x4 10-ft pet fob mill</t>
  </si>
  <si>
    <t>FP-LBR-1396</t>
  </si>
  <si>
    <t>LCMO</t>
  </si>
  <si>
    <t>Green douglas fir (Portland) 2&amp;btr 2x6 8-ft pet fob mill</t>
  </si>
  <si>
    <t>FP-LBR-1397</t>
  </si>
  <si>
    <t>LCMP</t>
  </si>
  <si>
    <t>Green douglas fir (Portland) 2&amp;btr 2x6 9-ft pet fob mill</t>
  </si>
  <si>
    <t>FP-LBR-1398</t>
  </si>
  <si>
    <t>LCMQ</t>
  </si>
  <si>
    <t>Green douglas fir (Portland) 2&amp;btr 2x6 10-ft pet fob mill</t>
  </si>
  <si>
    <t>FP-LBR-1399</t>
  </si>
  <si>
    <t>LCLQ</t>
  </si>
  <si>
    <t>Timbers Douglas Fir 2&amp;B 70% FOHC</t>
  </si>
  <si>
    <t>Green douglas fir (Portland) 2&amp;btr 70% fohc 4x4 rl 8-20-ft s4s fob mill</t>
  </si>
  <si>
    <t>FP-LBR-1400</t>
  </si>
  <si>
    <t>LBMR</t>
  </si>
  <si>
    <t>Green douglas fir (Portland) 2&amp;btr 70% fohc 4x6 rl 8-20-ft s4s fob mill</t>
  </si>
  <si>
    <t>FP-LBR-1401</t>
  </si>
  <si>
    <t>LBMS</t>
  </si>
  <si>
    <t>Green douglas fir (Portland) 2&amp;btr 70% fohc 4x8 rl 8-20-ft s4s fob mill</t>
  </si>
  <si>
    <t>FP-LBR-1402</t>
  </si>
  <si>
    <t>LBMT</t>
  </si>
  <si>
    <t>Green douglas fir (Portland) 2&amp;btr 70% fohc 4x10 rl 8-20-ft s4s fob mill</t>
  </si>
  <si>
    <t>FP-LBR-1403</t>
  </si>
  <si>
    <t>LBMU</t>
  </si>
  <si>
    <t>Green douglas fir (Portland) 2&amp;btr 70% fohc 4x12 rl 8-20-ft s4s fob mill</t>
  </si>
  <si>
    <t>FP-LBR-1404</t>
  </si>
  <si>
    <t>LCLR</t>
  </si>
  <si>
    <t>Green douglas fir (Northern California) 2&amp;btr 70% fohc 4x4 rl 8-20-ft s4s fob mill</t>
  </si>
  <si>
    <t>FP-LBR-1405</t>
  </si>
  <si>
    <t>LBNR</t>
  </si>
  <si>
    <t>Green douglas fir (Northern California) 2&amp;btr 70% fohc 4x6 rl 8-20-ft s4s fob mill</t>
  </si>
  <si>
    <t>FP-LBR-1406</t>
  </si>
  <si>
    <t>LBNS</t>
  </si>
  <si>
    <t>Green douglas fir (Northern California) 2&amp;btr 70% fohc 4x8 rl 8-20-ft s4s fob mill</t>
  </si>
  <si>
    <t>FP-LBR-1407</t>
  </si>
  <si>
    <t>LBNT</t>
  </si>
  <si>
    <t>Green douglas fir (Northern California) 2&amp;btr 70% fohc 4x10 rl 8-20-ft s4s fob mill</t>
  </si>
  <si>
    <t>FP-LBR-1408</t>
  </si>
  <si>
    <t>LBNU</t>
  </si>
  <si>
    <t>Green douglas fir (Northern California) 2&amp;btr 70% fohc 4x12 rl 8-20-ft s4s fob mill</t>
  </si>
  <si>
    <t>FP-LBR-1409</t>
  </si>
  <si>
    <t>LBQA</t>
  </si>
  <si>
    <t>Green douglas fir (Portland) full-sawn rough 1&amp;btr 100% fohc 6x6 rl 12-24-ft fob mill</t>
  </si>
  <si>
    <t>FP-LBR-1410</t>
  </si>
  <si>
    <t>LBQB</t>
  </si>
  <si>
    <t>Green douglas fir (Portland) full-sawn rough 1&amp;btr 100% fohc 6x8-6x12 rl 12-24-ft fob mill</t>
  </si>
  <si>
    <t>FP-LBR-1411</t>
  </si>
  <si>
    <t>LBQC</t>
  </si>
  <si>
    <t>Green douglas fir (Portland) full-sawn rough 1&amp;btr 100% fohc 6x14-6x16 rl 12-24-ft fob mill</t>
  </si>
  <si>
    <t>FP-LBR-1412</t>
  </si>
  <si>
    <t>LCSB</t>
  </si>
  <si>
    <t>Green douglas fir (Portland) full-sawn rough 1&amp;btr 100% fohc 8x8 rl 12-24-ft fob mill</t>
  </si>
  <si>
    <t>FP-LBR-1413</t>
  </si>
  <si>
    <t>LCSC</t>
  </si>
  <si>
    <t>Green douglas fir (Portland) full-sawn rough 1&amp;btr 100% fohc 8x10-8x12 rl 12-24-ft fob mill</t>
  </si>
  <si>
    <t>FP-LBR-1414</t>
  </si>
  <si>
    <t>LBUE</t>
  </si>
  <si>
    <t>Green douglas fir (Portland) full-sawn rough 1&amp;btr 100% fohc 8x14-8x16 rl 12-24-ft fob mill</t>
  </si>
  <si>
    <t>FP-LBR-1415</t>
  </si>
  <si>
    <t>LBZR</t>
  </si>
  <si>
    <t>Timbers Douglas Fir 1&amp;B 70% FOHC</t>
  </si>
  <si>
    <t>Green douglas fir (Portland) 1&amp;btr 70% fohc 6x6 rl 12-24-ft s4s fob mill</t>
  </si>
  <si>
    <t>FP-LBR-1416</t>
  </si>
  <si>
    <t>LBZS</t>
  </si>
  <si>
    <t>Green douglas fir (Portland) 1&amp;btr 70% fohc 6x8-6x12 rl 12-24-ft s4s fob mill</t>
  </si>
  <si>
    <t>FP-LBR-1417</t>
  </si>
  <si>
    <t>LBCP</t>
  </si>
  <si>
    <t>Boards Ponderosa Pine C&amp;B</t>
  </si>
  <si>
    <t>Inland kiln-dried ponderosa pine C&amp;btr 1x4 rl fob mill</t>
  </si>
  <si>
    <t>FP-LBR-1418</t>
  </si>
  <si>
    <t>LBCQ</t>
  </si>
  <si>
    <t>Inland kiln-dried ponderosa pine C&amp;btr 1x6 rl fob mill</t>
  </si>
  <si>
    <t>FP-LBR-1419</t>
  </si>
  <si>
    <t>LBCR</t>
  </si>
  <si>
    <t>Inland kiln-dried ponderosa pine C&amp;btr 1x8 rl fob mill</t>
  </si>
  <si>
    <t>FP-LBR-1420</t>
  </si>
  <si>
    <t>LBCS</t>
  </si>
  <si>
    <t>Inland kiln-dried ponderosa pine C&amp;btr 1x10 rl fob mill</t>
  </si>
  <si>
    <t>FP-LBR-1421</t>
  </si>
  <si>
    <t>LBCT</t>
  </si>
  <si>
    <t>Inland kiln-dried ponderosa pine C&amp;btr 1x12 rl fob mill</t>
  </si>
  <si>
    <t>FP-LBR-1422</t>
  </si>
  <si>
    <t>LBDO</t>
  </si>
  <si>
    <t>Boards Ponderosa Pine D</t>
  </si>
  <si>
    <t>Inland kiln-dried ponderosa pine D 1x4 rl fob mill</t>
  </si>
  <si>
    <t>FP-LBR-1423</t>
  </si>
  <si>
    <t>LBDP</t>
  </si>
  <si>
    <t>Inland kiln-dried ponderosa pine D 1x6 rl fob mill</t>
  </si>
  <si>
    <t>FP-LBR-1424</t>
  </si>
  <si>
    <t>LBDQ</t>
  </si>
  <si>
    <t>Inland kiln-dried ponderosa pine D 1x8 rl fob mill</t>
  </si>
  <si>
    <t>FP-LBR-1425</t>
  </si>
  <si>
    <t>LBDR</t>
  </si>
  <si>
    <t>Inland kiln-dried ponderosa pine D 1x10 rl fob mill</t>
  </si>
  <si>
    <t>FP-LBR-1426</t>
  </si>
  <si>
    <t>LBDS</t>
  </si>
  <si>
    <t>Inland kiln-dried ponderosa pine D 1x12 rl fob mill</t>
  </si>
  <si>
    <t>FP-LBR-1427</t>
  </si>
  <si>
    <t>LBET</t>
  </si>
  <si>
    <t>Boards Ponderosa Pine 2&amp;B</t>
  </si>
  <si>
    <t>Inland kiln-dried ponderosa pine 2&amp;btr 1x4 rl fob mill</t>
  </si>
  <si>
    <t>FP-LBR-1428</t>
  </si>
  <si>
    <t>LBEU,MAHC</t>
  </si>
  <si>
    <t>Inland kiln-dried ponderosa pine 2&amp;btr 1x6 rl fob mill</t>
  </si>
  <si>
    <t>FP-LBR-1429</t>
  </si>
  <si>
    <t>LBEV</t>
  </si>
  <si>
    <t>Inland kiln-dried ponderosa pine 2&amp;btr 1x8 rl fob mill</t>
  </si>
  <si>
    <t>FP-LBR-1430</t>
  </si>
  <si>
    <t>LBEW</t>
  </si>
  <si>
    <t>Inland kiln-dried ponderosa pine 2&amp;btr 1x10 rl fob mill</t>
  </si>
  <si>
    <t>FP-LBR-1431</t>
  </si>
  <si>
    <t>LBEX,MADL</t>
  </si>
  <si>
    <t>Inland kiln-dried ponderosa pine 2&amp;btr 1x12 rl fob mill</t>
  </si>
  <si>
    <t>FP-LBR-1432</t>
  </si>
  <si>
    <t>LBFT</t>
  </si>
  <si>
    <t>Boards Ponderosa Pine #3</t>
  </si>
  <si>
    <t>Inland kiln-dried ponderosa pine 3 1x4 rl fob mill</t>
  </si>
  <si>
    <t>FP-LBR-1433</t>
  </si>
  <si>
    <t>LBFU,MAHD</t>
  </si>
  <si>
    <t>Inland kiln-dried ponderosa pine 3 1x6 rl fob mill</t>
  </si>
  <si>
    <t>FP-LBR-1434</t>
  </si>
  <si>
    <t>LBFV</t>
  </si>
  <si>
    <t>Inland kiln-dried ponderosa pine 3 1x8 rl fob mill</t>
  </si>
  <si>
    <t>FP-LBR-1435</t>
  </si>
  <si>
    <t>LBFW</t>
  </si>
  <si>
    <t>Inland kiln-dried ponderosa pine 3 1x10 rl fob mill</t>
  </si>
  <si>
    <t>FP-LBR-1436</t>
  </si>
  <si>
    <t>LBFX,MADM</t>
  </si>
  <si>
    <t>Inland kiln-dried ponderosa pine 3 1x12 rl fob mill</t>
  </si>
  <si>
    <t>FP-LBR-1437</t>
  </si>
  <si>
    <t>LBGQ</t>
  </si>
  <si>
    <t>Boards Ponderosa Pine #4</t>
  </si>
  <si>
    <t>Inland kiln-dried ponderosa pine 4 1x4 rl fob mill</t>
  </si>
  <si>
    <t>FP-LBR-1438</t>
  </si>
  <si>
    <t>LBGR,MAHE</t>
  </si>
  <si>
    <t>Inland kiln-dried ponderosa pine 4 1x6 rl fob mill</t>
  </si>
  <si>
    <t>FP-LBR-1439</t>
  </si>
  <si>
    <t>LBGS</t>
  </si>
  <si>
    <t>Inland kiln-dried ponderosa pine 4 1x8 rl fob mill</t>
  </si>
  <si>
    <t>FP-LBR-1440</t>
  </si>
  <si>
    <t>LBGT</t>
  </si>
  <si>
    <t>Inland kiln-dried ponderosa pine 4 1x10 rl fob mill</t>
  </si>
  <si>
    <t>FP-LBR-1441</t>
  </si>
  <si>
    <t>LBGU,MADN</t>
  </si>
  <si>
    <t>Inland kiln-dried ponderosa pine 4 1x12 rl fob mill</t>
  </si>
  <si>
    <t>FP-LBR-1442</t>
  </si>
  <si>
    <t>LCAE</t>
  </si>
  <si>
    <t>Inland kiln-dried ponderosa pine (California) C&amp;btr 1x4 rl fob mill</t>
  </si>
  <si>
    <t>FP-LBR-1443</t>
  </si>
  <si>
    <t>LCAF</t>
  </si>
  <si>
    <t>Inland kiln-dried ponderosa pine (California) C&amp;btr 1x6 rl fob mill</t>
  </si>
  <si>
    <t>FP-LBR-1444</t>
  </si>
  <si>
    <t>LCAG</t>
  </si>
  <si>
    <t>Inland kiln-dried ponderosa pine (California) C&amp;btr 1x8 rl fob mill</t>
  </si>
  <si>
    <t>FP-LBR-1445</t>
  </si>
  <si>
    <t>LCAH</t>
  </si>
  <si>
    <t>Inland kiln-dried ponderosa pine (California) C&amp;btr 1x10 rl fob mill</t>
  </si>
  <si>
    <t>FP-LBR-1446</t>
  </si>
  <si>
    <t>LCAI</t>
  </si>
  <si>
    <t>Inland kiln-dried ponderosa pine (California) C&amp;btr 1x12 rl fob mill</t>
  </si>
  <si>
    <t>FP-LBR-1447</t>
  </si>
  <si>
    <t>LCAJ</t>
  </si>
  <si>
    <t>Inland kiln-dried ponderosa pine (California) D 1x4 rl fob mill</t>
  </si>
  <si>
    <t>FP-LBR-1448</t>
  </si>
  <si>
    <t>LCAK</t>
  </si>
  <si>
    <t>Inland kiln-dried ponderosa pine (California) D 1x6 rl fob mill</t>
  </si>
  <si>
    <t>FP-LBR-1449</t>
  </si>
  <si>
    <t>LCAL</t>
  </si>
  <si>
    <t>Inland kiln-dried ponderosa pine (California) D 1x8 rl fob mill</t>
  </si>
  <si>
    <t>FP-LBR-1450</t>
  </si>
  <si>
    <t>LCAM</t>
  </si>
  <si>
    <t>Inland kiln-dried ponderosa pine (California) D 1x10 rl fob mill</t>
  </si>
  <si>
    <t>FP-LBR-1451</t>
  </si>
  <si>
    <t>LCAN</t>
  </si>
  <si>
    <t>Inland kiln-dried ponderosa pine (California) D 1x12 rl fob mill</t>
  </si>
  <si>
    <t>FP-LBR-1452</t>
  </si>
  <si>
    <t>LBIF</t>
  </si>
  <si>
    <t>Inland kiln-dried ponderosa pine (California) 2&amp;btr 1x4 rl fob mill</t>
  </si>
  <si>
    <t>FP-LBR-1453</t>
  </si>
  <si>
    <t>LBIG</t>
  </si>
  <si>
    <t>Inland kiln-dried ponderosa pine (California) 2&amp;btr 1x6 rl fob mill</t>
  </si>
  <si>
    <t>FP-LBR-1454</t>
  </si>
  <si>
    <t>LBIH</t>
  </si>
  <si>
    <t>Inland kiln-dried ponderosa pine (California) 2&amp;btr 1x8 rl fob mill</t>
  </si>
  <si>
    <t>FP-LBR-1455</t>
  </si>
  <si>
    <t>LBII</t>
  </si>
  <si>
    <t>Inland kiln-dried ponderosa pine (California) 2&amp;btr 1x10 rl fob mill</t>
  </si>
  <si>
    <t>FP-LBR-1456</t>
  </si>
  <si>
    <t>LBIJ</t>
  </si>
  <si>
    <t>Inland kiln-dried ponderosa pine (California) 2&amp;btr 1x12 rl fob mill</t>
  </si>
  <si>
    <t>FP-LBR-1457</t>
  </si>
  <si>
    <t>LBJE</t>
  </si>
  <si>
    <t>Inland kiln-dried ponderosa pine (California) 3 1x4 rl fob mill</t>
  </si>
  <si>
    <t>FP-LBR-1458</t>
  </si>
  <si>
    <t>LBJF</t>
  </si>
  <si>
    <t>Inland kiln-dried ponderosa pine (California) 3 1x6 rl fob mill</t>
  </si>
  <si>
    <t>FP-LBR-1459</t>
  </si>
  <si>
    <t>LBJG</t>
  </si>
  <si>
    <t>Inland kiln-dried ponderosa pine (California) 3 1x8 rl fob mill</t>
  </si>
  <si>
    <t>FP-LBR-1460</t>
  </si>
  <si>
    <t>LBJH</t>
  </si>
  <si>
    <t>Inland kiln-dried ponderosa pine (California) 3 1x10 rl fob mill</t>
  </si>
  <si>
    <t>FP-LBR-1461</t>
  </si>
  <si>
    <t>LBJI</t>
  </si>
  <si>
    <t>Inland kiln-dried ponderosa pine (California) 3 1x12 rl fob mill</t>
  </si>
  <si>
    <t>FP-LBR-1462</t>
  </si>
  <si>
    <t>LCAO</t>
  </si>
  <si>
    <t>Inland kiln-dried ponderosa pine (California) 4 1x4 rl fob mill</t>
  </si>
  <si>
    <t>FP-LBR-1463</t>
  </si>
  <si>
    <t>LCAP</t>
  </si>
  <si>
    <t>Inland kiln-dried ponderosa pine (California) 4 1x6 rl fob mill</t>
  </si>
  <si>
    <t>FP-LBR-1464</t>
  </si>
  <si>
    <t>LCAQ</t>
  </si>
  <si>
    <t>Inland kiln-dried ponderosa pine (California) 4 1x8 rl fob mill</t>
  </si>
  <si>
    <t>FP-LBR-1465</t>
  </si>
  <si>
    <t>LCAR</t>
  </si>
  <si>
    <t>Inland kiln-dried ponderosa pine (California) 4 1x10 rl fob mill</t>
  </si>
  <si>
    <t>FP-LBR-1466</t>
  </si>
  <si>
    <t>LCAS</t>
  </si>
  <si>
    <t>Inland kiln-dried ponderosa pine (California) 4 1x12 rl fob mill</t>
  </si>
  <si>
    <t>FP-LBR-1467</t>
  </si>
  <si>
    <t>LBCU</t>
  </si>
  <si>
    <t>Boards Sugar Pine C&amp;B</t>
  </si>
  <si>
    <t>Kiln-dried sugar pine (California) C&amp;btr 1x4 rl fob mill</t>
  </si>
  <si>
    <t>FP-LBR-1468</t>
  </si>
  <si>
    <t>LBCV</t>
  </si>
  <si>
    <t>Kiln-dried sugar pine (California) C&amp;btr 1x6 rl fob mill</t>
  </si>
  <si>
    <t>FP-LBR-1469</t>
  </si>
  <si>
    <t>LBCW</t>
  </si>
  <si>
    <t>Kiln-dried sugar pine (California) C&amp;btr 1x8 rl fob mill</t>
  </si>
  <si>
    <t>FP-LBR-1470</t>
  </si>
  <si>
    <t>LBCX</t>
  </si>
  <si>
    <t>Kiln-dried sugar pine (California) C&amp;btr 1x10 rl fob mill</t>
  </si>
  <si>
    <t>FP-LBR-1471</t>
  </si>
  <si>
    <t>LBCY</t>
  </si>
  <si>
    <t>Kiln-dried sugar pine (California) C&amp;btr 1x12 rl fob mill</t>
  </si>
  <si>
    <t>FP-LBR-1472</t>
  </si>
  <si>
    <t>LBDT</t>
  </si>
  <si>
    <t>Boards Sugar Pine D</t>
  </si>
  <si>
    <t>Kiln-dried sugar pine (California) D 1x4 rl fob mill</t>
  </si>
  <si>
    <t>FP-LBR-1473</t>
  </si>
  <si>
    <t>LBDU</t>
  </si>
  <si>
    <t>Kiln-dried sugar pine (California) D 1x6 rl fob mill</t>
  </si>
  <si>
    <t>FP-LBR-1474</t>
  </si>
  <si>
    <t>LBDV</t>
  </si>
  <si>
    <t>Kiln-dried sugar pine (California) D 1x8 rl fob mill</t>
  </si>
  <si>
    <t>FP-LBR-1475</t>
  </si>
  <si>
    <t>LBDW</t>
  </si>
  <si>
    <t>Kiln-dried sugar pine (California) D 1x10 rl fob mill</t>
  </si>
  <si>
    <t>FP-LBR-1476</t>
  </si>
  <si>
    <t>LBDX</t>
  </si>
  <si>
    <t>Kiln-dried sugar pine (California) D 1x12 rl fob mill</t>
  </si>
  <si>
    <t>FP-LBR-1477</t>
  </si>
  <si>
    <t>LBEY</t>
  </si>
  <si>
    <t>Boards Sugar Pine 2&amp;B</t>
  </si>
  <si>
    <t>Kiln-dried sugar pine (California) 2&amp;btr 1x4 rl fob mill</t>
  </si>
  <si>
    <t>FP-LBR-1478</t>
  </si>
  <si>
    <t>LBEZ</t>
  </si>
  <si>
    <t>Kiln-dried sugar pine (California) 2&amp;btr 1x6 rl fob mill</t>
  </si>
  <si>
    <t>FP-LBR-1479</t>
  </si>
  <si>
    <t>LBFA</t>
  </si>
  <si>
    <t>Kiln-dried sugar pine (California) 2&amp;btr 1x8 rl fob mill</t>
  </si>
  <si>
    <t>FP-LBR-1480</t>
  </si>
  <si>
    <t>LBFB</t>
  </si>
  <si>
    <t>Kiln-dried sugar pine (California) 2&amp;btr 1x10 rl fob mill</t>
  </si>
  <si>
    <t>FP-LBR-1481</t>
  </si>
  <si>
    <t>LBFC</t>
  </si>
  <si>
    <t>Kiln-dried sugar pine (California) 2&amp;btr 1x12 rl fob mill</t>
  </si>
  <si>
    <t>FP-LBR-1482</t>
  </si>
  <si>
    <t>LBFY</t>
  </si>
  <si>
    <t>Boards Sugar Pine #3</t>
  </si>
  <si>
    <t>Kiln-dried sugar pine (California) 3 1x4 rl fob mill</t>
  </si>
  <si>
    <t>FP-LBR-1483</t>
  </si>
  <si>
    <t>LBFZ</t>
  </si>
  <si>
    <t>Kiln-dried sugar pine (California) 3 1x6 rl fob mill</t>
  </si>
  <si>
    <t>FP-LBR-1484</t>
  </si>
  <si>
    <t>LBGA</t>
  </si>
  <si>
    <t>Kiln-dried sugar pine (California) 3 1x8 rl fob mill</t>
  </si>
  <si>
    <t>FP-LBR-1485</t>
  </si>
  <si>
    <t>LBGB</t>
  </si>
  <si>
    <t>Kiln-dried sugar pine (California) 3 1x10 rl fob mill</t>
  </si>
  <si>
    <t>FP-LBR-1486</t>
  </si>
  <si>
    <t>LBGC</t>
  </si>
  <si>
    <t>Kiln-dried sugar pine (California) 3 1x12 rl fob mill</t>
  </si>
  <si>
    <t>FP-LBR-1487</t>
  </si>
  <si>
    <t>LBGV</t>
  </si>
  <si>
    <t>Boards Sugar Pine #4</t>
  </si>
  <si>
    <t>Kiln-dried sugar pine (California) 4 1x4 rl fob mill</t>
  </si>
  <si>
    <t>FP-LBR-1488</t>
  </si>
  <si>
    <t>LBGW</t>
  </si>
  <si>
    <t>Kiln-dried sugar pine (California) 4 1x6 rl fob mill</t>
  </si>
  <si>
    <t>FP-LBR-1489</t>
  </si>
  <si>
    <t>LBGX</t>
  </si>
  <si>
    <t>Kiln-dried sugar pine (California) 4 1x8 rl fob mill</t>
  </si>
  <si>
    <t>FP-LBR-1490</t>
  </si>
  <si>
    <t>LBGY</t>
  </si>
  <si>
    <t>Kiln-dried sugar pine (California) 4 1x10 rl fob mill</t>
  </si>
  <si>
    <t>FP-LBR-1491</t>
  </si>
  <si>
    <t>LBGZ</t>
  </si>
  <si>
    <t>Kiln-dried sugar pine (California) 4 1x12 rl fob mill</t>
  </si>
  <si>
    <t>FP-LBR-1492</t>
  </si>
  <si>
    <t>LBDE</t>
  </si>
  <si>
    <t>Boards Engelmann Spruce-Lodgepole Pine D&amp;B</t>
  </si>
  <si>
    <t>Inland kiln-dried engelmann spruce-lodgepole pine D&amp;btr 1x4 rl fob mill</t>
  </si>
  <si>
    <t>FP-LBR-1493</t>
  </si>
  <si>
    <t>LBDF</t>
  </si>
  <si>
    <t>Inland kiln-dried engelmann spruce-lodgepole pine D&amp;btr 1x6 rl fob mill</t>
  </si>
  <si>
    <t>FP-LBR-1494</t>
  </si>
  <si>
    <t>LBDG</t>
  </si>
  <si>
    <t>Inland kiln-dried engelmann spruce-lodgepole pine D&amp;btr 1x8 rl fob mill</t>
  </si>
  <si>
    <t>FP-LBR-1495</t>
  </si>
  <si>
    <t>LBDH</t>
  </si>
  <si>
    <t>Inland kiln-dried engelmann spruce-lodgepole pine D&amp;btr 1x10 rl fob mill</t>
  </si>
  <si>
    <t>FP-LBR-1496</t>
  </si>
  <si>
    <t>LBDI</t>
  </si>
  <si>
    <t>Inland kiln-dried engelmann spruce-lodgepole pine D&amp;btr 1x12 rl fob mill</t>
  </si>
  <si>
    <t>FP-LBR-1497</t>
  </si>
  <si>
    <t>LBED</t>
  </si>
  <si>
    <t>Boards Engelmann Spruce-Lodgepole Pine 2&amp;B</t>
  </si>
  <si>
    <t>Inland kiln-dried engelmann spruce-lodgepole pine 2&amp;btr 1x4 rl fob mill</t>
  </si>
  <si>
    <t>FP-LBR-1498</t>
  </si>
  <si>
    <t>LBEE</t>
  </si>
  <si>
    <t>Inland kiln-dried engelmann spruce-lodgepole pine 2&amp;btr 1x6 rl fob mill</t>
  </si>
  <si>
    <t>FP-LBR-1499</t>
  </si>
  <si>
    <t>LBEF</t>
  </si>
  <si>
    <t>Inland kiln-dried engelmann spruce-lodgepole pine 2&amp;btr 1x8 rl fob mill</t>
  </si>
  <si>
    <t>FP-LBR-1500</t>
  </si>
  <si>
    <t>LBEG</t>
  </si>
  <si>
    <t>Inland kiln-dried engelmann spruce-lodgepole pine 2&amp;btr 1x10 rl fob mill</t>
  </si>
  <si>
    <t>FP-LBR-1501</t>
  </si>
  <si>
    <t>LBEH</t>
  </si>
  <si>
    <t>Inland kiln-dried engelmann spruce-lodgepole pine 2&amp;btr 1x12 rl fob mill</t>
  </si>
  <si>
    <t>FP-LBR-1502</t>
  </si>
  <si>
    <t>LBFJ</t>
  </si>
  <si>
    <t>Boards Engelmann Spruce-Lodgepole Pine #3</t>
  </si>
  <si>
    <t>Inland kiln-dried engelmann spruce-lodgepole pine 3 1x4 rl fob mill</t>
  </si>
  <si>
    <t>FP-LBR-1503</t>
  </si>
  <si>
    <t>LBFK</t>
  </si>
  <si>
    <t>Inland kiln-dried engelmann spruce-lodgepole pine 3 1x6 rl fob mill</t>
  </si>
  <si>
    <t>FP-LBR-1504</t>
  </si>
  <si>
    <t>LBFL</t>
  </si>
  <si>
    <t>Inland kiln-dried engelmann spruce-lodgepole pine 3 1x8 rl fob mill</t>
  </si>
  <si>
    <t>FP-LBR-1505</t>
  </si>
  <si>
    <t>LBFM</t>
  </si>
  <si>
    <t>Inland kiln-dried engelmann spruce-lodgepole pine 3 1x10 rl fob mill</t>
  </si>
  <si>
    <t>FP-LBR-1506</t>
  </si>
  <si>
    <t>LBFN</t>
  </si>
  <si>
    <t>Inland kiln-dried engelmann spruce-lodgepole pine 3 1x12 rl fob mill</t>
  </si>
  <si>
    <t>FP-LBR-1507</t>
  </si>
  <si>
    <t>LBGJ</t>
  </si>
  <si>
    <t>Boards Engelmann Spruce-Lodgepole Pine #4</t>
  </si>
  <si>
    <t>Inland kiln-dried engelmann spruce-lodgepole pine 4 1x4 rl fob mill</t>
  </si>
  <si>
    <t>FP-LBR-1508</t>
  </si>
  <si>
    <t>LBGK</t>
  </si>
  <si>
    <t>Inland kiln-dried engelmann spruce-lodgepole pine 4 1x6 rl fob mill</t>
  </si>
  <si>
    <t>FP-LBR-1509</t>
  </si>
  <si>
    <t>LBGL</t>
  </si>
  <si>
    <t>Inland kiln-dried engelmann spruce-lodgepole pine 4 1x8 rl fob mill</t>
  </si>
  <si>
    <t>FP-LBR-1510</t>
  </si>
  <si>
    <t>LBGM</t>
  </si>
  <si>
    <t>Inland kiln-dried engelmann spruce-lodgepole pine 4 1x10 rl fob mill</t>
  </si>
  <si>
    <t>FP-LBR-1511</t>
  </si>
  <si>
    <t>LBGN</t>
  </si>
  <si>
    <t>Inland kiln-dried engelmann spruce-lodgepole pine 4 1x12 rl fob mill</t>
  </si>
  <si>
    <t>FP-LBR-1512</t>
  </si>
  <si>
    <t>LBFD</t>
  </si>
  <si>
    <t>Boards Idaho White Pine Ster</t>
  </si>
  <si>
    <t>Idaho</t>
  </si>
  <si>
    <t>Kiln-dried Idaho white pine sterling 1x4 rl fob mill</t>
  </si>
  <si>
    <t>FP-LBR-1513</t>
  </si>
  <si>
    <t>LBFE</t>
  </si>
  <si>
    <t>Kiln-dried Idaho white pine sterling 1x6 rl fob mill</t>
  </si>
  <si>
    <t>FP-LBR-1514</t>
  </si>
  <si>
    <t>LBFF</t>
  </si>
  <si>
    <t>Kiln-dried Idaho white pine sterling 1x8 rl fob mill</t>
  </si>
  <si>
    <t>FP-LBR-1515</t>
  </si>
  <si>
    <t>LBFG</t>
  </si>
  <si>
    <t>Kiln-dried Idaho white pine sterling 1x10 rl fob mill</t>
  </si>
  <si>
    <t>FP-LBR-1516</t>
  </si>
  <si>
    <t>LBFH</t>
  </si>
  <si>
    <t>Kiln-dried Idaho white pine sterling 1x12 rl fob mill</t>
  </si>
  <si>
    <t>FP-LBR-1517</t>
  </si>
  <si>
    <t>LBGD</t>
  </si>
  <si>
    <t>Boards Idaho White Pine Std</t>
  </si>
  <si>
    <t>Kiln-dried Idaho white pine standard 1x4 rl fob mill</t>
  </si>
  <si>
    <t>FP-LBR-1518</t>
  </si>
  <si>
    <t>LBGE</t>
  </si>
  <si>
    <t>Kiln-dried Idaho white pine standard 1x6 rl fob mill</t>
  </si>
  <si>
    <t>FP-LBR-1519</t>
  </si>
  <si>
    <t>LBGF</t>
  </si>
  <si>
    <t>Kiln-dried Idaho white pine standard 1x8 rl fob mill</t>
  </si>
  <si>
    <t>FP-LBR-1520</t>
  </si>
  <si>
    <t>LBGG</t>
  </si>
  <si>
    <t>Kiln-dried Idaho white pine standard 1x10 rl fob mill</t>
  </si>
  <si>
    <t>FP-LBR-1521</t>
  </si>
  <si>
    <t>LBGH</t>
  </si>
  <si>
    <t>Kiln-dried Idaho white pine standard 1x12 rl fob mill</t>
  </si>
  <si>
    <t>FP-LBR-1522</t>
  </si>
  <si>
    <t>LBHA</t>
  </si>
  <si>
    <t>Boards Idaho White Pine Util</t>
  </si>
  <si>
    <t>Kiln-dried Idaho white pine utility 1x4 rl fob mill</t>
  </si>
  <si>
    <t>FP-LBR-1523</t>
  </si>
  <si>
    <t>LBHB</t>
  </si>
  <si>
    <t>Kiln-dried Idaho white pine utility 1x6 rl fob mill</t>
  </si>
  <si>
    <t>FP-LBR-1524</t>
  </si>
  <si>
    <t>LBHC</t>
  </si>
  <si>
    <t>Kiln-dried Idaho white pine utility 1x8 rl fob mill</t>
  </si>
  <si>
    <t>FP-LBR-1525</t>
  </si>
  <si>
    <t>LBHD</t>
  </si>
  <si>
    <t>Kiln-dried Idaho white pine utility 1x10 rl fob mill</t>
  </si>
  <si>
    <t>FP-LBR-1526</t>
  </si>
  <si>
    <t>LBHE</t>
  </si>
  <si>
    <t>Kiln-dried Idaho white pine utility 1x12 rl fob mill</t>
  </si>
  <si>
    <t>FP-LBR-1527</t>
  </si>
  <si>
    <t>LBHH</t>
  </si>
  <si>
    <t>Boards Western Red Cedar D&amp;B</t>
  </si>
  <si>
    <t>Inland kiln-dried western red cedar D&amp;btr 1x4 rl s1s2e h&amp;m fob mill</t>
  </si>
  <si>
    <t>FP-LBR-1528</t>
  </si>
  <si>
    <t>LBHI</t>
  </si>
  <si>
    <t>Inland kiln-dried western red cedar D&amp;btr 1x6 rl s1s2e h&amp;m fob mill</t>
  </si>
  <si>
    <t>FP-LBR-1529</t>
  </si>
  <si>
    <t>LBHJ</t>
  </si>
  <si>
    <t>Inland kiln-dried western red cedar D&amp;btr 1x8 rl s1s2e h&amp;m fob mill</t>
  </si>
  <si>
    <t>FP-LBR-1530</t>
  </si>
  <si>
    <t>LBHK</t>
  </si>
  <si>
    <t>Inland kiln-dried western red cedar D&amp;btr 1x10 rl s1s2e h&amp;m fob mill</t>
  </si>
  <si>
    <t>FP-LBR-1531</t>
  </si>
  <si>
    <t>LBHL</t>
  </si>
  <si>
    <t>Inland kiln-dried western red cedar D&amp;btr 1x12 rl s1s2e h&amp;m fob mill</t>
  </si>
  <si>
    <t>FP-LBR-1532</t>
  </si>
  <si>
    <t>LCRR</t>
  </si>
  <si>
    <t>Boards Western Red Cedar 3&amp;B2F</t>
  </si>
  <si>
    <t>Inland kiln-dried western red cedar 3&amp;btr two sides 1x4 rl s1s2e fob mill</t>
  </si>
  <si>
    <t>FP-LBR-1533</t>
  </si>
  <si>
    <t>LCRS</t>
  </si>
  <si>
    <t>Inland kiln-dried western red cedar 3&amp;btr two sides 1x6 rl s1s2e fob mill</t>
  </si>
  <si>
    <t>FP-LBR-1534</t>
  </si>
  <si>
    <t>LCRT</t>
  </si>
  <si>
    <t>Inland kiln-dried western red cedar 3&amp;btr two sides 1x8 rl s1s2e fob mill</t>
  </si>
  <si>
    <t>FP-LBR-1535</t>
  </si>
  <si>
    <t>LCRU</t>
  </si>
  <si>
    <t>Inland kiln-dried western red cedar 3&amp;btr two sides 1x10 rl s1s2e fob mill</t>
  </si>
  <si>
    <t>FP-LBR-1536</t>
  </si>
  <si>
    <t>LCRV</t>
  </si>
  <si>
    <t>Inland kiln-dried western red cedar 3&amp;btr two sides 1x12 rl s1s2e fob mill</t>
  </si>
  <si>
    <t>FP-LBR-1537</t>
  </si>
  <si>
    <t>LBHO</t>
  </si>
  <si>
    <t>Boards Western Red Cedar 3&amp;B</t>
  </si>
  <si>
    <t>Inland kiln-dried western red cedar 3&amp;btr 1x4 rl s1s2e h&amp;m fob mill</t>
  </si>
  <si>
    <t>FP-LBR-1538</t>
  </si>
  <si>
    <t>LBHP</t>
  </si>
  <si>
    <t>Inland kiln-dried western red cedar 3&amp;btr 1x6 rl s1s2e h&amp;m fob mill</t>
  </si>
  <si>
    <t>FP-LBR-1539</t>
  </si>
  <si>
    <t>LBHQ</t>
  </si>
  <si>
    <t>Inland kiln-dried western red cedar 3&amp;btr 1x8 rl s1s2e h&amp;m fob mill</t>
  </si>
  <si>
    <t>FP-LBR-1540</t>
  </si>
  <si>
    <t>LBHR</t>
  </si>
  <si>
    <t>Inland kiln-dried western red cedar 3&amp;btr 1x10 rl s1s2e h&amp;m fob mill</t>
  </si>
  <si>
    <t>FP-LBR-1541</t>
  </si>
  <si>
    <t>LBHS</t>
  </si>
  <si>
    <t>Inland kiln-dried western red cedar 3&amp;btr 1x12 rl s1s2e h&amp;m fob mill</t>
  </si>
  <si>
    <t>FP-LBR-1542</t>
  </si>
  <si>
    <t>LBHW</t>
  </si>
  <si>
    <t>Boards Western Red Cedar #4</t>
  </si>
  <si>
    <t>Inland kiln-dried western red cedar 4 1x4 rl s1s2e h&amp;m fob mill</t>
  </si>
  <si>
    <t>FP-LBR-1543</t>
  </si>
  <si>
    <t>LBHX</t>
  </si>
  <si>
    <t>Inland kiln-dried western red cedar 4 1x6 rl s1s2e h&amp;m fob mill</t>
  </si>
  <si>
    <t>FP-LBR-1544</t>
  </si>
  <si>
    <t>LBHY</t>
  </si>
  <si>
    <t>Inland kiln-dried western red cedar 4 1x8 rl s1s2e h&amp;m fob mill</t>
  </si>
  <si>
    <t>FP-LBR-1545</t>
  </si>
  <si>
    <t>LBHZ</t>
  </si>
  <si>
    <t>Inland kiln-dried western red cedar 4 1x10 rl s1s2e h&amp;m fob mill</t>
  </si>
  <si>
    <t>FP-LBR-1546</t>
  </si>
  <si>
    <t>LBIA</t>
  </si>
  <si>
    <t>Inland kiln-dried western red cedar 4 1x12 rl s1s2e h&amp;m fob mill</t>
  </si>
  <si>
    <t>FP-LBR-1547</t>
  </si>
  <si>
    <t>LBIP</t>
  </si>
  <si>
    <t>Boards Southern Yellow Pine C&amp;B</t>
  </si>
  <si>
    <t>Kiln-dried southern yellow pine C&amp;btr 1x4 rl 6-16-ft fob mill</t>
  </si>
  <si>
    <t>FP-LBR-1548</t>
  </si>
  <si>
    <t>LBIQ</t>
  </si>
  <si>
    <t>Kiln-dried southern yellow pine C&amp;btr 1x6 rl 6-16-ft fob mill</t>
  </si>
  <si>
    <t>FP-LBR-1549</t>
  </si>
  <si>
    <t>LBIR</t>
  </si>
  <si>
    <t>Kiln-dried southern yellow pine C&amp;btr 1x8 rl 6-16-ft fob mill</t>
  </si>
  <si>
    <t>FP-LBR-1550</t>
  </si>
  <si>
    <t>LBIS</t>
  </si>
  <si>
    <t>Kiln-dried southern yellow pine C&amp;btr 1x10 rl 6-16-ft fob mill</t>
  </si>
  <si>
    <t>FP-LBR-1551</t>
  </si>
  <si>
    <t>LBIT</t>
  </si>
  <si>
    <t>Kiln-dried southern yellow pine C&amp;btr 1x12 rl 6-16-ft fob mill</t>
  </si>
  <si>
    <t>FP-LBR-1552</t>
  </si>
  <si>
    <t>LBJQ</t>
  </si>
  <si>
    <t>Boards Southern Yellow Pine D</t>
  </si>
  <si>
    <t>Kiln-dried southern yellow pine D 1x4 rl fob mill</t>
  </si>
  <si>
    <t>FP-LBR-1553</t>
  </si>
  <si>
    <t>LBJR</t>
  </si>
  <si>
    <t>Kiln-dried southern yellow pine D 1x6 rl fob mill</t>
  </si>
  <si>
    <t>FP-LBR-1554</t>
  </si>
  <si>
    <t>LBJS</t>
  </si>
  <si>
    <t>Kiln-dried southern yellow pine D 1x8 rl fob mill</t>
  </si>
  <si>
    <t>FP-LBR-1555</t>
  </si>
  <si>
    <t>LBJT</t>
  </si>
  <si>
    <t>Kiln-dried southern yellow pine D 1x10 rl fob mill</t>
  </si>
  <si>
    <t>FP-LBR-1556</t>
  </si>
  <si>
    <t>LBJU</t>
  </si>
  <si>
    <t>Kiln-dried southern yellow pine D 1x12 rl fob mill</t>
  </si>
  <si>
    <t>FP-LBR-1557</t>
  </si>
  <si>
    <t>LBKJ</t>
  </si>
  <si>
    <t>Kiln-dried southern yellow pine 2 1x4 rl fob mill</t>
  </si>
  <si>
    <t>FP-LBR-1558</t>
  </si>
  <si>
    <t>LBKK</t>
  </si>
  <si>
    <t>Kiln-dried southern yellow pine 2 1x6 rl fob mill</t>
  </si>
  <si>
    <t>FP-LBR-1559</t>
  </si>
  <si>
    <t>LBKL</t>
  </si>
  <si>
    <t>Kiln-dried southern yellow pine 2 1x8 rl fob mill</t>
  </si>
  <si>
    <t>FP-LBR-1560</t>
  </si>
  <si>
    <t>LBKM</t>
  </si>
  <si>
    <t>Kiln-dried southern yellow pine 2 1x10 rl fob mill</t>
  </si>
  <si>
    <t>FP-LBR-1561</t>
  </si>
  <si>
    <t>LBKN</t>
  </si>
  <si>
    <t>Kiln-dried southern yellow pine 2 1x12 rl fob mill</t>
  </si>
  <si>
    <t>FP-LBR-1562</t>
  </si>
  <si>
    <t>LBKX</t>
  </si>
  <si>
    <t>Boards Southern Yellow Pine #3</t>
  </si>
  <si>
    <t>Kiln-dried southern yellow pine 3 1x4 rl fob mill</t>
  </si>
  <si>
    <t>FP-LBR-1563</t>
  </si>
  <si>
    <t>LBKY</t>
  </si>
  <si>
    <t>Kiln-dried southern yellow pine 3 1x6 rl fob mill</t>
  </si>
  <si>
    <t>FP-LBR-1564</t>
  </si>
  <si>
    <t>LBKZ</t>
  </si>
  <si>
    <t>Kiln-dried southern yellow pine 3 1x8 rl fob mill</t>
  </si>
  <si>
    <t>FP-LBR-1565</t>
  </si>
  <si>
    <t>LBLA</t>
  </si>
  <si>
    <t>Kiln-dried southern yellow pine 3 1x10 rl fob mill</t>
  </si>
  <si>
    <t>FP-LBR-1566</t>
  </si>
  <si>
    <t>LBLB</t>
  </si>
  <si>
    <t>Kiln-dried southern yellow pine 3 1x12 rl fob mill</t>
  </si>
  <si>
    <t>FP-LBR-1567</t>
  </si>
  <si>
    <t>LCNE</t>
  </si>
  <si>
    <t>Kiln-dried southern yellow pine (eastside) 2 1x4 8-ft fob mill</t>
  </si>
  <si>
    <t>FP-LBR-1568</t>
  </si>
  <si>
    <t>LCNG</t>
  </si>
  <si>
    <t>Kiln-dried southern yellow pine (eastside) 2 1x4 10-ft fob mill</t>
  </si>
  <si>
    <t>FP-LBR-1569</t>
  </si>
  <si>
    <t>LCNI</t>
  </si>
  <si>
    <t>Kiln-dried southern yellow pine (eastside) 2 1x4 12-ft fob mill</t>
  </si>
  <si>
    <t>FP-LBR-1570</t>
  </si>
  <si>
    <t>LCNK</t>
  </si>
  <si>
    <t>Kiln-dried southern yellow pine (eastside) 2 1x4 14-ft fob mill</t>
  </si>
  <si>
    <t>FP-LBR-1571</t>
  </si>
  <si>
    <t>LCNM</t>
  </si>
  <si>
    <t>Kiln-dried southern yellow pine (eastside) 2 1x4 16-ft fob mill</t>
  </si>
  <si>
    <t>FP-LBR-1572</t>
  </si>
  <si>
    <t>LCNF</t>
  </si>
  <si>
    <t>Kiln-dried southern yellow pine (eastside) 2 1x6 8-ft fob mill</t>
  </si>
  <si>
    <t>FP-LBR-1573</t>
  </si>
  <si>
    <t>LCNH</t>
  </si>
  <si>
    <t>Kiln-dried southern yellow pine (eastside) 2 1x6 10-ft fob mill</t>
  </si>
  <si>
    <t>FP-LBR-1574</t>
  </si>
  <si>
    <t>LCNJ</t>
  </si>
  <si>
    <t>Kiln-dried southern yellow pine (eastside) 2 1x6 12-ft fob mill</t>
  </si>
  <si>
    <t>FP-LBR-1575</t>
  </si>
  <si>
    <t>LCNL</t>
  </si>
  <si>
    <t>Kiln-dried southern yellow pine (eastside) 2 1x6 14-ft fob mill</t>
  </si>
  <si>
    <t>FP-LBR-1576</t>
  </si>
  <si>
    <t>LCNN</t>
  </si>
  <si>
    <t>Kiln-dried southern yellow pine (eastside) 2 1x6 16-ft fob mill</t>
  </si>
  <si>
    <t>FP-LBR-1577</t>
  </si>
  <si>
    <t>LCMT</t>
  </si>
  <si>
    <t>Kiln-dried southern yellow pine (westside) 2 1x4 8-ft fob mill</t>
  </si>
  <si>
    <t>FP-LBR-1578</t>
  </si>
  <si>
    <t>LCMV</t>
  </si>
  <si>
    <t>Kiln-dried southern yellow pine (westside) 2 1x4 10-ft fob mill</t>
  </si>
  <si>
    <t>FP-LBR-1579</t>
  </si>
  <si>
    <t>LCMY</t>
  </si>
  <si>
    <t>Kiln-dried southern yellow pine (westside) 2 1x4 12-ft fob mill</t>
  </si>
  <si>
    <t>FP-LBR-1580</t>
  </si>
  <si>
    <t>LCNA</t>
  </si>
  <si>
    <t>Kiln-dried southern yellow pine (westside) 2 1x4 14-ft fob mill</t>
  </si>
  <si>
    <t>FP-LBR-1581</t>
  </si>
  <si>
    <t>LCNC</t>
  </si>
  <si>
    <t>Kiln-dried southern yellow pine (westside) 2 1x4 16-ft fob mill</t>
  </si>
  <si>
    <t>FP-LBR-1582</t>
  </si>
  <si>
    <t>LCMW</t>
  </si>
  <si>
    <t>Kiln-dried southern yellow pine (westside) 2 1x6 8-ft fob mill</t>
  </si>
  <si>
    <t>FP-LBR-1583</t>
  </si>
  <si>
    <t>LCMX</t>
  </si>
  <si>
    <t>Kiln-dried southern yellow pine (westside) 2 1x6 10-ft fob mill</t>
  </si>
  <si>
    <t>FP-LBR-1584</t>
  </si>
  <si>
    <t>LCMZ</t>
  </si>
  <si>
    <t>Kiln-dried southern yellow pine (westside) 2 1x6 12-ft fob mill</t>
  </si>
  <si>
    <t>FP-LBR-1585</t>
  </si>
  <si>
    <t>LCNB</t>
  </si>
  <si>
    <t>Kiln-dried southern yellow pine (westside) 2 1x6 14-ft fob mill</t>
  </si>
  <si>
    <t>FP-LBR-1586</t>
  </si>
  <si>
    <t>LCND</t>
  </si>
  <si>
    <t>Kiln-dried southern yellow pine (westside) 2 1x6 16-ft fob mill</t>
  </si>
  <si>
    <t>FP-LBR-1587</t>
  </si>
  <si>
    <t>LBIK</t>
  </si>
  <si>
    <t>Boards Eastern White Pine D&amp;B</t>
  </si>
  <si>
    <t>Kiln-dried eastern white pine D&amp;btr 1x4 rl fob mill</t>
  </si>
  <si>
    <t>FP-LBR-1588</t>
  </si>
  <si>
    <t>LBIL</t>
  </si>
  <si>
    <t>Kiln-dried eastern white pine D&amp;btr 1x6 rl fob mill</t>
  </si>
  <si>
    <t>FP-LBR-1589</t>
  </si>
  <si>
    <t>LBIM</t>
  </si>
  <si>
    <t>Kiln-dried eastern white pine D&amp;btr 1x8 rl fob mill</t>
  </si>
  <si>
    <t>FP-LBR-1590</t>
  </si>
  <si>
    <t>LBIN</t>
  </si>
  <si>
    <t>Kiln-dried eastern white pine D&amp;btr 1x10 rl fob mill</t>
  </si>
  <si>
    <t>FP-LBR-1591</t>
  </si>
  <si>
    <t>LBIO</t>
  </si>
  <si>
    <t>Kiln-dried eastern white pine D&amp;btr 1x12 rl fob mill</t>
  </si>
  <si>
    <t>FP-LBR-1592</t>
  </si>
  <si>
    <t>LBJL</t>
  </si>
  <si>
    <t>Boards Eastern White Pine Prem</t>
  </si>
  <si>
    <t>Kiln-dried eastern white pine premium 1x4 rl fob mill</t>
  </si>
  <si>
    <t>FP-LBR-1593</t>
  </si>
  <si>
    <t>LBJM</t>
  </si>
  <si>
    <t>Kiln-dried eastern white pine premium 1x6 rl fob mill</t>
  </si>
  <si>
    <t>FP-LBR-1594</t>
  </si>
  <si>
    <t>LBJN</t>
  </si>
  <si>
    <t>Kiln-dried eastern white pine premium 1x8 rl fob mill</t>
  </si>
  <si>
    <t>FP-LBR-1595</t>
  </si>
  <si>
    <t>LBJO</t>
  </si>
  <si>
    <t>Kiln-dried eastern white pine premium 1x10 rl fob mill</t>
  </si>
  <si>
    <t>FP-LBR-1596</t>
  </si>
  <si>
    <t>LBJP</t>
  </si>
  <si>
    <t>Kiln-dried eastern white pine premium 1x12 rl fob mill</t>
  </si>
  <si>
    <t>FP-LBR-1597</t>
  </si>
  <si>
    <t>LBKE</t>
  </si>
  <si>
    <t>Boards Eastern White Pine Std</t>
  </si>
  <si>
    <t>Kiln-dried eastern white pine standard 1x4 rl fob mill</t>
  </si>
  <si>
    <t>FP-LBR-1598</t>
  </si>
  <si>
    <t>LBKF</t>
  </si>
  <si>
    <t>Kiln-dried eastern white pine standard 1x6 rl fob mill</t>
  </si>
  <si>
    <t>FP-LBR-1599</t>
  </si>
  <si>
    <t>LBKG</t>
  </si>
  <si>
    <t>Kiln-dried eastern white pine standard 1x8 rl fob mill</t>
  </si>
  <si>
    <t>FP-LBR-1600</t>
  </si>
  <si>
    <t>LBKH</t>
  </si>
  <si>
    <t>Kiln-dried eastern white pine standard 1x10 rl fob mill</t>
  </si>
  <si>
    <t>FP-LBR-1601</t>
  </si>
  <si>
    <t>LBKI</t>
  </si>
  <si>
    <t>Kiln-dried eastern white pine standard 1x12 rl fob mill</t>
  </si>
  <si>
    <t>FP-LBR-1602</t>
  </si>
  <si>
    <t>LBKS</t>
  </si>
  <si>
    <t>Boards Eastern White Pine Ind</t>
  </si>
  <si>
    <t>Kiln-dried eastern white pine industrial 1x4 rl fob mill</t>
  </si>
  <si>
    <t>FP-LBR-1603</t>
  </si>
  <si>
    <t>LBKT</t>
  </si>
  <si>
    <t>Kiln-dried eastern white pine industrial 1x6 rl fob mill</t>
  </si>
  <si>
    <t>FP-LBR-1604</t>
  </si>
  <si>
    <t>LBKU</t>
  </si>
  <si>
    <t>Kiln-dried eastern white pine industrial 1x8 rl fob mill</t>
  </si>
  <si>
    <t>FP-LBR-1605</t>
  </si>
  <si>
    <t>LBKV</t>
  </si>
  <si>
    <t>Kiln-dried eastern white pine industrial 1x10 rl fob mill</t>
  </si>
  <si>
    <t>FP-LBR-1606</t>
  </si>
  <si>
    <t>LBKW</t>
  </si>
  <si>
    <t>Kiln-dried eastern white pine industrial 1x12 rl fob mill</t>
  </si>
  <si>
    <t>FP-LBR-1797</t>
  </si>
  <si>
    <t>LBDJ</t>
  </si>
  <si>
    <t>Boards Western Red Cedar S&amp;B</t>
  </si>
  <si>
    <t>Coast green western red cedar std&amp;btr 3/4x4 rl s1s2e h&amp;m fob mill</t>
  </si>
  <si>
    <t>FP-LBR-1798</t>
  </si>
  <si>
    <t>LBDK</t>
  </si>
  <si>
    <t>Coast green western red cedar std&amp;btr 3/4x6 rl s1s2e h&amp;m fob mill</t>
  </si>
  <si>
    <t>FP-LBR-1799</t>
  </si>
  <si>
    <t>LBDL</t>
  </si>
  <si>
    <t>Coast green western red cedar std&amp;btr 1x8 rl s1s2e h&amp;m fob mill</t>
  </si>
  <si>
    <t>FP-LBR-1800</t>
  </si>
  <si>
    <t>LBDM</t>
  </si>
  <si>
    <t>Coast green western red cedar std&amp;btr 1x10 rl s1s2e h&amp;m fob mill</t>
  </si>
  <si>
    <t>FP-LBR-1801</t>
  </si>
  <si>
    <t>LBDN</t>
  </si>
  <si>
    <t>Coast green western red cedar std&amp;btr 1x12 rl s1s2e h&amp;m fob mill</t>
  </si>
  <si>
    <t>FP-LBR-1802</t>
  </si>
  <si>
    <t>LBWS</t>
  </si>
  <si>
    <t>Boards Western Red Cedar S&amp;B NH</t>
  </si>
  <si>
    <t>Coast green western red cedar std&amp;btr nh 3/4x4 rl s1s2e h&amp;m fob mill</t>
  </si>
  <si>
    <t>FP-LBR-1803</t>
  </si>
  <si>
    <t>LBWT</t>
  </si>
  <si>
    <t>Coast green western red cedar std&amp;btr nh 3/4x6 rl s1s2e h&amp;m fob mill</t>
  </si>
  <si>
    <t>FP-LBR-1804</t>
  </si>
  <si>
    <t>LBWU</t>
  </si>
  <si>
    <t>Coast green western red cedar std&amp;btr nh 3/4x8 rl s1s2e h&amp;m fob mill</t>
  </si>
  <si>
    <t>FP-LBR-1805</t>
  </si>
  <si>
    <t>LBWV</t>
  </si>
  <si>
    <t>Coast green western red cedar std&amp;btr nh 3/4x10 rl s1s2e h&amp;m fob mill</t>
  </si>
  <si>
    <t>FP-LBR-1806</t>
  </si>
  <si>
    <t>LBWW</t>
  </si>
  <si>
    <t>Coast green western red cedar std&amp;btr nh 3/4x12 rl s1s2e h&amp;m fob mill</t>
  </si>
  <si>
    <t>FP-LBR-1807</t>
  </si>
  <si>
    <t>LBFO</t>
  </si>
  <si>
    <t>Siding Western Red Cedar S&amp;Q</t>
  </si>
  <si>
    <t>US Coast/Inland</t>
  </si>
  <si>
    <t>Coast or inland green western red cedar channel siding select&amp;qual 3/4x8 rl s1s2e h&amp;m fob mill</t>
  </si>
  <si>
    <t>FP-LBR-1808</t>
  </si>
  <si>
    <t>LBGO</t>
  </si>
  <si>
    <t>Coast or inland green western red cedar bevel siding select&amp;qual 3/4x8 rl s1s2e h&amp;m fob mill</t>
  </si>
  <si>
    <t>FP-LBR-1809</t>
  </si>
  <si>
    <t>LBGP</t>
  </si>
  <si>
    <t>Coast or inland green western red cedar bevel siding select&amp;qual 3/4x10 rl s1s2e h&amp;m fob mill</t>
  </si>
  <si>
    <t>FP-LBR-1810</t>
  </si>
  <si>
    <t>LBEP</t>
  </si>
  <si>
    <t>Siding Western Red Cedar S&amp;Q TK</t>
  </si>
  <si>
    <t>Coast or inland kiln-dried western red cedar bevel siding select&amp;qual, tight knot 11/16x8 rl s1s2e h&amp;m fob mill</t>
  </si>
  <si>
    <t>FP-LBR-1811</t>
  </si>
  <si>
    <t>LCOW</t>
  </si>
  <si>
    <t>Coast or inland kiln-dried western red cedar t&amp;g siding select&amp;qual 11/16x6 rl s1s2e wp4 smooth face fob mill</t>
  </si>
  <si>
    <t>FP-LBR-1812</t>
  </si>
  <si>
    <t>LBHG</t>
  </si>
  <si>
    <t>Coast or inland kiln-dried western red cedar bevel siding select&amp;qual 3/4x8 rl s1s2e h&amp;m fob mill</t>
  </si>
  <si>
    <t>FP-LBR-1813</t>
  </si>
  <si>
    <t>LBZT</t>
  </si>
  <si>
    <t>Coast or inland kiln-dried western red cedar channel siding select&amp;qual 3/4x8 s1s2e h&amp;m fob mill</t>
  </si>
  <si>
    <t>FP-LBR-1814</t>
  </si>
  <si>
    <t>LCBB</t>
  </si>
  <si>
    <t>Dimension Western Red Cedar Util</t>
  </si>
  <si>
    <t>Green western red cedar std&amp;btr ag 2x4 rl fob mill</t>
  </si>
  <si>
    <t>FP-LBR-1815</t>
  </si>
  <si>
    <t>LCBC</t>
  </si>
  <si>
    <t>Dimension Western Red Cedar 2&amp;B AG</t>
  </si>
  <si>
    <t>Green western red cedar 2&amp;btr ag 2x6 rl fob mill</t>
  </si>
  <si>
    <t>FP-LBR-1816</t>
  </si>
  <si>
    <t>LCBD</t>
  </si>
  <si>
    <t>Green western red cedar 2&amp;btr ag 2x8 rl fob mill</t>
  </si>
  <si>
    <t>FP-LBR-1817</t>
  </si>
  <si>
    <t>LCBE</t>
  </si>
  <si>
    <t>Green western red cedar 2&amp;btr ag 2x10 rl fob mill</t>
  </si>
  <si>
    <t>FP-LBR-1818</t>
  </si>
  <si>
    <t>LCBF</t>
  </si>
  <si>
    <t>Green western red cedar 2&amp;btr ag 2x12 rl fob mill</t>
  </si>
  <si>
    <t>FP-LBR-1819</t>
  </si>
  <si>
    <t>LBQV</t>
  </si>
  <si>
    <t>Dimension Western Red Cedar S&amp;B</t>
  </si>
  <si>
    <t>Green western red cedar std&amp;btr 2x4 rl rough fob mill</t>
  </si>
  <si>
    <t>FP-LBR-1820</t>
  </si>
  <si>
    <t>LBQW</t>
  </si>
  <si>
    <t>Dimension Western Red Cedar 2&amp;B</t>
  </si>
  <si>
    <t>Green western red cedar 2&amp;btr 2x6 rl rough fob mill</t>
  </si>
  <si>
    <t>FP-LBR-1821</t>
  </si>
  <si>
    <t>LBQX</t>
  </si>
  <si>
    <t>Green western red cedar 2&amp;btr 2x8 rl rough fob mill</t>
  </si>
  <si>
    <t>FP-LBR-1822</t>
  </si>
  <si>
    <t>LBQY</t>
  </si>
  <si>
    <t>Green western red cedar 2&amp;btr 2x10 rl rough fob mill</t>
  </si>
  <si>
    <t>FP-LBR-1823</t>
  </si>
  <si>
    <t>LBQZ</t>
  </si>
  <si>
    <t>Green western red cedar 2&amp;btr 2x12 rl rough fob mill</t>
  </si>
  <si>
    <t>FP-LBR-1824</t>
  </si>
  <si>
    <t>LAFS</t>
  </si>
  <si>
    <t>Green western red cedar std&amp;btr 2x4 rl s4s fob mill</t>
  </si>
  <si>
    <t>FP-LBR-1825</t>
  </si>
  <si>
    <t>LAFT</t>
  </si>
  <si>
    <t>Green western red cedar 2&amp;btr 2x6 rl s4s fob mill</t>
  </si>
  <si>
    <t>FP-LBR-1826</t>
  </si>
  <si>
    <t>LAFU</t>
  </si>
  <si>
    <t>Green western red cedar 2&amp;btr 2x8 rl s4s fob mill</t>
  </si>
  <si>
    <t>FP-LBR-1827</t>
  </si>
  <si>
    <t>LAFV</t>
  </si>
  <si>
    <t>Green western red cedar 2&amp;btr 2x10 rl s4s fob mill</t>
  </si>
  <si>
    <t>FP-LBR-1828</t>
  </si>
  <si>
    <t>LAFW</t>
  </si>
  <si>
    <t>Green western red cedar 2&amp;btr 2x12 rl s4s fob mill</t>
  </si>
  <si>
    <t>FP-LBR-1829</t>
  </si>
  <si>
    <t>LAFX</t>
  </si>
  <si>
    <t>Green western red cedar utility 2x4 rl fob mill</t>
  </si>
  <si>
    <t>FP-LBR-1830</t>
  </si>
  <si>
    <t>LAFY</t>
  </si>
  <si>
    <t>Dimension Western Red Cedar #3</t>
  </si>
  <si>
    <t>Green western red cedar 3 2x6 rl fob mill</t>
  </si>
  <si>
    <t>FP-LBR-1831</t>
  </si>
  <si>
    <t>LCBG</t>
  </si>
  <si>
    <t>Green western red cedar std&amp;btr ag 4x4 rl fob mill</t>
  </si>
  <si>
    <t>FP-LBR-1832</t>
  </si>
  <si>
    <t>LCBH</t>
  </si>
  <si>
    <t>Green western red cedar 2&amp;btr ag 4x6 rl fob mill</t>
  </si>
  <si>
    <t>FP-LBR-1833</t>
  </si>
  <si>
    <t>LCBI</t>
  </si>
  <si>
    <t>Green western red cedar 2&amp;btr ag 4x8 rl fob mill</t>
  </si>
  <si>
    <t>FP-LBR-1834</t>
  </si>
  <si>
    <t>LCBJ</t>
  </si>
  <si>
    <t>Green western red cedar 2&amp;btr ag 4x10 rl fob mill</t>
  </si>
  <si>
    <t>FP-LBR-1835</t>
  </si>
  <si>
    <t>LCMA</t>
  </si>
  <si>
    <t>Inland kiln-dried white fir or hem-fir (Spokane) std&amp;btr 2x4 rl delivered Houston</t>
  </si>
  <si>
    <t>FP-LBR-1836</t>
  </si>
  <si>
    <t>LAAW</t>
  </si>
  <si>
    <t>Inland kiln-dried white fir or hem-fir (Spokane) std&amp;btr 2x4 rl delivered Detroit</t>
  </si>
  <si>
    <t>FP-LBR-1837</t>
  </si>
  <si>
    <t>LAAX</t>
  </si>
  <si>
    <t>Inland kiln-dried white fir or hem-fir (Spokane) std&amp;btr 2x4 rl delivered Chicago</t>
  </si>
  <si>
    <t>FP-LBR-1838</t>
  </si>
  <si>
    <t>LAAY</t>
  </si>
  <si>
    <t>Inland kiln-dried white fir or hem-fir (Spokane) std&amp;btr 2x4 rl delivered Kansas City</t>
  </si>
  <si>
    <t>FP-LBR-1839</t>
  </si>
  <si>
    <t>LAAZ</t>
  </si>
  <si>
    <t>Inland kiln-dried white fir or hem-fir (Spokane) std&amp;btr 2x4 rl delivered Minneapolis</t>
  </si>
  <si>
    <t>FP-LBR-1840</t>
  </si>
  <si>
    <t>LAXX</t>
  </si>
  <si>
    <t>Inland kiln-dried white fir or hem-fir (Spokane) std&amp;btr 2x4 rl delivered Boston</t>
  </si>
  <si>
    <t>FP-LBR-1841</t>
  </si>
  <si>
    <t>LAXW</t>
  </si>
  <si>
    <t>Inland kiln-dried white fir or hem-fir (Spokane) std&amp;btr 2x4 rl delivered New York</t>
  </si>
  <si>
    <t>FP-LBR-1842</t>
  </si>
  <si>
    <t>LAXV</t>
  </si>
  <si>
    <t>Inland kiln-dried white fir or hem-fir (Spokane) std&amp;btr 2x4 rl delivered Pittsburgh</t>
  </si>
  <si>
    <t>FP-LBR-1843</t>
  </si>
  <si>
    <t>LABX</t>
  </si>
  <si>
    <t>Kiln-dried southern yellow pine (eastside) 2 2x4 rl delivered Atlanta</t>
  </si>
  <si>
    <t>FP-LBR-1844</t>
  </si>
  <si>
    <t>LABY</t>
  </si>
  <si>
    <t>Kiln-dried southern yellow pine (westside) 2 2x4 rl delivered Dallas</t>
  </si>
  <si>
    <t>FP-LBR-1845</t>
  </si>
  <si>
    <t>LCMB</t>
  </si>
  <si>
    <t>Kiln-dried southern yellow pine (westside) 2 2x4 rl delivered Houston</t>
  </si>
  <si>
    <t>FP-LBR-1846</t>
  </si>
  <si>
    <t>LABZ</t>
  </si>
  <si>
    <t>Kiln-dried southern yellow pine (westside) 2 2x4 rl delivered Kansas City</t>
  </si>
  <si>
    <t>FP-LBR-1847</t>
  </si>
  <si>
    <t>LCFB</t>
  </si>
  <si>
    <t>Kiln-dried southern yellow pine (eastside-central) 2 2x4 rl delivered Memphis</t>
  </si>
  <si>
    <t>FP-LBR-1848</t>
  </si>
  <si>
    <t>LCPU</t>
  </si>
  <si>
    <t>Kiln-dried southern yellow pine (central) 2 2x4 rl delivered Birmingham</t>
  </si>
  <si>
    <t>FP-LBR-1849</t>
  </si>
  <si>
    <t>LCQE</t>
  </si>
  <si>
    <t>Kiln-dried southern yellow pine (eastside) 2 2x4 rl delivered Charlotte</t>
  </si>
  <si>
    <t>FP-LBR-1850</t>
  </si>
  <si>
    <t>LCEE</t>
  </si>
  <si>
    <t>Kiln-dried western spruce-pine-fir 2&amp;btr 2x4 rl delivered Dallas</t>
  </si>
  <si>
    <t>FP-LBR-1851</t>
  </si>
  <si>
    <t>LCMC</t>
  </si>
  <si>
    <t>Kiln-dried western spruce-pine-fir 2&amp;btr 2x4 rl delivered Houston</t>
  </si>
  <si>
    <t>FP-LBR-1852</t>
  </si>
  <si>
    <t>LCEP</t>
  </si>
  <si>
    <t>Kiln-dried western spruce-pine-fir 2&amp;btr 2x4 rl delivered Detroit</t>
  </si>
  <si>
    <t>FP-LBR-1853</t>
  </si>
  <si>
    <t>LCEG</t>
  </si>
  <si>
    <t>Kiln-dried western spruce-pine-fir 2&amp;btr 2x4 rl delivered Kansas City</t>
  </si>
  <si>
    <t>FP-LBR-1854</t>
  </si>
  <si>
    <t>LCEH</t>
  </si>
  <si>
    <t>Kiln-dried western spruce-pine-fir 2&amp;btr 2x4 rl delivered Minneapolis</t>
  </si>
  <si>
    <t>FP-LBR-1855</t>
  </si>
  <si>
    <t>LCFC</t>
  </si>
  <si>
    <t>Kiln-dried western spruce-pine-fir 2&amp;btr 2x4 rl delivered Memphis</t>
  </si>
  <si>
    <t>FP-LBR-1856</t>
  </si>
  <si>
    <t>LCFD</t>
  </si>
  <si>
    <t>Kiln-dried western spruce-pine-fir 2&amp;btr 2x4 rl delivered Boston</t>
  </si>
  <si>
    <t>FP-LBR-1857</t>
  </si>
  <si>
    <t>LCFE</t>
  </si>
  <si>
    <t>Kiln-dried western spruce-pine-fir 2&amp;btr 2x4 rl delivered New York</t>
  </si>
  <si>
    <t>FP-LBR-1858</t>
  </si>
  <si>
    <t>LCFF</t>
  </si>
  <si>
    <t>Kiln-dried western spruce-pine-fir 2&amp;btr 2x4 rl delivered Philadelphia</t>
  </si>
  <si>
    <t>FP-LBR-1859</t>
  </si>
  <si>
    <t>LCFG</t>
  </si>
  <si>
    <t>Kiln-dried western spruce-pine-fir 2&amp;btr 2x4 rl delivered Baltimore</t>
  </si>
  <si>
    <t>FP-LBR-1860</t>
  </si>
  <si>
    <t>LCPR</t>
  </si>
  <si>
    <t>Kiln-dried western spruce-pine-fir 2&amp;btr 2x4 rl delivered Island Pond</t>
  </si>
  <si>
    <t>FP-LBR-1861</t>
  </si>
  <si>
    <t>LCFH</t>
  </si>
  <si>
    <t>Kiln-dried western spruce-pine-fir 2&amp;btr 2x4 rl delivered Pittsburgh</t>
  </si>
  <si>
    <t>FP-LBR-1862</t>
  </si>
  <si>
    <t>LCKS</t>
  </si>
  <si>
    <t>Kiln-dried western spruce-pine-fir 2&amp;btr 2x4 rl delivered Columbus</t>
  </si>
  <si>
    <t>FP-LBR-1863</t>
  </si>
  <si>
    <t>LCPV</t>
  </si>
  <si>
    <t>Kiln-dried western spruce-pine-fir 2&amp;btr 2x4 rl delivered Birmingham</t>
  </si>
  <si>
    <t>FP-LBR-1864</t>
  </si>
  <si>
    <t>LCEL</t>
  </si>
  <si>
    <t>Kiln-dried western spruce-pine-fir 2&amp;btr 2x4 rl delivered Jacksonville</t>
  </si>
  <si>
    <t>FP-LBR-1865</t>
  </si>
  <si>
    <t>LCEM</t>
  </si>
  <si>
    <t>Kiln-dried western spruce-pine-fir 2&amp;btr 2x4 rl delivered Charlotte</t>
  </si>
  <si>
    <t>FP-LBR-1866</t>
  </si>
  <si>
    <t>LCFI</t>
  </si>
  <si>
    <t>Kiln-dried western spruce-pine-fir 2&amp;btr 2x4 rl delivered San Francisco</t>
  </si>
  <si>
    <t>FP-LBR-1867</t>
  </si>
  <si>
    <t>LCFJ</t>
  </si>
  <si>
    <t>Kiln-dried western spruce-pine-fir 2&amp;btr 2x4 rl delivered Los Angeles</t>
  </si>
  <si>
    <t>FP-LBR-1868</t>
  </si>
  <si>
    <t>LCFK</t>
  </si>
  <si>
    <t>Kiln-dried western spruce-pine-fir 2&amp;btr 2x4 rl delivered Phoenix</t>
  </si>
  <si>
    <t>FP-LBR-1869</t>
  </si>
  <si>
    <t>LBWR</t>
  </si>
  <si>
    <t>Kiln-dried eastern spruce-pine-fir 3 2x4 rl delivered Atlanta</t>
  </si>
  <si>
    <t>FP-LBR-1870</t>
  </si>
  <si>
    <t>LADQ</t>
  </si>
  <si>
    <t>Kiln-dried eastern spruce-pine-fir 1&amp;2 2x4 rl delivered Atlanta</t>
  </si>
  <si>
    <t>FP-LBR-1871</t>
  </si>
  <si>
    <t>LCRB</t>
  </si>
  <si>
    <t>Kiln-dried eastern spruce-pine-fir 1&amp;2 2x4 rl delivered Dallas</t>
  </si>
  <si>
    <t>FP-LBR-1872</t>
  </si>
  <si>
    <t>LCMD</t>
  </si>
  <si>
    <t>Kiln-dried eastern spruce-pine-fir 1&amp;2 2x4 rl delivered Houston</t>
  </si>
  <si>
    <t>FP-LBR-1873</t>
  </si>
  <si>
    <t>LADR</t>
  </si>
  <si>
    <t>Kiln-dried eastern spruce-pine-fir 1&amp;2 2x4 rl delivered Detroit</t>
  </si>
  <si>
    <t>FP-LBR-1874</t>
  </si>
  <si>
    <t>LADS</t>
  </si>
  <si>
    <t>Kiln-dried eastern spruce-pine-fir 1&amp;2 2x4 rl delivered Chicago</t>
  </si>
  <si>
    <t>FP-LBR-1875</t>
  </si>
  <si>
    <t>LAMS</t>
  </si>
  <si>
    <t>Kiln-dried eastern spruce-pine-fir 1&amp;2 2x4 rl delivered New York</t>
  </si>
  <si>
    <t>FP-LBR-1876</t>
  </si>
  <si>
    <t>LAMT</t>
  </si>
  <si>
    <t>Kiln-dried eastern spruce-pine-fir 1&amp;2 2x4 rl delivered Philadelphia</t>
  </si>
  <si>
    <t>FP-LBR-1877</t>
  </si>
  <si>
    <t>LAMU</t>
  </si>
  <si>
    <t>Kiln-dried eastern spruce-pine-fir 1&amp;2 2x4 rl delivered Baltimore</t>
  </si>
  <si>
    <t>FP-LBR-1878</t>
  </si>
  <si>
    <t>LAMW</t>
  </si>
  <si>
    <t>Kiln-dried eastern spruce-pine-fir 1&amp;2 2x4 rl delivered Pittsburgh</t>
  </si>
  <si>
    <t>FP-LBR-1879</t>
  </si>
  <si>
    <t>LAMY</t>
  </si>
  <si>
    <t>Kiln-dried eastern spruce-pine-fir 1&amp;2 2x4 rl delivered Columbus</t>
  </si>
  <si>
    <t>FP-LBR-1880</t>
  </si>
  <si>
    <t>LAMZ</t>
  </si>
  <si>
    <t>Kiln-dried eastern spruce-pine-fir 1&amp;2 2x4 rl delivered Jacksonville</t>
  </si>
  <si>
    <t>FP-LBR-1881</t>
  </si>
  <si>
    <t>LANA</t>
  </si>
  <si>
    <t>Kiln-dried eastern spruce-pine-fir 1&amp;2 2x4 rl delivered Charlotte</t>
  </si>
  <si>
    <t>FP-LBR-1882</t>
  </si>
  <si>
    <t>LAEL</t>
  </si>
  <si>
    <t>Green douglas fir (Portland) std&amp;btr 2x4 rl delivered Dallas</t>
  </si>
  <si>
    <t>FP-LBR-1883</t>
  </si>
  <si>
    <t>LAEN</t>
  </si>
  <si>
    <t>Green douglas fir (Portland) std&amp;btr 2x4 rl delivered Chicago</t>
  </si>
  <si>
    <t>FP-LBR-1884</t>
  </si>
  <si>
    <t>LAEO</t>
  </si>
  <si>
    <t>Green douglas fir (Portland) std&amp;btr 2x4 rl delivered Kansas City</t>
  </si>
  <si>
    <t>FP-LBR-1885</t>
  </si>
  <si>
    <t>LCLX</t>
  </si>
  <si>
    <t>Green douglas fir (Portland) std&amp;btr 2x4 rl delivered New York</t>
  </si>
  <si>
    <t>FP-LBR-1886</t>
  </si>
  <si>
    <t>LBBE</t>
  </si>
  <si>
    <t>Green douglas fir (Portland) 2&amp;btr 2x4 rl delivered San Francisco</t>
  </si>
  <si>
    <t>FP-LBR-1887</t>
  </si>
  <si>
    <t>LBBF</t>
  </si>
  <si>
    <t>Green douglas fir (Portland) 2&amp;btr 2x4 rl delivered Los Angeles</t>
  </si>
  <si>
    <t>FP-LBR-1888</t>
  </si>
  <si>
    <t>LBBG</t>
  </si>
  <si>
    <t>Green douglas fir (Portland) 2&amp;btr 2x4 rl delivered Phoenix</t>
  </si>
  <si>
    <t>FP-LBR-1889</t>
  </si>
  <si>
    <t>LCME</t>
  </si>
  <si>
    <t>Inland kiln-dried white fir or hem-fir (Spokane) 2&amp;btr 2x10 rl delivered Houston</t>
  </si>
  <si>
    <t>FP-LBR-1890</t>
  </si>
  <si>
    <t>LAFC</t>
  </si>
  <si>
    <t>Inland kiln-dried white fir or hem-fir (Spokane) 2&amp;btr 2x10 rl delivered Detroit</t>
  </si>
  <si>
    <t>FP-LBR-1891</t>
  </si>
  <si>
    <t>LAFD</t>
  </si>
  <si>
    <t>Inland kiln-dried white fir or hem-fir (Spokane) 2&amp;btr 2x10 rl delivered Chicago</t>
  </si>
  <si>
    <t>FP-LBR-1892</t>
  </si>
  <si>
    <t>LAFE</t>
  </si>
  <si>
    <t>Inland kiln-dried white fir or hem-fir (Spokane) 2&amp;btr 2x10 rl delivered Kansas City</t>
  </si>
  <si>
    <t>FP-LBR-1893</t>
  </si>
  <si>
    <t>LAFF</t>
  </si>
  <si>
    <t>Inland kiln-dried white fir or hem-fir (Spokane) 2&amp;btr 2x10 rl delivered Minneapolis</t>
  </si>
  <si>
    <t>FP-LBR-1894</t>
  </si>
  <si>
    <t>LAYV</t>
  </si>
  <si>
    <t>Inland kiln-dried white fir or hem-fir (Spokane) 2&amp;btr 2x10 rl delivered Boston</t>
  </si>
  <si>
    <t>FP-LBR-1895</t>
  </si>
  <si>
    <t>LAYU</t>
  </si>
  <si>
    <t>Inland kiln-dried white fir or hem-fir (Spokane) 2&amp;btr 2x10 rl delivered New York</t>
  </si>
  <si>
    <t>FP-LBR-1896</t>
  </si>
  <si>
    <t>LAYT</t>
  </si>
  <si>
    <t>Inland kiln-dried white fir or hem-fir (Spokane) 2&amp;btr 2x10 rl delivered Pittsburgh</t>
  </si>
  <si>
    <t>FP-LBR-1897</t>
  </si>
  <si>
    <t>LAYS</t>
  </si>
  <si>
    <t>Inland kiln-dried white fir or hem-fir (Spokane) 2&amp;btr 2x10 rl delivered Denver</t>
  </si>
  <si>
    <t>FP-LBR-1898</t>
  </si>
  <si>
    <t>LAFZ</t>
  </si>
  <si>
    <t>Kiln-dried southern yellow pine (eastside) 2 2x10 rl delivered Atlanta</t>
  </si>
  <si>
    <t>FP-LBR-1899</t>
  </si>
  <si>
    <t>LAGA</t>
  </si>
  <si>
    <t>Kiln-dried southern yellow pine (westside) 2 2x10 rl delivered Dallas</t>
  </si>
  <si>
    <t>FP-LBR-1900</t>
  </si>
  <si>
    <t>LCMF</t>
  </si>
  <si>
    <t>Kiln-dried southern yellow pine (westside) 2 2x10 rl delivered Houston</t>
  </si>
  <si>
    <t>FP-LBR-1901</t>
  </si>
  <si>
    <t>LCQA</t>
  </si>
  <si>
    <t>Kiln-dried southern yellow pine (westside-central) 2 2x10 rl delivered Chicago</t>
  </si>
  <si>
    <t>FP-LBR-1902</t>
  </si>
  <si>
    <t>LAGB</t>
  </si>
  <si>
    <t>Kiln-dried southern yellow pine (westside) 2 2x10 rl delivered Kansas City</t>
  </si>
  <si>
    <t>FP-LBR-1903</t>
  </si>
  <si>
    <t>LCFL</t>
  </si>
  <si>
    <t>Kiln-dried southern yellow pine (eastside-central) 2 2x10 rl delivered Memphis</t>
  </si>
  <si>
    <t>FP-LBR-1904</t>
  </si>
  <si>
    <t>LCQB</t>
  </si>
  <si>
    <t>Kiln-dried southern yellow pine (eastside) 2 2x10 rl delivered Baltimore</t>
  </si>
  <si>
    <t>FP-LBR-1905</t>
  </si>
  <si>
    <t>LCQC</t>
  </si>
  <si>
    <t>Kiln-dried southern yellow pine (central) 2 2x10 rl delivered Columbus</t>
  </si>
  <si>
    <t>FP-LBR-1906</t>
  </si>
  <si>
    <t>LCPW</t>
  </si>
  <si>
    <t>Kiln-dried southern yellow pine (central) 2 2x10 rl delivered Birmingham</t>
  </si>
  <si>
    <t>FP-LBR-1907</t>
  </si>
  <si>
    <t>LCQD</t>
  </si>
  <si>
    <t>Kiln-dried southern yellow pine (eastside) 2 2x10 rl delivered Charlotte</t>
  </si>
  <si>
    <t>FP-LBR-1908</t>
  </si>
  <si>
    <t>LAGZ</t>
  </si>
  <si>
    <t>Kiln-dried western spruce-pine-fir 2&amp;btr 2x10 rl delivered Dallas</t>
  </si>
  <si>
    <t>FP-LBR-1909</t>
  </si>
  <si>
    <t>LCMG</t>
  </si>
  <si>
    <t>Kiln-dried western spruce-pine-fir 2&amp;btr 2x10 rl delivered Houston</t>
  </si>
  <si>
    <t>FP-LBR-1910</t>
  </si>
  <si>
    <t>LCEQ</t>
  </si>
  <si>
    <t>Kiln-dried western spruce-pine-fir 2&amp;btr 2x10 rl delivered Detroit</t>
  </si>
  <si>
    <t>FP-LBR-1911</t>
  </si>
  <si>
    <t>LAHB</t>
  </si>
  <si>
    <t>Kiln-dried western spruce-pine-fir 2&amp;btr 2x10 rl delivered Kansas City</t>
  </si>
  <si>
    <t>FP-LBR-1912</t>
  </si>
  <si>
    <t>LAHC</t>
  </si>
  <si>
    <t>Kiln-dried western spruce-pine-fir 2&amp;btr 2x10 rl delivered Minneapolis</t>
  </si>
  <si>
    <t>FP-LBR-1913</t>
  </si>
  <si>
    <t>LCFM</t>
  </si>
  <si>
    <t>Kiln-dried western spruce-pine-fir 2&amp;btr 2x10 rl delivered Memphis</t>
  </si>
  <si>
    <t>FP-LBR-1914</t>
  </si>
  <si>
    <t>LCFN</t>
  </si>
  <si>
    <t>Kiln-dried western spruce-pine-fir 2&amp;btr 2x10 rl delivered Boston</t>
  </si>
  <si>
    <t>FP-LBR-1915</t>
  </si>
  <si>
    <t>LCFO</t>
  </si>
  <si>
    <t>Kiln-dried western spruce-pine-fir 2&amp;btr 2x10 rl delivered New York</t>
  </si>
  <si>
    <t>FP-LBR-1916</t>
  </si>
  <si>
    <t>LCFP</t>
  </si>
  <si>
    <t>Kiln-dried western spruce-pine-fir 2&amp;btr 2x10 rl delivered Philadelphia</t>
  </si>
  <si>
    <t>FP-LBR-1917</t>
  </si>
  <si>
    <t>LCFQ</t>
  </si>
  <si>
    <t>Kiln-dried western spruce-pine-fir 2&amp;btr 2x10 rl delivered Baltimore</t>
  </si>
  <si>
    <t>FP-LBR-1918</t>
  </si>
  <si>
    <t>LCPS</t>
  </si>
  <si>
    <t>Kiln-dried western spruce-pine-fir 2&amp;btr 2x10 rl delivered Island Pond</t>
  </si>
  <si>
    <t>FP-LBR-1919</t>
  </si>
  <si>
    <t>LCFR</t>
  </si>
  <si>
    <t>Kiln-dried western spruce-pine-fir 2&amp;btr 2x10 rl delivered Pittsburgh</t>
  </si>
  <si>
    <t>FP-LBR-1920</t>
  </si>
  <si>
    <t>LCKT</t>
  </si>
  <si>
    <t>Kiln-dried western spruce-pine-fir 2&amp;btr 2x10 rl delivered Columbus</t>
  </si>
  <si>
    <t>FP-LBR-1921</t>
  </si>
  <si>
    <t>LCPX</t>
  </si>
  <si>
    <t>Kiln-dried western spruce-pine-fir 2&amp;btr 2x10 rl delivered Birmingham</t>
  </si>
  <si>
    <t>FP-LBR-1922</t>
  </si>
  <si>
    <t>LAUR</t>
  </si>
  <si>
    <t>Kiln-dried western spruce-pine-fir 2&amp;btr 2x10 rl delivered Jacksonville</t>
  </si>
  <si>
    <t>FP-LBR-1923</t>
  </si>
  <si>
    <t>LAUQ</t>
  </si>
  <si>
    <t>Kiln-dried western spruce-pine-fir 2&amp;btr 2x10 rl delivered Charlotte</t>
  </si>
  <si>
    <t>FP-LBR-1924</t>
  </si>
  <si>
    <t>LCFS</t>
  </si>
  <si>
    <t>Kiln-dried western spruce-pine-fir 2&amp;btr 2x10 rl delivered San Francisco</t>
  </si>
  <si>
    <t>FP-LBR-1925</t>
  </si>
  <si>
    <t>LCFT</t>
  </si>
  <si>
    <t>Kiln-dried western spruce-pine-fir 2&amp;btr 2x10 rl delivered Los Angeles</t>
  </si>
  <si>
    <t>FP-LBR-1926</t>
  </si>
  <si>
    <t>LCFU</t>
  </si>
  <si>
    <t>Kiln-dried western spruce-pine-fir 2&amp;btr 2x10 rl delivered Phoenix</t>
  </si>
  <si>
    <t>FP-LBR-1927</t>
  </si>
  <si>
    <t>LAHS</t>
  </si>
  <si>
    <t>Green douglas fir (Portland) 2&amp;btr 2x10 rl delivered Dallas</t>
  </si>
  <si>
    <t>FP-LBR-1928</t>
  </si>
  <si>
    <t>LAHU</t>
  </si>
  <si>
    <t>Green douglas fir (Portland) 2&amp;btr 2x10 rl delivered Chicago</t>
  </si>
  <si>
    <t>FP-LBR-1929</t>
  </si>
  <si>
    <t>LAHV</t>
  </si>
  <si>
    <t>Green douglas fir (Portland) 2&amp;btr 2x10 rl delivered Kansas City</t>
  </si>
  <si>
    <t>FP-LBR-1930</t>
  </si>
  <si>
    <t>LCLW</t>
  </si>
  <si>
    <t>Green douglas fir (Portland) 2&amp;btr 2x10 rl delivered New York</t>
  </si>
  <si>
    <t>FP-LBR-1931</t>
  </si>
  <si>
    <t>LBBV</t>
  </si>
  <si>
    <t>Green douglas fir (Portland) 2&amp;btr 2x10 rl delivered San Francisco</t>
  </si>
  <si>
    <t>FP-LBR-1932</t>
  </si>
  <si>
    <t>LBBW</t>
  </si>
  <si>
    <t>Green douglas fir (Portland) 2&amp;btr 2x10 rl delivered Los Angeles</t>
  </si>
  <si>
    <t>FP-LBR-1933</t>
  </si>
  <si>
    <t>LBBX</t>
  </si>
  <si>
    <t>Green douglas fir (Portland) 2&amp;btr 2x10 rl delivered Phoenix</t>
  </si>
  <si>
    <t>FP-LBR-1934</t>
  </si>
  <si>
    <t>LCMH</t>
  </si>
  <si>
    <t>Inland kiln-dried hem-fir (Spokane) 2/2&amp;btr 2x4 8-ft pet delivered Houston</t>
  </si>
  <si>
    <t>FP-LBR-1935</t>
  </si>
  <si>
    <t>LAID</t>
  </si>
  <si>
    <t>Inland kiln-dried hem-fir (Spokane) 2/2&amp;btr 2x4 8-ft pet delivered Detroit</t>
  </si>
  <si>
    <t>FP-LBR-1936</t>
  </si>
  <si>
    <t>LAIE</t>
  </si>
  <si>
    <t>Inland kiln-dried hem-fir (Spokane) 2/2&amp;btr 2x4 8-ft pet delivered Chicago</t>
  </si>
  <si>
    <t>FP-LBR-1937</t>
  </si>
  <si>
    <t>LAIF</t>
  </si>
  <si>
    <t>Inland kiln-dried hem-fir (Spokane) 2/2&amp;btr 2x4 8-ft pet delivered Kansas City</t>
  </si>
  <si>
    <t>FP-LBR-1938</t>
  </si>
  <si>
    <t>LAIG</t>
  </si>
  <si>
    <t>Inland kiln-dried hem-fir (Spokane) 2/2&amp;btr 2x4 8-ft pet delivered Minneapolis</t>
  </si>
  <si>
    <t>FP-LBR-1939</t>
  </si>
  <si>
    <t>LAIU</t>
  </si>
  <si>
    <t>Kiln-dried southern yellow pine (westside-central) stud 2x4 8-ft pet delivered Dallas</t>
  </si>
  <si>
    <t>FP-LBR-1940</t>
  </si>
  <si>
    <t>LCMI</t>
  </si>
  <si>
    <t>Kiln-dried southern yellow pine (westside-central) stud 2x4 8-ft pet delivered Houston</t>
  </si>
  <si>
    <t>FP-LBR-1941</t>
  </si>
  <si>
    <t>LAIV</t>
  </si>
  <si>
    <t>Kiln-dried southern yellow pine (westside-central) stud 2x4 8-ft pet delivered Kansas City</t>
  </si>
  <si>
    <t>FP-LBR-1942</t>
  </si>
  <si>
    <t>LCFV</t>
  </si>
  <si>
    <t>Kiln-dried southern yellow pine (westside-central) stud 2x4 8-ft pet delivered Memphis</t>
  </si>
  <si>
    <t>FP-LBR-2228</t>
  </si>
  <si>
    <t>LCXV</t>
  </si>
  <si>
    <t>Inland kiln-dried engelmann spruce-lodgepole pine fj stud 2x4 8-ft pet delivered Dallas</t>
  </si>
  <si>
    <t>FP-LBR-2229</t>
  </si>
  <si>
    <t>LCXW</t>
  </si>
  <si>
    <t>Inland kiln-dried fir&amp;larch fj stud 2x4 8-ft pet delivered Dallas</t>
  </si>
  <si>
    <t>FP-LBR-2230</t>
  </si>
  <si>
    <t>LCXX</t>
  </si>
  <si>
    <t>Kiln-dried western spruce-pine-fir fj stud 2x4 8-ft pet delivered Dallas</t>
  </si>
  <si>
    <t>FP-RCP-0234</t>
  </si>
  <si>
    <t>1.02 - mixed P&amp;B (sorted), UK, Eur/tonne</t>
  </si>
  <si>
    <t>Symbols Text Join + empty symbol cells error checking</t>
  </si>
  <si>
    <t xml:space="preserve">The purpose of this file is to enable the retrieval of historical and forecast prices for up to 40 prices. Customise start/end date; currency &amp; unit of measure conversion; ascending or descending price &amp; </t>
  </si>
  <si>
    <t>date order and select price assessment or averages historical prices</t>
  </si>
  <si>
    <t>To get more help, training or if you need to contact us, please visit our customer support hub - https://help.fastmarkets.com/</t>
  </si>
  <si>
    <t>https://help.fastmarkets.com/</t>
  </si>
  <si>
    <t>https://help.fastmarkets.com/en_US/excel-add-in-help</t>
  </si>
  <si>
    <t xml:space="preserve">ENTER FASTMARKETS SYMBOLS BELOW IN ROW 9 </t>
  </si>
  <si>
    <t>IMPORTANT: when changing dates, all data below row 13 should be deleted first before refreshing (old data will not be removed, unless overwritten by the new data)</t>
  </si>
  <si>
    <r>
      <rPr>
        <b/>
        <sz val="10"/>
        <rFont val="Arial"/>
        <family val="2"/>
      </rPr>
      <t xml:space="preserve">Data Sheet </t>
    </r>
    <r>
      <rPr>
        <b/>
        <sz val="10"/>
        <color rgb="FFFF0000"/>
        <rFont val="Arial"/>
        <family val="2"/>
      </rPr>
      <t xml:space="preserve">- IMPORTANT - THIS TAB SHOULD NOT BE REMOVED - </t>
    </r>
    <r>
      <rPr>
        <sz val="10"/>
        <color rgb="FFFF0000"/>
        <rFont val="Arial"/>
        <family val="2"/>
      </rPr>
      <t>this tab provides logic and content for Price History + Forecast tab drop down menus</t>
    </r>
  </si>
  <si>
    <t>Period</t>
  </si>
  <si>
    <t>#N/A Duplicate symbol</t>
  </si>
  <si>
    <t>Jul 2025</t>
  </si>
  <si>
    <t>Jun 2025</t>
  </si>
  <si>
    <t>May 2025</t>
  </si>
  <si>
    <t>Apr 2025</t>
  </si>
  <si>
    <t>Mar 2025</t>
  </si>
  <si>
    <t>Feb 2025</t>
  </si>
  <si>
    <t>Jan 2025</t>
  </si>
  <si>
    <t>Dec 2024</t>
  </si>
  <si>
    <t>Nov 2024</t>
  </si>
  <si>
    <t>Oct 2024</t>
  </si>
  <si>
    <t>Sep 2024</t>
  </si>
  <si>
    <t>Aug 2024</t>
  </si>
  <si>
    <t>Jul 2024</t>
  </si>
  <si>
    <t>Jun 2024</t>
  </si>
  <si>
    <t>May 2024</t>
  </si>
  <si>
    <t>Apr 2024</t>
  </si>
  <si>
    <t>Mar 2024</t>
  </si>
  <si>
    <t>Feb 2024</t>
  </si>
  <si>
    <t>Jan 2024</t>
  </si>
  <si>
    <t>Dec 2023</t>
  </si>
  <si>
    <t>Nov 2023</t>
  </si>
  <si>
    <t>Oct 2023</t>
  </si>
  <si>
    <t>Sep 2023</t>
  </si>
  <si>
    <t>Aug 2023</t>
  </si>
  <si>
    <t>Jul 2023</t>
  </si>
  <si>
    <t>Jun 2023</t>
  </si>
  <si>
    <t>May 2023</t>
  </si>
  <si>
    <t>Apr 2023</t>
  </si>
  <si>
    <t>Mar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</si>
</sst>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\ yyyy\ &quot;(f)&quot;"/>
  </numFmts>
  <fonts count="21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rgb="FFFF000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b/>
      <sz val="11"/>
      <color rgb="FF6F0791"/>
      <name val="Aptos Narrow"/>
      <family val="2"/>
      <scheme val="minor"/>
    </font>
    <font>
      <sz val="10"/>
      <name val="Arial"/>
      <family val="2"/>
    </font>
    <font>
      <b/>
      <sz val="10"/>
      <color rgb="FF6F0791"/>
      <name val="Arial"/>
      <family val="2"/>
    </font>
    <font>
      <u/>
      <sz val="10"/>
      <color theme="10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ptos Narrow"/>
      <family val="2"/>
      <scheme val="minor"/>
    </font>
    <font>
      <b/>
      <i/>
      <sz val="11"/>
      <color rgb="FFFF0000"/>
      <name val="Aptos Narrow"/>
      <family val="2"/>
      <scheme val="minor"/>
    </font>
    <font>
      <b/>
      <sz val="10"/>
      <color theme="0"/>
      <name val="Arial"/>
      <family val="2"/>
    </font>
    <font>
      <b/>
      <sz val="11"/>
      <name val="Aptos Narrow"/>
      <family val="2"/>
      <scheme val="minor"/>
    </font>
    <font>
      <sz val="8"/>
      <name val="Aptos Narrow"/>
      <family val="2"/>
      <scheme val="minor"/>
    </font>
    <font>
      <sz val="11"/>
      <name val="Aptos Narrow"/>
      <family val="2"/>
      <scheme val="minor"/>
    </font>
    <font>
      <sz val="11"/>
      <name val="Calibri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6F0791"/>
      <name val="Arial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786F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rgb="FF8C8C8C"/>
      </top>
      <bottom style="medium">
        <color indexed="64"/>
      </bottom>
      <diagonal/>
    </border>
    <border>
      <left/>
      <right/>
      <top style="medium">
        <color rgb="FF8C8C8C"/>
      </top>
      <bottom style="medium">
        <color indexed="64"/>
      </bottom>
      <diagonal/>
    </border>
    <border>
      <left/>
      <right style="medium">
        <color indexed="64"/>
      </right>
      <top style="medium">
        <color rgb="FF8C8C8C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8C8C8C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7" fillId="0" borderId="0">
      <alignment wrapText="1"/>
    </xf>
    <xf numFmtId="0" fontId="17" fillId="0" borderId="0"/>
  </cellStyleXfs>
  <cellXfs count="14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2" fillId="2" borderId="0" xfId="0" applyFont="1" applyFill="1" applyAlignment="1">
      <alignment horizontal="left" vertical="center"/>
    </xf>
    <xf numFmtId="0" fontId="4" fillId="0" borderId="0" xfId="0" applyFont="1"/>
    <xf numFmtId="0" fontId="6" fillId="4" borderId="7" xfId="0" applyFont="1" applyFill="1" applyBorder="1" applyAlignment="1">
      <alignment vertical="center"/>
    </xf>
    <xf numFmtId="0" fontId="6" fillId="4" borderId="8" xfId="0" applyFont="1" applyFill="1" applyBorder="1" applyAlignment="1">
      <alignment vertical="center"/>
    </xf>
    <xf numFmtId="0" fontId="6" fillId="4" borderId="9" xfId="0" applyFont="1" applyFill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8" fillId="4" borderId="1" xfId="0" applyFont="1" applyFill="1" applyBorder="1" applyAlignment="1">
      <alignment vertical="center"/>
    </xf>
    <xf numFmtId="0" fontId="9" fillId="0" borderId="0" xfId="1" applyFont="1" applyFill="1" applyBorder="1" applyAlignment="1">
      <alignment horizontal="center" vertical="center"/>
    </xf>
    <xf numFmtId="0" fontId="3" fillId="0" borderId="0" xfId="1" applyFill="1" applyBorder="1" applyAlignment="1">
      <alignment horizontal="center" vertical="center"/>
    </xf>
    <xf numFmtId="0" fontId="8" fillId="4" borderId="19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1" applyFont="1" applyFill="1" applyBorder="1" applyAlignment="1">
      <alignment vertical="center"/>
    </xf>
    <xf numFmtId="0" fontId="8" fillId="0" borderId="0" xfId="0" applyFont="1" applyAlignment="1">
      <alignment horizontal="left"/>
    </xf>
    <xf numFmtId="0" fontId="8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8" fillId="4" borderId="10" xfId="0" applyFont="1" applyFill="1" applyBorder="1" applyAlignment="1">
      <alignment vertical="center"/>
    </xf>
    <xf numFmtId="0" fontId="11" fillId="0" borderId="0" xfId="0" applyFont="1"/>
    <xf numFmtId="14" fontId="13" fillId="5" borderId="29" xfId="0" applyNumberFormat="1" applyFont="1" applyFill="1" applyBorder="1" applyAlignment="1">
      <alignment vertical="center"/>
    </xf>
    <xf numFmtId="14" fontId="13" fillId="5" borderId="29" xfId="0" applyNumberFormat="1" applyFont="1" applyFill="1" applyBorder="1" applyAlignment="1">
      <alignment horizontal="left" vertical="center"/>
    </xf>
    <xf numFmtId="0" fontId="12" fillId="2" borderId="0" xfId="0" applyFont="1" applyFill="1" applyAlignment="1">
      <alignment vertical="center"/>
    </xf>
    <xf numFmtId="0" fontId="5" fillId="4" borderId="10" xfId="0" applyFont="1" applyFill="1" applyBorder="1" applyAlignment="1">
      <alignment vertical="center"/>
    </xf>
    <xf numFmtId="0" fontId="5" fillId="4" borderId="1" xfId="0" applyFont="1" applyFill="1" applyBorder="1" applyAlignment="1">
      <alignment vertical="center"/>
    </xf>
    <xf numFmtId="0" fontId="8" fillId="4" borderId="14" xfId="0" applyFont="1" applyFill="1" applyBorder="1" applyAlignment="1">
      <alignment horizontal="left" vertical="center"/>
    </xf>
    <xf numFmtId="0" fontId="8" fillId="4" borderId="15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8" fillId="0" borderId="18" xfId="0" applyFont="1" applyBorder="1" applyAlignment="1">
      <alignment vertical="center"/>
    </xf>
    <xf numFmtId="0" fontId="8" fillId="4" borderId="17" xfId="0" applyFont="1" applyFill="1" applyBorder="1" applyAlignment="1">
      <alignment horizontal="left" vertical="center"/>
    </xf>
    <xf numFmtId="0" fontId="8" fillId="4" borderId="30" xfId="0" applyFont="1" applyFill="1" applyBorder="1" applyAlignment="1">
      <alignment horizontal="left" vertical="center"/>
    </xf>
    <xf numFmtId="0" fontId="8" fillId="4" borderId="16" xfId="0" applyFont="1" applyFill="1" applyBorder="1" applyAlignment="1">
      <alignment horizontal="left" vertical="center"/>
    </xf>
    <xf numFmtId="0" fontId="11" fillId="0" borderId="0" xfId="0" applyFont="1" applyAlignment="1">
      <alignment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1" xfId="0" applyBorder="1"/>
    <xf numFmtId="0" fontId="0" fillId="0" borderId="0" xfId="0" quotePrefix="1" applyAlignment="1">
      <alignment horizontal="left"/>
    </xf>
    <xf numFmtId="0" fontId="5" fillId="4" borderId="1" xfId="0" applyFont="1" applyFill="1" applyBorder="1" applyAlignment="1">
      <alignment vertical="center" wrapText="1"/>
    </xf>
    <xf numFmtId="164" fontId="0" fillId="0" borderId="0" xfId="0" applyNumberFormat="1" applyAlignment="1">
      <alignment horizontal="center"/>
    </xf>
    <xf numFmtId="14" fontId="13" fillId="0" borderId="0" xfId="0" applyNumberFormat="1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11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8" fillId="0" borderId="0" xfId="0" quotePrefix="1" applyFont="1" applyAlignment="1">
      <alignment vertical="center"/>
    </xf>
    <xf numFmtId="0" fontId="4" fillId="0" borderId="0" xfId="0" applyFont="1" applyAlignment="1">
      <alignment vertical="center" wrapText="1"/>
    </xf>
    <xf numFmtId="0" fontId="11" fillId="2" borderId="0" xfId="0" applyFont="1" applyFill="1" applyAlignment="1">
      <alignment vertical="center"/>
    </xf>
    <xf numFmtId="0" fontId="0" fillId="0" borderId="0" xfId="0" applyAlignment="1">
      <alignment horizontal="left"/>
    </xf>
    <xf numFmtId="0" fontId="0" fillId="2" borderId="0" xfId="0" applyFill="1"/>
    <xf numFmtId="0" fontId="16" fillId="0" borderId="0" xfId="0" applyFont="1" applyAlignment="1">
      <alignment horizontal="center" vertical="center" wrapText="1"/>
    </xf>
    <xf numFmtId="0" fontId="3" fillId="4" borderId="15" xfId="1" applyFill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6" xfId="0" applyFont="1" applyBorder="1" applyAlignment="1">
      <alignment vertical="center"/>
    </xf>
    <xf numFmtId="0" fontId="7" fillId="0" borderId="11" xfId="0" applyFont="1" applyBorder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4" fillId="4" borderId="16" xfId="0" applyFont="1" applyFill="1" applyBorder="1" applyAlignment="1">
      <alignment vertical="center"/>
    </xf>
    <xf numFmtId="14" fontId="4" fillId="4" borderId="16" xfId="0" applyNumberFormat="1" applyFont="1" applyFill="1" applyBorder="1" applyAlignment="1">
      <alignment horizontal="left" vertical="center"/>
    </xf>
    <xf numFmtId="0" fontId="5" fillId="4" borderId="10" xfId="0" applyFont="1" applyFill="1" applyBorder="1" applyAlignment="1">
      <alignment horizontal="left" vertical="center" wrapText="1"/>
    </xf>
    <xf numFmtId="0" fontId="5" fillId="4" borderId="0" xfId="0" applyFont="1" applyFill="1" applyAlignment="1">
      <alignment horizontal="left" vertical="center" wrapText="1"/>
    </xf>
    <xf numFmtId="0" fontId="5" fillId="4" borderId="11" xfId="0" applyFont="1" applyFill="1" applyBorder="1" applyAlignment="1">
      <alignment horizontal="left" vertical="center" wrapText="1"/>
    </xf>
    <xf numFmtId="0" fontId="5" fillId="4" borderId="12" xfId="2" applyFont="1" applyFill="1" applyBorder="1" applyAlignment="1">
      <alignment horizontal="left" vertical="center" wrapText="1"/>
    </xf>
    <xf numFmtId="0" fontId="5" fillId="4" borderId="0" xfId="2" applyFont="1" applyFill="1" applyAlignment="1">
      <alignment horizontal="left" vertical="center" wrapText="1"/>
    </xf>
    <xf numFmtId="0" fontId="5" fillId="4" borderId="6" xfId="2" applyFont="1" applyFill="1" applyBorder="1" applyAlignment="1">
      <alignment horizontal="left" vertical="center" wrapText="1"/>
    </xf>
    <xf numFmtId="0" fontId="5" fillId="4" borderId="3" xfId="0" applyFont="1" applyFill="1" applyBorder="1" applyAlignment="1">
      <alignment horizontal="left" vertical="center"/>
    </xf>
    <xf numFmtId="0" fontId="5" fillId="4" borderId="4" xfId="0" applyFont="1" applyFill="1" applyBorder="1" applyAlignment="1">
      <alignment horizontal="left" vertical="center"/>
    </xf>
    <xf numFmtId="0" fontId="5" fillId="4" borderId="5" xfId="0" applyFont="1" applyFill="1" applyBorder="1" applyAlignment="1">
      <alignment horizontal="left" vertical="center"/>
    </xf>
    <xf numFmtId="0" fontId="7" fillId="4" borderId="10" xfId="0" applyFont="1" applyFill="1" applyBorder="1" applyAlignment="1">
      <alignment horizontal="left" vertical="center"/>
    </xf>
    <xf numFmtId="0" fontId="7" fillId="4" borderId="0" xfId="0" applyFont="1" applyFill="1" applyAlignment="1">
      <alignment horizontal="left" vertical="center"/>
    </xf>
    <xf numFmtId="0" fontId="7" fillId="4" borderId="11" xfId="0" applyFont="1" applyFill="1" applyBorder="1" applyAlignment="1">
      <alignment horizontal="left" vertical="center"/>
    </xf>
    <xf numFmtId="0" fontId="8" fillId="4" borderId="17" xfId="0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5" fillId="4" borderId="12" xfId="2" applyFont="1" applyFill="1" applyBorder="1" applyAlignment="1">
      <alignment vertical="center" wrapText="1"/>
    </xf>
    <xf numFmtId="0" fontId="1" fillId="4" borderId="0" xfId="0" applyFont="1" applyFill="1" applyAlignment="1">
      <alignment vertical="center"/>
    </xf>
    <xf numFmtId="0" fontId="1" fillId="4" borderId="6" xfId="0" applyFont="1" applyFill="1" applyBorder="1" applyAlignment="1">
      <alignment vertical="center"/>
    </xf>
    <xf numFmtId="0" fontId="18" fillId="4" borderId="10" xfId="0" applyFont="1" applyFill="1" applyBorder="1" applyAlignment="1">
      <alignment horizontal="left" vertical="center" wrapText="1"/>
    </xf>
    <xf numFmtId="0" fontId="18" fillId="4" borderId="0" xfId="0" applyFont="1" applyFill="1" applyAlignment="1">
      <alignment horizontal="left" vertical="center" wrapText="1"/>
    </xf>
    <xf numFmtId="0" fontId="18" fillId="4" borderId="11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20" fillId="4" borderId="31" xfId="0" applyFont="1" applyFill="1" applyBorder="1" applyAlignment="1">
      <alignment horizontal="left" vertical="center" wrapText="1"/>
    </xf>
    <xf numFmtId="0" fontId="3" fillId="4" borderId="5" xfId="1" applyFill="1" applyBorder="1" applyAlignment="1">
      <alignment horizontal="left" vertical="center" wrapText="1"/>
    </xf>
    <xf numFmtId="0" fontId="3" fillId="4" borderId="11" xfId="1" applyFill="1" applyBorder="1" applyAlignment="1">
      <alignment horizontal="left" vertical="center" wrapText="1"/>
    </xf>
    <xf numFmtId="0" fontId="3" fillId="4" borderId="11" xfId="1" quotePrefix="1" applyFill="1" applyBorder="1" applyAlignment="1">
      <alignment horizontal="left" vertical="center" wrapText="1"/>
    </xf>
    <xf numFmtId="0" fontId="3" fillId="4" borderId="15" xfId="1" quotePrefix="1" applyFill="1" applyBorder="1" applyAlignment="1">
      <alignment horizontal="left" vertical="center" wrapText="1"/>
    </xf>
    <xf numFmtId="0" fontId="3" fillId="4" borderId="12" xfId="1" applyFill="1" applyBorder="1" applyAlignment="1">
      <alignment horizontal="left" wrapText="1"/>
    </xf>
    <xf numFmtId="0" fontId="5" fillId="4" borderId="0" xfId="2" applyFont="1" applyFill="1" applyAlignment="1">
      <alignment horizontal="left" wrapText="1"/>
    </xf>
    <xf numFmtId="0" fontId="5" fillId="4" borderId="6" xfId="2" applyFont="1" applyFill="1" applyBorder="1" applyAlignment="1">
      <alignment horizontal="left" wrapText="1"/>
    </xf>
    <xf numFmtId="0" fontId="3" fillId="4" borderId="13" xfId="1" applyFill="1" applyBorder="1" applyAlignment="1">
      <alignment horizontal="center" vertical="center"/>
    </xf>
    <xf numFmtId="0" fontId="9" fillId="4" borderId="14" xfId="1" applyFont="1" applyFill="1" applyBorder="1" applyAlignment="1">
      <alignment horizontal="center" vertical="center"/>
    </xf>
    <xf numFmtId="0" fontId="9" fillId="4" borderId="15" xfId="1" applyFont="1" applyFill="1" applyBorder="1" applyAlignment="1">
      <alignment horizontal="center" vertical="center"/>
    </xf>
    <xf numFmtId="0" fontId="3" fillId="4" borderId="14" xfId="1" applyFill="1" applyBorder="1" applyAlignment="1">
      <alignment horizontal="center" vertical="center"/>
    </xf>
    <xf numFmtId="0" fontId="3" fillId="4" borderId="15" xfId="1" applyFill="1" applyBorder="1" applyAlignment="1">
      <alignment horizontal="center" vertical="center"/>
    </xf>
    <xf numFmtId="0" fontId="5" fillId="4" borderId="12" xfId="2" applyFont="1" applyFill="1" applyBorder="1" applyAlignment="1">
      <alignment horizontal="left" wrapText="1"/>
    </xf>
    <xf numFmtId="0" fontId="4" fillId="0" borderId="0" xfId="0" applyFont="1" applyAlignment="1">
      <alignment horizontal="left" vertical="center" wrapText="1"/>
    </xf>
    <xf numFmtId="0" fontId="5" fillId="4" borderId="20" xfId="2" applyFont="1" applyFill="1" applyBorder="1" applyAlignment="1">
      <alignment horizontal="left" wrapText="1"/>
    </xf>
    <xf numFmtId="0" fontId="5" fillId="4" borderId="21" xfId="2" applyFont="1" applyFill="1" applyBorder="1" applyAlignment="1">
      <alignment horizontal="left" wrapText="1"/>
    </xf>
    <xf numFmtId="0" fontId="5" fillId="4" borderId="22" xfId="2" applyFont="1" applyFill="1" applyBorder="1" applyAlignment="1">
      <alignment horizontal="left" wrapText="1"/>
    </xf>
    <xf numFmtId="0" fontId="8" fillId="0" borderId="0" xfId="0" applyFont="1" applyAlignment="1">
      <alignment horizontal="left"/>
    </xf>
    <xf numFmtId="0" fontId="11" fillId="0" borderId="0" xfId="0" applyFont="1" applyAlignment="1">
      <alignment horizontal="center" wrapText="1"/>
    </xf>
    <xf numFmtId="0" fontId="11" fillId="3" borderId="3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center" vertical="center"/>
    </xf>
    <xf numFmtId="0" fontId="10" fillId="2" borderId="24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  <xf numFmtId="14" fontId="13" fillId="5" borderId="26" xfId="0" applyNumberFormat="1" applyFont="1" applyFill="1" applyBorder="1" applyAlignment="1">
      <alignment horizontal="center" vertical="center"/>
    </xf>
    <xf numFmtId="14" fontId="13" fillId="5" borderId="27" xfId="0" applyNumberFormat="1" applyFont="1" applyFill="1" applyBorder="1" applyAlignment="1">
      <alignment horizontal="center" vertical="center"/>
    </xf>
    <xf numFmtId="14" fontId="13" fillId="5" borderId="28" xfId="0" applyNumberFormat="1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left" vertical="center" wrapText="1"/>
    </xf>
    <xf numFmtId="0" fontId="11" fillId="2" borderId="8" xfId="0" applyFont="1" applyFill="1" applyBorder="1" applyAlignment="1">
      <alignment horizontal="left" vertical="center" wrapText="1"/>
    </xf>
    <xf numFmtId="0" fontId="11" fillId="2" borderId="9" xfId="0" applyFont="1" applyFill="1" applyBorder="1" applyAlignment="1">
      <alignment horizontal="left" vertical="center" wrapText="1"/>
    </xf>
    <xf numFmtId="0" fontId="11" fillId="2" borderId="20" xfId="0" applyFont="1" applyFill="1" applyBorder="1" applyAlignment="1">
      <alignment horizontal="left" vertical="center" wrapText="1"/>
    </xf>
    <xf numFmtId="0" fontId="11" fillId="2" borderId="21" xfId="0" applyFont="1" applyFill="1" applyBorder="1" applyAlignment="1">
      <alignment horizontal="left" vertical="center" wrapText="1"/>
    </xf>
    <xf numFmtId="0" fontId="11" fillId="2" borderId="22" xfId="0" applyFont="1" applyFill="1" applyBorder="1" applyAlignment="1">
      <alignment horizontal="left" vertical="center" wrapText="1"/>
    </xf>
    <xf numFmtId="0" fontId="8" fillId="4" borderId="17" xfId="0" applyFont="1" applyFill="1" applyBorder="1" applyAlignment="1">
      <alignment horizontal="left" vertical="center"/>
    </xf>
    <xf numFmtId="0" fontId="8" fillId="4" borderId="30" xfId="0" applyFont="1" applyFill="1" applyBorder="1" applyAlignment="1">
      <alignment horizontal="left" vertical="center"/>
    </xf>
    <xf numFmtId="0" fontId="8" fillId="4" borderId="16" xfId="0" applyFont="1" applyFill="1" applyBorder="1" applyAlignment="1">
      <alignment horizontal="left" vertical="center"/>
    </xf>
    <xf numFmtId="0" fontId="8" fillId="4" borderId="1" xfId="0" applyFont="1" applyFill="1" applyBorder="1" applyAlignment="1">
      <alignment horizontal="center" vertical="center"/>
    </xf>
    <xf numFmtId="14" fontId="13" fillId="5" borderId="17" xfId="0" applyNumberFormat="1" applyFont="1" applyFill="1" applyBorder="1" applyAlignment="1">
      <alignment horizontal="center" vertical="center"/>
    </xf>
    <xf numFmtId="14" fontId="13" fillId="5" borderId="16" xfId="0" applyNumberFormat="1" applyFont="1" applyFill="1" applyBorder="1" applyAlignment="1">
      <alignment horizontal="center" vertical="center"/>
    </xf>
    <xf numFmtId="14" fontId="13" fillId="5" borderId="13" xfId="0" applyNumberFormat="1" applyFont="1" applyFill="1" applyBorder="1" applyAlignment="1">
      <alignment horizontal="center" vertical="center"/>
    </xf>
    <xf numFmtId="14" fontId="13" fillId="5" borderId="15" xfId="0" applyNumberFormat="1" applyFont="1" applyFill="1" applyBorder="1" applyAlignment="1">
      <alignment horizontal="center" vertical="center"/>
    </xf>
    <xf numFmtId="14" fontId="13" fillId="5" borderId="17" xfId="0" applyNumberFormat="1" applyFont="1" applyFill="1" applyBorder="1" applyAlignment="1">
      <alignment horizontal="center" vertical="center" wrapText="1"/>
    </xf>
    <xf numFmtId="14" fontId="13" fillId="5" borderId="16" xfId="0" applyNumberFormat="1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left" vertical="center"/>
    </xf>
    <xf numFmtId="0" fontId="8" fillId="4" borderId="18" xfId="0" applyFont="1" applyFill="1" applyBorder="1" applyAlignment="1">
      <alignment horizontal="left" vertical="center"/>
    </xf>
    <xf numFmtId="0" fontId="8" fillId="4" borderId="19" xfId="0" applyFont="1" applyFill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14" fontId="13" fillId="0" borderId="0" xfId="0" applyNumberFormat="1" applyFont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NumberFormat="1"/>
    <xf numFmtId="0" fontId="8" fillId="4" borderId="13" xfId="0" applyNumberFormat="1" applyFont="1" applyFill="1" applyBorder="1" applyAlignment="1">
      <alignment horizontal="center" vertical="center" wrapText="1"/>
    </xf>
    <xf numFmtId="0" fontId="8" fillId="4" borderId="14" xfId="0" applyNumberFormat="1" applyFont="1" applyFill="1" applyBorder="1" applyAlignment="1">
      <alignment horizontal="center" vertical="center" wrapText="1"/>
    </xf>
    <xf numFmtId="0" fontId="8" fillId="4" borderId="15" xfId="0" applyNumberFormat="1" applyFont="1" applyFill="1" applyBorder="1" applyAlignment="1">
      <alignment horizontal="center" vertical="center" wrapText="1"/>
    </xf>
    <xf numFmtId="0" fontId="8" fillId="4" borderId="17" xfId="0" applyNumberFormat="1" applyFont="1" applyFill="1" applyBorder="1" applyAlignment="1">
      <alignment horizontal="center" vertical="center"/>
    </xf>
    <xf numFmtId="0" fontId="8" fillId="4" borderId="16" xfId="0" applyNumberFormat="1" applyFont="1" applyFill="1" applyBorder="1" applyAlignment="1">
      <alignment horizontal="center" vertical="center"/>
    </xf>
    <xf numFmtId="0" fontId="8" fillId="4" borderId="10" xfId="0" applyNumberFormat="1" applyFont="1" applyFill="1" applyBorder="1" applyAlignment="1">
      <alignment horizontal="center" vertical="center"/>
    </xf>
  </cellXfs>
  <cellStyles count="4">
    <cellStyle name="FooterCellStyle" xfId="2" xr:uid="{97D933F3-68AE-4E9F-8DDA-C9C0CCEF45D8}"/>
    <cellStyle name="Hyperlink" xfId="1" builtinId="8"/>
    <cellStyle name="Normal" xfId="0" builtinId="0"/>
    <cellStyle name="Normal 2" xfId="3" xr:uid="{71834DE2-8AB1-40CF-9041-092683E85E33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F0791"/>
      <color rgb="FFECEC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1769110</xdr:colOff>
      <xdr:row>3</xdr:row>
      <xdr:rowOff>124460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2212387-821A-4080-A111-69D223B8FC6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69110" cy="61023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1</xdr:col>
      <xdr:colOff>321406</xdr:colOff>
      <xdr:row>3</xdr:row>
      <xdr:rowOff>36758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60C1183-7696-4B64-B639-9C765E74CDC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559" t="15123" r="12792"/>
        <a:stretch/>
      </xdr:blipFill>
      <xdr:spPr>
        <a:xfrm>
          <a:off x="47625" y="47625"/>
          <a:ext cx="2178781" cy="5955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fastmarkets.com/methodology/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hello@fastmarkets.com" TargetMode="External"/><Relationship Id="rId1" Type="http://schemas.openxmlformats.org/officeDocument/2006/relationships/hyperlink" Target="mailto:hello@fastmarkets.com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help.fastmarkets.com/en_US/excel-add-in-help" TargetMode="External"/><Relationship Id="rId4" Type="http://schemas.openxmlformats.org/officeDocument/2006/relationships/hyperlink" Target="https://help.fastmarkets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8BEBA-2393-4357-81B5-62EA0208D9A4}">
  <sheetPr>
    <tabColor rgb="FF8C8C8C"/>
  </sheetPr>
  <dimension ref="A5:M34"/>
  <sheetViews>
    <sheetView showGridLines="0" workbookViewId="0">
      <selection activeCell="B28" sqref="B28"/>
    </sheetView>
  </sheetViews>
  <sheetFormatPr defaultColWidth="8.81640625" defaultRowHeight="12.5" x14ac:dyDescent="0.25"/>
  <cols>
    <col min="1" max="1" width="40" style="6" customWidth="1"/>
    <col min="2" max="2" width="47.1796875" style="6" customWidth="1"/>
    <col min="3" max="3" width="14.7265625" style="6" customWidth="1"/>
    <col min="4" max="4" width="25.7265625" style="6" customWidth="1"/>
    <col min="5" max="5" width="19.54296875" style="6" customWidth="1"/>
    <col min="6" max="6" width="22.1796875" style="6" customWidth="1"/>
    <col min="7" max="7" width="3.26953125" style="6" customWidth="1"/>
    <col min="8" max="8" width="1.81640625" style="6" customWidth="1"/>
    <col min="9" max="9" width="27.54296875" style="6" customWidth="1"/>
    <col min="10" max="10" width="34.453125" style="6" customWidth="1"/>
    <col min="11" max="11" width="26.7265625" style="6" customWidth="1"/>
    <col min="12" max="12" width="11.26953125" style="6" customWidth="1"/>
    <col min="13" max="18" width="8.81640625" style="6"/>
    <col min="19" max="19" width="11" style="6" bestFit="1" customWidth="1"/>
    <col min="20" max="16384" width="8.81640625" style="6"/>
  </cols>
  <sheetData>
    <row r="5" spans="1:13" s="46" customFormat="1" ht="14.5" x14ac:dyDescent="0.35">
      <c r="A5" s="66" t="s">
        <v>26</v>
      </c>
      <c r="B5" s="67"/>
      <c r="C5" s="67"/>
      <c r="D5" s="67"/>
      <c r="E5" s="67"/>
      <c r="F5" s="68"/>
      <c r="G5" s="54"/>
      <c r="H5" s="55"/>
      <c r="I5" s="7" t="s">
        <v>27</v>
      </c>
      <c r="J5" s="8"/>
      <c r="K5" s="8"/>
      <c r="L5" s="8"/>
      <c r="M5" s="9"/>
    </row>
    <row r="6" spans="1:13" s="46" customFormat="1" x14ac:dyDescent="0.35">
      <c r="A6" s="69" t="s">
        <v>14552</v>
      </c>
      <c r="B6" s="70"/>
      <c r="C6" s="70"/>
      <c r="D6" s="70"/>
      <c r="E6" s="70"/>
      <c r="F6" s="71"/>
      <c r="G6" s="44"/>
      <c r="H6" s="45"/>
      <c r="I6" s="63" t="s">
        <v>28</v>
      </c>
      <c r="J6" s="64"/>
      <c r="K6" s="64"/>
      <c r="L6" s="64"/>
      <c r="M6" s="65"/>
    </row>
    <row r="7" spans="1:13" s="46" customFormat="1" x14ac:dyDescent="0.35">
      <c r="A7" s="69" t="s">
        <v>14553</v>
      </c>
      <c r="B7" s="70"/>
      <c r="C7" s="70"/>
      <c r="D7" s="70"/>
      <c r="E7" s="70"/>
      <c r="F7" s="71"/>
      <c r="G7" s="44"/>
      <c r="H7" s="45"/>
      <c r="I7" s="63"/>
      <c r="J7" s="64"/>
      <c r="K7" s="64"/>
      <c r="L7" s="64"/>
      <c r="M7" s="65"/>
    </row>
    <row r="8" spans="1:13" s="46" customFormat="1" ht="13" x14ac:dyDescent="0.35">
      <c r="A8" s="69" t="s">
        <v>29</v>
      </c>
      <c r="B8" s="70"/>
      <c r="C8" s="70"/>
      <c r="D8" s="70"/>
      <c r="E8" s="70"/>
      <c r="F8" s="71"/>
      <c r="G8" s="54"/>
      <c r="H8" s="56"/>
      <c r="I8" s="63"/>
      <c r="J8" s="64"/>
      <c r="K8" s="64"/>
      <c r="L8" s="64"/>
      <c r="M8" s="65"/>
    </row>
    <row r="9" spans="1:13" s="46" customFormat="1" ht="13" x14ac:dyDescent="0.35">
      <c r="A9" s="60" t="s">
        <v>119</v>
      </c>
      <c r="B9" s="61"/>
      <c r="C9" s="61"/>
      <c r="D9" s="61"/>
      <c r="E9" s="61"/>
      <c r="F9" s="62"/>
      <c r="G9" s="57"/>
      <c r="H9" s="56"/>
      <c r="I9" s="63" t="s">
        <v>30</v>
      </c>
      <c r="J9" s="64"/>
      <c r="K9" s="64"/>
      <c r="L9" s="64"/>
      <c r="M9" s="65"/>
    </row>
    <row r="10" spans="1:13" s="46" customFormat="1" ht="13" x14ac:dyDescent="0.35">
      <c r="A10" s="60" t="s">
        <v>9495</v>
      </c>
      <c r="B10" s="61"/>
      <c r="C10" s="61"/>
      <c r="D10" s="61"/>
      <c r="E10" s="61"/>
      <c r="F10" s="62"/>
      <c r="G10" s="57"/>
      <c r="H10" s="45"/>
      <c r="I10" s="63"/>
      <c r="J10" s="64"/>
      <c r="K10" s="64"/>
      <c r="L10" s="64"/>
      <c r="M10" s="65"/>
    </row>
    <row r="11" spans="1:13" s="46" customFormat="1" ht="14.5" x14ac:dyDescent="0.35">
      <c r="A11" s="80" t="s">
        <v>14559</v>
      </c>
      <c r="B11" s="81"/>
      <c r="C11" s="81"/>
      <c r="D11" s="81"/>
      <c r="E11" s="81"/>
      <c r="F11" s="82"/>
      <c r="G11" s="44"/>
      <c r="H11" s="45"/>
      <c r="I11" s="77" t="s">
        <v>31</v>
      </c>
      <c r="J11" s="78"/>
      <c r="K11" s="78"/>
      <c r="L11" s="78"/>
      <c r="M11" s="79"/>
    </row>
    <row r="12" spans="1:13" s="46" customFormat="1" ht="30" customHeight="1" x14ac:dyDescent="0.35">
      <c r="A12" s="83"/>
      <c r="B12" s="84"/>
      <c r="C12" s="84"/>
      <c r="D12" s="84"/>
      <c r="E12" s="84"/>
      <c r="F12" s="84"/>
      <c r="G12" s="10"/>
      <c r="I12" s="77" t="s">
        <v>32</v>
      </c>
      <c r="J12" s="78"/>
      <c r="K12" s="78"/>
      <c r="L12" s="78"/>
      <c r="M12" s="79"/>
    </row>
    <row r="13" spans="1:13" s="46" customFormat="1" ht="14.5" x14ac:dyDescent="0.35">
      <c r="A13" s="11" t="s">
        <v>34</v>
      </c>
      <c r="B13" s="58" t="s">
        <v>51</v>
      </c>
      <c r="C13" s="74" t="s">
        <v>35</v>
      </c>
      <c r="D13" s="75"/>
      <c r="E13" s="75"/>
      <c r="F13" s="76"/>
      <c r="G13" s="12"/>
      <c r="I13" s="77" t="s">
        <v>33</v>
      </c>
      <c r="J13" s="78"/>
      <c r="K13" s="78"/>
      <c r="L13" s="78"/>
      <c r="M13" s="79"/>
    </row>
    <row r="14" spans="1:13" s="46" customFormat="1" ht="14.5" x14ac:dyDescent="0.35">
      <c r="A14" s="11" t="s">
        <v>37</v>
      </c>
      <c r="B14" s="59">
        <v>45897</v>
      </c>
      <c r="C14" s="93" t="s">
        <v>52</v>
      </c>
      <c r="D14" s="94"/>
      <c r="E14" s="94"/>
      <c r="F14" s="95"/>
      <c r="G14" s="10"/>
      <c r="I14" s="77" t="s">
        <v>36</v>
      </c>
      <c r="J14" s="78"/>
      <c r="K14" s="78"/>
      <c r="L14" s="78"/>
      <c r="M14" s="79"/>
    </row>
    <row r="15" spans="1:13" s="46" customFormat="1" ht="22.5" customHeight="1" x14ac:dyDescent="0.35">
      <c r="A15" s="72" t="s">
        <v>39</v>
      </c>
      <c r="B15" s="73"/>
      <c r="C15" s="74" t="s">
        <v>40</v>
      </c>
      <c r="D15" s="75"/>
      <c r="E15" s="75"/>
      <c r="F15" s="76"/>
      <c r="G15" s="13"/>
      <c r="I15" s="63" t="s">
        <v>38</v>
      </c>
      <c r="J15" s="64"/>
      <c r="K15" s="64"/>
      <c r="L15" s="64"/>
      <c r="M15" s="65"/>
    </row>
    <row r="16" spans="1:13" s="46" customFormat="1" ht="14.5" x14ac:dyDescent="0.35">
      <c r="A16" s="85" t="s">
        <v>14554</v>
      </c>
      <c r="B16" s="86" t="s">
        <v>14555</v>
      </c>
      <c r="C16" s="93" t="s">
        <v>14556</v>
      </c>
      <c r="D16" s="96"/>
      <c r="E16" s="96"/>
      <c r="F16" s="97"/>
      <c r="I16" s="77" t="s">
        <v>41</v>
      </c>
      <c r="J16" s="78"/>
      <c r="K16" s="78"/>
      <c r="L16" s="78"/>
      <c r="M16" s="79"/>
    </row>
    <row r="17" spans="1:13" s="46" customFormat="1" ht="13.15" customHeight="1" x14ac:dyDescent="0.35">
      <c r="A17" s="85"/>
      <c r="B17" s="87"/>
      <c r="I17" s="63" t="s">
        <v>42</v>
      </c>
      <c r="J17" s="64"/>
      <c r="K17" s="64"/>
      <c r="L17" s="64"/>
      <c r="M17" s="65"/>
    </row>
    <row r="18" spans="1:13" s="46" customFormat="1" ht="14.5" customHeight="1" x14ac:dyDescent="0.35">
      <c r="A18" s="85"/>
      <c r="B18" s="88"/>
      <c r="I18" s="63" t="s">
        <v>43</v>
      </c>
      <c r="J18" s="64"/>
      <c r="K18" s="64"/>
      <c r="L18" s="64"/>
      <c r="M18" s="65"/>
    </row>
    <row r="19" spans="1:13" s="46" customFormat="1" ht="13.15" customHeight="1" x14ac:dyDescent="0.35">
      <c r="A19" s="85"/>
      <c r="B19" s="89"/>
      <c r="H19" s="15"/>
      <c r="I19" s="63"/>
      <c r="J19" s="64"/>
      <c r="K19" s="64"/>
      <c r="L19" s="64"/>
      <c r="M19" s="65"/>
    </row>
    <row r="20" spans="1:13" s="46" customFormat="1" ht="26.5" customHeight="1" x14ac:dyDescent="0.35">
      <c r="A20" s="14" t="s">
        <v>46</v>
      </c>
      <c r="B20" s="53" t="s">
        <v>47</v>
      </c>
      <c r="H20" s="16"/>
      <c r="I20" s="98" t="s">
        <v>45</v>
      </c>
      <c r="J20" s="91"/>
      <c r="K20" s="91"/>
      <c r="L20" s="91"/>
      <c r="M20" s="92"/>
    </row>
    <row r="21" spans="1:13" ht="24.65" customHeight="1" x14ac:dyDescent="0.25">
      <c r="I21" s="98"/>
      <c r="J21" s="91"/>
      <c r="K21" s="91"/>
      <c r="L21" s="91"/>
      <c r="M21" s="92"/>
    </row>
    <row r="22" spans="1:13" ht="13" x14ac:dyDescent="0.3">
      <c r="I22" s="98" t="s">
        <v>48</v>
      </c>
      <c r="J22" s="91"/>
      <c r="K22" s="91"/>
      <c r="L22" s="91"/>
      <c r="M22" s="92"/>
    </row>
    <row r="23" spans="1:13" ht="14.5" customHeight="1" x14ac:dyDescent="0.35">
      <c r="H23" s="15"/>
      <c r="I23" s="90" t="s">
        <v>47</v>
      </c>
      <c r="J23" s="91"/>
      <c r="K23" s="91"/>
      <c r="L23" s="91"/>
      <c r="M23" s="92"/>
    </row>
    <row r="24" spans="1:13" ht="14.5" customHeight="1" thickBot="1" x14ac:dyDescent="0.35">
      <c r="G24" s="16"/>
      <c r="I24" s="100" t="s">
        <v>49</v>
      </c>
      <c r="J24" s="101"/>
      <c r="K24" s="101"/>
      <c r="L24" s="101"/>
      <c r="M24" s="102"/>
    </row>
    <row r="25" spans="1:13" ht="15.65" customHeight="1" x14ac:dyDescent="0.3">
      <c r="A25" s="17"/>
      <c r="B25" s="17"/>
      <c r="G25" s="103"/>
      <c r="H25" s="103"/>
    </row>
    <row r="26" spans="1:13" ht="13" x14ac:dyDescent="0.3">
      <c r="A26" s="47"/>
      <c r="B26" s="46"/>
      <c r="C26" s="17"/>
      <c r="D26" s="17"/>
      <c r="E26" s="17"/>
      <c r="F26" s="17"/>
      <c r="G26" s="99"/>
      <c r="H26" s="99"/>
    </row>
    <row r="27" spans="1:13" ht="13" x14ac:dyDescent="0.25">
      <c r="A27" s="47"/>
      <c r="B27" s="48"/>
      <c r="C27" s="46"/>
      <c r="D27" s="46"/>
      <c r="E27" s="46"/>
      <c r="F27" s="46"/>
      <c r="G27" s="99"/>
      <c r="H27" s="99"/>
    </row>
    <row r="28" spans="1:13" ht="38.25" customHeight="1" x14ac:dyDescent="0.25">
      <c r="A28" s="47"/>
      <c r="B28" s="48"/>
      <c r="C28" s="48"/>
      <c r="D28" s="48"/>
      <c r="E28" s="46"/>
      <c r="F28" s="46"/>
      <c r="G28" s="99"/>
      <c r="H28" s="99"/>
    </row>
    <row r="29" spans="1:13" ht="38.25" customHeight="1" x14ac:dyDescent="0.3">
      <c r="A29" s="47"/>
      <c r="B29" s="48"/>
      <c r="C29" s="48"/>
      <c r="D29" s="46"/>
      <c r="E29" s="46"/>
      <c r="F29" s="46"/>
      <c r="G29" s="99"/>
      <c r="H29" s="99"/>
      <c r="I29" s="17"/>
      <c r="J29" s="17"/>
      <c r="K29" s="18"/>
    </row>
    <row r="30" spans="1:13" ht="13" x14ac:dyDescent="0.25">
      <c r="A30" s="47"/>
      <c r="B30" s="48"/>
      <c r="C30" s="48"/>
      <c r="D30" s="46"/>
      <c r="E30" s="46"/>
      <c r="F30" s="46"/>
      <c r="G30" s="99"/>
      <c r="H30" s="99"/>
      <c r="I30" s="19"/>
      <c r="J30" s="19"/>
    </row>
    <row r="31" spans="1:13" ht="13" x14ac:dyDescent="0.25">
      <c r="A31" s="47"/>
      <c r="B31" s="48"/>
      <c r="C31" s="48"/>
      <c r="D31" s="46"/>
      <c r="E31" s="46"/>
      <c r="F31" s="46"/>
      <c r="G31" s="20"/>
      <c r="H31" s="20"/>
      <c r="I31" s="20"/>
      <c r="J31" s="20"/>
    </row>
    <row r="32" spans="1:13" ht="63.75" customHeight="1" x14ac:dyDescent="0.25">
      <c r="A32" s="47"/>
      <c r="B32" s="48"/>
      <c r="C32" s="48"/>
      <c r="D32" s="48"/>
      <c r="E32" s="48"/>
      <c r="F32" s="48"/>
      <c r="G32" s="99"/>
      <c r="H32" s="99"/>
      <c r="I32" s="20"/>
      <c r="J32" s="20"/>
    </row>
    <row r="33" spans="1:6" ht="13" x14ac:dyDescent="0.25">
      <c r="A33" s="47"/>
      <c r="B33" s="48"/>
      <c r="C33" s="48"/>
      <c r="D33" s="48"/>
      <c r="E33" s="48"/>
      <c r="F33" s="48"/>
    </row>
    <row r="34" spans="1:6" x14ac:dyDescent="0.25">
      <c r="C34" s="48"/>
      <c r="D34" s="48"/>
      <c r="E34" s="48"/>
      <c r="F34" s="48"/>
    </row>
  </sheetData>
  <mergeCells count="36">
    <mergeCell ref="G30:H30"/>
    <mergeCell ref="G32:H32"/>
    <mergeCell ref="I24:M24"/>
    <mergeCell ref="G25:H25"/>
    <mergeCell ref="G26:H26"/>
    <mergeCell ref="G27:H27"/>
    <mergeCell ref="G28:H28"/>
    <mergeCell ref="G29:H29"/>
    <mergeCell ref="I23:M23"/>
    <mergeCell ref="C13:F13"/>
    <mergeCell ref="I14:M14"/>
    <mergeCell ref="C14:F14"/>
    <mergeCell ref="I15:M15"/>
    <mergeCell ref="C16:F16"/>
    <mergeCell ref="I17:M17"/>
    <mergeCell ref="I18:M19"/>
    <mergeCell ref="I20:M21"/>
    <mergeCell ref="I22:M22"/>
    <mergeCell ref="A15:B15"/>
    <mergeCell ref="C15:F15"/>
    <mergeCell ref="I16:M16"/>
    <mergeCell ref="A11:F11"/>
    <mergeCell ref="I11:M11"/>
    <mergeCell ref="I12:M12"/>
    <mergeCell ref="A12:F12"/>
    <mergeCell ref="I13:M13"/>
    <mergeCell ref="A16:A19"/>
    <mergeCell ref="B16:B19"/>
    <mergeCell ref="A9:F9"/>
    <mergeCell ref="I9:M10"/>
    <mergeCell ref="A10:F10"/>
    <mergeCell ref="A5:F5"/>
    <mergeCell ref="A6:F6"/>
    <mergeCell ref="I6:M8"/>
    <mergeCell ref="A8:F8"/>
    <mergeCell ref="A7:F7"/>
  </mergeCells>
  <hyperlinks>
    <hyperlink ref="I23" r:id="rId1" xr:uid="{86A29D50-C806-4CD5-B572-8C9522DF2C99}"/>
    <hyperlink ref="B20" r:id="rId2" xr:uid="{BD8CAE64-B159-439D-953B-99C2FD8CCED1}"/>
    <hyperlink ref="C14" r:id="rId3" xr:uid="{6AA38034-63A9-43CB-BF2A-7F5B30E387F8}"/>
    <hyperlink ref="B16:B19" r:id="rId4" display="https://help.fastmarkets.com/" xr:uid="{56826088-89A4-4F86-983D-1EEE8225195C}"/>
    <hyperlink ref="C16:F16" r:id="rId5" display="https://help.fastmarkets.com/en_US/excel-add-in-help" xr:uid="{BD508928-59F5-49FF-92EA-BB488E7C9169}"/>
  </hyperlinks>
  <pageMargins left="0.7" right="0.7" top="0.75" bottom="0.75" header="0.3" footer="0.3"/>
  <pageSetup paperSize="9"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434FE-C5F1-436F-944E-F8C1E3E519AF}">
  <dimension ref="A1:EV9845"/>
  <sheetViews>
    <sheetView showGridLines="0" tabSelected="1" workbookViewId="0">
      <selection activeCell="B16" sqref="B16"/>
    </sheetView>
  </sheetViews>
  <sheetFormatPr defaultRowHeight="14.5" x14ac:dyDescent="0.35"/>
  <cols>
    <col min="1" max="1" width="28.453125" style="3" customWidth="1"/>
    <col min="2" max="2" width="12.26953125" style="3" customWidth="1"/>
    <col min="3" max="3" width="12.453125" style="3" customWidth="1"/>
    <col min="4" max="4" width="12" style="3" customWidth="1"/>
    <col min="5" max="5" width="12.453125" style="3" customWidth="1"/>
    <col min="6" max="6" width="13.1796875" style="3" customWidth="1"/>
    <col min="7" max="7" width="13.26953125" style="3" customWidth="1"/>
    <col min="8" max="8" width="13.1796875" style="3" customWidth="1"/>
    <col min="9" max="9" width="12.81640625" style="3" customWidth="1"/>
    <col min="10" max="10" width="12.7265625" style="3" customWidth="1"/>
    <col min="11" max="11" width="12.1796875" style="3" customWidth="1"/>
    <col min="12" max="13" width="12.26953125" style="3" customWidth="1"/>
    <col min="14" max="14" width="12.54296875" style="3" customWidth="1"/>
    <col min="15" max="15" width="12.26953125" style="3" customWidth="1"/>
    <col min="16" max="16" width="12.54296875" style="3" customWidth="1"/>
    <col min="17" max="24" width="11.453125" style="3" customWidth="1"/>
    <col min="25" max="25" width="12.453125" style="3" customWidth="1"/>
    <col min="26" max="26" width="12.7265625" style="3" customWidth="1"/>
    <col min="27" max="40" width="11.453125" style="3" customWidth="1"/>
    <col min="41" max="41" width="12.453125" style="3" customWidth="1"/>
    <col min="42" max="100" width="11.453125" style="3" customWidth="1"/>
    <col min="101" max="101" width="16.26953125" bestFit="1" customWidth="1"/>
    <col min="104" max="104" width="16.26953125" bestFit="1" customWidth="1"/>
    <col min="107" max="107" width="16.26953125" bestFit="1" customWidth="1"/>
    <col min="110" max="110" width="16.26953125" bestFit="1" customWidth="1"/>
    <col min="113" max="113" width="16.26953125" bestFit="1" customWidth="1"/>
    <col min="116" max="116" width="16.26953125" bestFit="1" customWidth="1"/>
    <col min="119" max="119" width="16.7265625" bestFit="1" customWidth="1"/>
  </cols>
  <sheetData>
    <row r="1" spans="1:152" ht="15" thickBot="1" x14ac:dyDescent="0.4">
      <c r="S1" s="43"/>
      <c r="T1" s="43"/>
      <c r="U1" s="43"/>
      <c r="V1" s="51"/>
      <c r="W1" s="51"/>
      <c r="X1" s="51"/>
      <c r="Y1" s="51"/>
      <c r="Z1" s="43"/>
      <c r="AA1" s="43"/>
      <c r="AB1" s="43"/>
      <c r="AC1" s="43"/>
      <c r="AD1" s="43"/>
      <c r="AE1" s="51"/>
      <c r="AF1" s="51"/>
      <c r="AG1" s="51"/>
      <c r="AH1" s="51"/>
      <c r="AI1" s="51"/>
      <c r="AJ1" s="51"/>
      <c r="AK1" s="51"/>
      <c r="AL1" s="5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 s="51"/>
      <c r="BC1" s="51"/>
      <c r="BD1" s="51"/>
      <c r="BE1" s="51"/>
      <c r="BF1"/>
      <c r="BG1"/>
      <c r="BH1"/>
      <c r="BI1"/>
      <c r="BJ1"/>
      <c r="BK1"/>
      <c r="BL1"/>
      <c r="BM1" s="51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</row>
    <row r="2" spans="1:152" ht="15" thickBot="1" x14ac:dyDescent="0.4">
      <c r="E2" s="109" t="s">
        <v>99</v>
      </c>
      <c r="F2" s="110"/>
      <c r="G2" s="111"/>
      <c r="H2" s="115" t="s">
        <v>14558</v>
      </c>
      <c r="I2" s="116"/>
      <c r="J2" s="116"/>
      <c r="K2" s="116"/>
      <c r="L2" s="116"/>
      <c r="M2" s="116"/>
      <c r="N2" s="116"/>
      <c r="O2" s="117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</row>
    <row r="3" spans="1:152" ht="15" thickBot="1" x14ac:dyDescent="0.4">
      <c r="E3" s="112" t="s">
        <v>100</v>
      </c>
      <c r="F3" s="113"/>
      <c r="G3" s="114"/>
      <c r="H3" s="118"/>
      <c r="I3" s="119"/>
      <c r="J3" s="119"/>
      <c r="K3" s="119"/>
      <c r="L3" s="119"/>
      <c r="M3" s="119"/>
      <c r="N3" s="119"/>
      <c r="O3" s="120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</row>
    <row r="4" spans="1:152" ht="15" thickBot="1" x14ac:dyDescent="0.4"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</row>
    <row r="5" spans="1:152" ht="15" thickBot="1" x14ac:dyDescent="0.4">
      <c r="A5" s="11" t="s">
        <v>95</v>
      </c>
      <c r="B5" s="23" t="s">
        <v>94</v>
      </c>
      <c r="C5" s="32" t="s">
        <v>107</v>
      </c>
      <c r="D5" s="33"/>
      <c r="E5" s="33"/>
      <c r="F5" s="33"/>
      <c r="G5" s="34"/>
      <c r="H5" s="125"/>
      <c r="I5" s="126"/>
      <c r="J5" s="124" t="s">
        <v>9472</v>
      </c>
      <c r="K5" s="124"/>
      <c r="L5" s="125" t="s">
        <v>9480</v>
      </c>
      <c r="M5" s="126"/>
      <c r="P5" s="25"/>
      <c r="Q5" s="25"/>
      <c r="R5" s="25"/>
      <c r="S5" s="25"/>
      <c r="T5" s="25"/>
      <c r="U5" s="25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</row>
    <row r="6" spans="1:152" ht="15" thickBot="1" x14ac:dyDescent="0.4">
      <c r="A6" s="11" t="s">
        <v>98</v>
      </c>
      <c r="B6" s="24">
        <v>44986</v>
      </c>
      <c r="C6" s="28" t="s">
        <v>108</v>
      </c>
      <c r="D6" s="28"/>
      <c r="E6" s="28"/>
      <c r="F6" s="28"/>
      <c r="G6" s="29"/>
      <c r="H6" s="127"/>
      <c r="I6" s="128"/>
      <c r="P6" s="49"/>
      <c r="Q6" s="25"/>
      <c r="R6" s="25"/>
      <c r="S6" s="25"/>
      <c r="T6" s="25"/>
      <c r="U6" s="25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</row>
    <row r="7" spans="1:152" x14ac:dyDescent="0.35">
      <c r="A7" s="11" t="s">
        <v>97</v>
      </c>
      <c r="B7" s="24"/>
      <c r="C7" s="121" t="s">
        <v>101</v>
      </c>
      <c r="D7" s="122"/>
      <c r="E7" s="122"/>
      <c r="F7" s="122"/>
      <c r="G7" s="123"/>
      <c r="H7" s="129" t="s">
        <v>105</v>
      </c>
      <c r="I7" s="130"/>
      <c r="P7" s="50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</row>
    <row r="8" spans="1:152" ht="15" thickBot="1" x14ac:dyDescent="0.4">
      <c r="B8" s="105" t="s">
        <v>14557</v>
      </c>
      <c r="C8" s="106"/>
      <c r="D8" s="106"/>
      <c r="E8" s="106"/>
      <c r="F8" s="106"/>
      <c r="G8" s="106"/>
      <c r="H8" s="106"/>
      <c r="I8" s="107"/>
      <c r="J8" s="35"/>
      <c r="K8" s="35"/>
      <c r="L8" s="35"/>
      <c r="M8" s="35"/>
      <c r="N8" s="51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  <c r="CV8" s="104"/>
      <c r="CW8" s="104"/>
      <c r="CX8" s="104"/>
      <c r="CY8" s="104"/>
      <c r="CZ8" s="104"/>
      <c r="DA8" s="104"/>
      <c r="DB8" s="104"/>
      <c r="DC8" s="104"/>
      <c r="DD8" s="104"/>
      <c r="DE8" s="104"/>
      <c r="DF8" s="104"/>
      <c r="DG8" s="104"/>
      <c r="DH8" s="104"/>
      <c r="DI8" s="104"/>
      <c r="DJ8" s="104"/>
      <c r="DK8" s="104"/>
      <c r="DL8" s="104"/>
      <c r="DM8" s="104"/>
      <c r="DN8" s="104"/>
      <c r="DO8" s="104"/>
      <c r="DP8" s="104"/>
      <c r="DQ8" s="104"/>
    </row>
    <row r="9" spans="1:152" s="30" customFormat="1" ht="30.75" customHeight="1" x14ac:dyDescent="0.35">
      <c r="A9" s="31"/>
      <c r="B9" s="24" t="s">
        <v>3254</v>
      </c>
      <c r="C9" s="24" t="s">
        <v>3256</v>
      </c>
      <c r="D9" s="24" t="s">
        <v>3256</v>
      </c>
      <c r="E9" s="24" t="s">
        <v>3265</v>
      </c>
      <c r="F9" s="24" t="s">
        <v>3353</v>
      </c>
      <c r="G9" s="24" t="s">
        <v>3347</v>
      </c>
      <c r="H9" s="24" t="s">
        <v>3287</v>
      </c>
      <c r="I9" s="24" t="s">
        <v>3309</v>
      </c>
      <c r="J9" s="24" t="s">
        <v>3319</v>
      </c>
      <c r="K9" s="24" t="s">
        <v>3321</v>
      </c>
      <c r="L9" s="24" t="s">
        <v>3243</v>
      </c>
      <c r="M9" s="24" t="s">
        <v>3353</v>
      </c>
      <c r="N9" s="24" t="s">
        <v>3545</v>
      </c>
      <c r="O9" s="24" t="s">
        <v>1844</v>
      </c>
      <c r="P9" s="24" t="s">
        <v>1531</v>
      </c>
      <c r="Q9" s="24" t="s">
        <v>1537</v>
      </c>
      <c r="R9" s="24" t="s">
        <v>1540</v>
      </c>
      <c r="S9" s="24" t="s">
        <v>1545</v>
      </c>
      <c r="T9" s="24" t="s">
        <v>1552</v>
      </c>
      <c r="U9" s="24" t="s">
        <v>1701</v>
      </c>
      <c r="V9" s="24" t="s">
        <v>1707</v>
      </c>
      <c r="W9" s="24" t="s">
        <v>1709</v>
      </c>
      <c r="X9" s="24" t="s">
        <v>1715</v>
      </c>
      <c r="Y9" s="24" t="s">
        <v>1719</v>
      </c>
      <c r="Z9" s="24" t="s">
        <v>1757</v>
      </c>
      <c r="AA9" s="24" t="s">
        <v>1764</v>
      </c>
      <c r="AB9" s="24" t="s">
        <v>1767</v>
      </c>
      <c r="AC9" s="24" t="s">
        <v>1770</v>
      </c>
      <c r="AD9" s="24" t="s">
        <v>1772</v>
      </c>
      <c r="AE9" s="24" t="s">
        <v>13</v>
      </c>
      <c r="AF9" s="24" t="s">
        <v>1775</v>
      </c>
      <c r="AG9" s="24" t="s">
        <v>18</v>
      </c>
      <c r="AH9" s="24" t="s">
        <v>19</v>
      </c>
      <c r="AI9" s="24" t="s">
        <v>1779</v>
      </c>
      <c r="AJ9" s="24" t="s">
        <v>20</v>
      </c>
      <c r="AK9" s="24" t="s">
        <v>1783</v>
      </c>
      <c r="AL9" s="24" t="s">
        <v>1785</v>
      </c>
      <c r="AM9" s="24" t="s">
        <v>1787</v>
      </c>
      <c r="AN9" s="24" t="s">
        <v>1790</v>
      </c>
      <c r="AO9" s="24" t="s">
        <v>7</v>
      </c>
      <c r="AP9" s="51"/>
      <c r="AQ9"/>
      <c r="AR9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X9" s="52"/>
      <c r="BY9" s="52"/>
      <c r="CA9" s="52"/>
      <c r="CB9" s="52"/>
      <c r="CD9" s="52"/>
      <c r="CE9" s="52"/>
      <c r="CG9" s="52"/>
      <c r="CH9" s="52"/>
      <c r="CJ9" s="52"/>
      <c r="CK9" s="52"/>
      <c r="CM9" s="52"/>
      <c r="CN9" s="52"/>
      <c r="CP9" s="52"/>
      <c r="CQ9" s="52"/>
      <c r="CS9" s="52"/>
      <c r="CT9" s="52"/>
      <c r="CV9" s="52"/>
      <c r="CW9" s="52"/>
      <c r="CY9" s="52"/>
      <c r="CZ9" s="52"/>
      <c r="DB9" s="52"/>
      <c r="DC9" s="52"/>
      <c r="DE9" s="52"/>
      <c r="DF9" s="52"/>
      <c r="DH9" s="52"/>
      <c r="DI9" s="52"/>
      <c r="DK9" s="52"/>
      <c r="DL9" s="52"/>
      <c r="DN9" s="52"/>
      <c r="DO9" s="52"/>
    </row>
    <row r="10" spans="1:152" s="1" customFormat="1" ht="26" x14ac:dyDescent="0.35">
      <c r="A10" s="41" t="s">
        <v>9482</v>
      </c>
      <c r="B10" s="108" t="str" cm="1">
        <f t="array" ref="B10">INDEX(9:9, SMALL(IF(NOT(ISBLANK(9:9)), COLUMN(9:9)), 1))</f>
        <v>FP-PLP-0008</v>
      </c>
      <c r="C10" s="108"/>
      <c r="D10" s="108"/>
      <c r="E10" s="108" t="str" cm="1">
        <f t="array" ref="E10">INDEX(9:9, SMALL(IF(NOT(ISBLANK(9:9)), COLUMN(9:9)), 2))</f>
        <v>FP-PLP-0009</v>
      </c>
      <c r="F10" s="108"/>
      <c r="G10" s="108"/>
      <c r="H10" s="108" t="str" cm="1">
        <f t="array" ref="H10">INDEX(9:9, SMALL(IF(NOT(ISBLANK(9:9)), COLUMN(9:9)), 3))</f>
        <v>FP-PLP-0009</v>
      </c>
      <c r="I10" s="108"/>
      <c r="J10" s="108"/>
      <c r="K10" s="108" t="str" cm="1">
        <f t="array" ref="K10">INDEX(9:9, SMALL(IF(NOT(ISBLANK(9:9)), COLUMN(9:9)), 4))</f>
        <v>FP-PLP-0013</v>
      </c>
      <c r="L10" s="108"/>
      <c r="M10" s="108"/>
      <c r="N10" s="108" t="str" cm="1">
        <f t="array" ref="N10">INDEX(9:9, SMALL(IF(NOT(ISBLANK(9:9)), COLUMN(9:9)), 5))</f>
        <v>FP-PLP-0056</v>
      </c>
      <c r="O10" s="108"/>
      <c r="P10" s="108"/>
      <c r="Q10" s="108" t="str" cm="1">
        <f t="array" ref="Q10">INDEX(9:9, SMALL(IF(NOT(ISBLANK(9:9)), COLUMN(9:9)), 6))</f>
        <v>FP-PLP-0053</v>
      </c>
      <c r="R10" s="108"/>
      <c r="S10" s="108"/>
      <c r="T10" s="108" t="str" cm="1">
        <f t="array" ref="T10">INDEX(9:9, SMALL(IF(NOT(ISBLANK(9:9)), COLUMN(9:9)), 7))</f>
        <v>FP-PLP-0023</v>
      </c>
      <c r="U10" s="108"/>
      <c r="V10" s="108"/>
      <c r="W10" s="108" t="str" cm="1">
        <f t="array" ref="W10">INDEX(9:9, SMALL(IF(NOT(ISBLANK(9:9)), COLUMN(9:9)), 8))</f>
        <v>FP-PLP-0034</v>
      </c>
      <c r="X10" s="108"/>
      <c r="Y10" s="108"/>
      <c r="Z10" s="108" t="str" cm="1">
        <f t="array" ref="Z10">INDEX(9:9, SMALL(IF(NOT(ISBLANK(9:9)), COLUMN(9:9)), 9))</f>
        <v>FP-PLP-0039</v>
      </c>
      <c r="AA10" s="108"/>
      <c r="AB10" s="108"/>
      <c r="AC10" s="108" t="str" cm="1">
        <f t="array" ref="AC10">INDEX(9:9, SMALL(IF(NOT(ISBLANK(9:9)), COLUMN(9:9)), 10))</f>
        <v>FP-PLP-0040</v>
      </c>
      <c r="AD10" s="108"/>
      <c r="AE10" s="108"/>
      <c r="AF10" s="108" t="str" cm="1">
        <f t="array" ref="AF10">INDEX(9:9, SMALL(IF(NOT(ISBLANK(9:9)), COLUMN(9:9)), 11))</f>
        <v>FP-PLP-0003</v>
      </c>
      <c r="AG10" s="108"/>
      <c r="AH10" s="108"/>
      <c r="AI10" s="108" t="str" cm="1">
        <f t="array" ref="AI10">INDEX(9:9, SMALL(IF(NOT(ISBLANK(9:9)), COLUMN(9:9)), 12))</f>
        <v>FP-PLP-0056</v>
      </c>
      <c r="AJ10" s="108"/>
      <c r="AK10" s="108"/>
      <c r="AL10" s="108" t="str" cm="1">
        <f t="array" ref="AL10">INDEX(9:9, SMALL(IF(NOT(ISBLANK(9:9)), COLUMN(9:9)), 13))</f>
        <v>FP-PLP-0151</v>
      </c>
      <c r="AM10" s="108"/>
      <c r="AN10" s="108"/>
      <c r="AO10" s="108" t="str" cm="1">
        <f t="array" ref="AO10">INDEX(9:9, SMALL(IF(NOT(ISBLANK(9:9)), COLUMN(9:9)), 14))</f>
        <v>FP-CTB-0050</v>
      </c>
      <c r="AP10" s="108"/>
      <c r="AQ10" s="108"/>
      <c r="AR10" s="108" t="str" cm="1">
        <f t="array" ref="AR10">INDEX(9:9, SMALL(IF(NOT(ISBLANK(9:9)), COLUMN(9:9)), 15))</f>
        <v>FP-CBB-0019</v>
      </c>
      <c r="AS10" s="108"/>
      <c r="AT10" s="108"/>
      <c r="AU10" s="108" t="str" cm="1">
        <f t="array" ref="AU10">INDEX(9:9, SMALL(IF(NOT(ISBLANK(9:9)), COLUMN(9:9)), 16))</f>
        <v>FP-CBB-0021</v>
      </c>
      <c r="AV10" s="108"/>
      <c r="AW10" s="108"/>
      <c r="AX10" s="108" t="str" cm="1">
        <f t="array" ref="AX10">INDEX(9:9, SMALL(IF(NOT(ISBLANK(9:9)), COLUMN(9:9)), 17))</f>
        <v>FP-CBB-0022</v>
      </c>
      <c r="AY10" s="108"/>
      <c r="AZ10" s="108"/>
      <c r="BA10" s="108" t="str" cm="1">
        <f t="array" ref="BA10">INDEX(9:9, SMALL(IF(NOT(ISBLANK(9:9)), COLUMN(9:9)), 18))</f>
        <v>FP-CBB-0024</v>
      </c>
      <c r="BB10" s="108"/>
      <c r="BC10" s="108"/>
      <c r="BD10" s="108" t="str" cm="1">
        <f t="array" ref="BD10">INDEX(9:9, SMALL(IF(NOT(ISBLANK(9:9)), COLUMN(9:9)), 19))</f>
        <v>FP-CBB-0027</v>
      </c>
      <c r="BE10" s="108"/>
      <c r="BF10" s="108"/>
      <c r="BG10" s="108" t="str" cm="1">
        <f t="array" ref="BG10">INDEX(9:9, SMALL(IF(NOT(ISBLANK(9:9)), COLUMN(9:9)), 20))</f>
        <v>FP-CBB-0096</v>
      </c>
      <c r="BH10" s="108"/>
      <c r="BI10" s="108"/>
      <c r="BJ10" s="108" t="str" cm="1">
        <f t="array" ref="BJ10">INDEX(9:9, SMALL(IF(NOT(ISBLANK(9:9)), COLUMN(9:9)), 21))</f>
        <v>FP-CBB-0099</v>
      </c>
      <c r="BK10" s="108"/>
      <c r="BL10" s="108"/>
      <c r="BM10" s="108" t="str" cm="1">
        <f t="array" ref="BM10">INDEX(9:9, SMALL(IF(NOT(ISBLANK(9:9)), COLUMN(9:9)), 22))</f>
        <v>FP-CBB-0100</v>
      </c>
      <c r="BN10" s="108"/>
      <c r="BO10" s="108"/>
      <c r="BP10" s="108" t="str" cm="1">
        <f t="array" ref="BP10">INDEX(9:9, SMALL(IF(NOT(ISBLANK(9:9)), COLUMN(9:9)), 23))</f>
        <v>FP-CBB-0103</v>
      </c>
      <c r="BQ10" s="108"/>
      <c r="BR10" s="108"/>
      <c r="BS10" s="108" t="str" cm="1">
        <f t="array" ref="BS10">INDEX(9:9, SMALL(IF(NOT(ISBLANK(9:9)), COLUMN(9:9)), 24))</f>
        <v>FP-CBB-0105</v>
      </c>
      <c r="BT10" s="108"/>
      <c r="BU10" s="108"/>
      <c r="BV10" s="108" t="str" cm="1">
        <f t="array" ref="BV10">INDEX(9:9, SMALL(IF(NOT(ISBLANK(9:9)), COLUMN(9:9)), 25))</f>
        <v>FP-CTB-0001</v>
      </c>
      <c r="BW10" s="108"/>
      <c r="BX10" s="108"/>
      <c r="BY10" s="108" t="str" cm="1">
        <f t="array" ref="BY10">INDEX(9:9, SMALL(IF(NOT(ISBLANK(9:9)), COLUMN(9:9)), 26))</f>
        <v>FP-CTB-0003</v>
      </c>
      <c r="BZ10" s="108"/>
      <c r="CA10" s="108"/>
      <c r="CB10" s="108" t="str" cm="1">
        <f t="array" ref="CB10">INDEX(9:9, SMALL(IF(NOT(ISBLANK(9:9)), COLUMN(9:9)), 27))</f>
        <v>FP-CTB-0004</v>
      </c>
      <c r="CC10" s="108"/>
      <c r="CD10" s="108"/>
      <c r="CE10" s="108" t="str" cm="1">
        <f t="array" ref="CE10">INDEX(9:9, SMALL(IF(NOT(ISBLANK(9:9)), COLUMN(9:9)), 28))</f>
        <v>FP-CTB-0005</v>
      </c>
      <c r="CF10" s="108"/>
      <c r="CG10" s="108"/>
      <c r="CH10" s="108" t="str" cm="1">
        <f t="array" ref="CH10">INDEX(9:9, SMALL(IF(NOT(ISBLANK(9:9)), COLUMN(9:9)), 29))</f>
        <v>FP-CTB-0006</v>
      </c>
      <c r="CI10" s="108"/>
      <c r="CJ10" s="108"/>
      <c r="CK10" s="108" t="str" cm="1">
        <f t="array" ref="CK10">INDEX(9:9, SMALL(IF(NOT(ISBLANK(9:9)), COLUMN(9:9)), 30))</f>
        <v>FP-CTB-0007</v>
      </c>
      <c r="CL10" s="108"/>
      <c r="CM10" s="108"/>
      <c r="CN10" s="108" t="str" cm="1">
        <f t="array" ref="CN10">INDEX(9:9, SMALL(IF(NOT(ISBLANK(9:9)), COLUMN(9:9)), 31))</f>
        <v>FP-CTB-0008</v>
      </c>
      <c r="CO10" s="108"/>
      <c r="CP10" s="108"/>
      <c r="CQ10" s="108" t="str" cm="1">
        <f t="array" ref="CQ10">INDEX(9:9, SMALL(IF(NOT(ISBLANK(9:9)), COLUMN(9:9)), 32))</f>
        <v>FP-CTB-0009</v>
      </c>
      <c r="CR10" s="108"/>
      <c r="CS10" s="108"/>
      <c r="CT10" s="108" t="str" cm="1">
        <f t="array" ref="CT10">INDEX(9:9, SMALL(IF(NOT(ISBLANK(9:9)), COLUMN(9:9)), 33))</f>
        <v>FP-CTB-0010</v>
      </c>
      <c r="CU10" s="108"/>
      <c r="CV10" s="108"/>
      <c r="CW10" s="108" t="str" cm="1">
        <f t="array" ref="CW10">INDEX(9:9, SMALL(IF(NOT(ISBLANK(9:9)), COLUMN(9:9)), 34))</f>
        <v>FP-CTB-0011</v>
      </c>
      <c r="CX10" s="108"/>
      <c r="CY10" s="108"/>
      <c r="CZ10" s="108" t="str" cm="1">
        <f t="array" ref="CZ10">INDEX(9:9, SMALL(IF(NOT(ISBLANK(9:9)), COLUMN(9:9)), 35))</f>
        <v>FP-CTB-0012</v>
      </c>
      <c r="DA10" s="108"/>
      <c r="DB10" s="108"/>
      <c r="DC10" s="108" t="str" cm="1">
        <f t="array" ref="DC10">INDEX(9:9, SMALL(IF(NOT(ISBLANK(9:9)), COLUMN(9:9)), 36))</f>
        <v>FP-CTB-0013</v>
      </c>
      <c r="DD10" s="108"/>
      <c r="DE10" s="108"/>
      <c r="DF10" s="108" t="str" cm="1">
        <f t="array" ref="DF10">INDEX(9:9, SMALL(IF(NOT(ISBLANK(9:9)), COLUMN(9:9)), 37))</f>
        <v>FP-CTB-0014</v>
      </c>
      <c r="DG10" s="108"/>
      <c r="DH10" s="108"/>
      <c r="DI10" s="108" t="str" cm="1">
        <f t="array" ref="DI10">INDEX(9:9, SMALL(IF(NOT(ISBLANK(9:9)), COLUMN(9:9)), 38))</f>
        <v>FP-CTB-0015</v>
      </c>
      <c r="DJ10" s="108"/>
      <c r="DK10" s="108"/>
      <c r="DL10" s="108" t="str" cm="1">
        <f t="array" ref="DL10">INDEX(9:9, SMALL(IF(NOT(ISBLANK(9:9)), COLUMN(9:9)), 39))</f>
        <v>FP-CTB-0016</v>
      </c>
      <c r="DM10" s="108"/>
      <c r="DN10" s="108"/>
      <c r="DO10" s="108" t="str" cm="1">
        <f t="array" ref="DO10">INDEX(9:9, SMALL(IF(NOT(ISBLANK(9:9)), COLUMN(9:9)), 40))</f>
        <v>FP-CTB-0017</v>
      </c>
      <c r="DP10" s="108"/>
      <c r="DQ10" s="108"/>
    </row>
    <row r="11" spans="1:152" s="2" customFormat="1" ht="45.75" customHeight="1" x14ac:dyDescent="0.35">
      <c r="A11" s="27" t="s">
        <v>53</v>
      </c>
      <c r="B11" s="140" t="str" cm="1">
        <f t="array" ref="B11">_xll.GetLatestPrice(B10,,"Description")</f>
        <v>Southern Bleached Softwood Kraft, Europe</v>
      </c>
      <c r="C11" s="141"/>
      <c r="D11" s="142"/>
      <c r="E11" s="140" t="str" cm="1">
        <f t="array" ref="E11">_xll.GetLatestPrice(E10,,"Description")</f>
        <v>Fluff, Europe</v>
      </c>
      <c r="F11" s="141"/>
      <c r="G11" s="142"/>
      <c r="H11" s="140" t="str" cm="1">
        <f t="array" ref="H11">_xll.GetLatestPrice(H10,,"Description")</f>
        <v>Fluff, Europe</v>
      </c>
      <c r="I11" s="141"/>
      <c r="J11" s="142"/>
      <c r="K11" s="140" t="str" cm="1">
        <f t="array" ref="K11">_xll.GetLatestPrice(K10,,"Description")</f>
        <v>Northern Bleached Softwood Kraft (Canada)</v>
      </c>
      <c r="L11" s="141"/>
      <c r="M11" s="142"/>
      <c r="N11" s="140" t="str" cm="1">
        <f t="array" ref="N11">_xll.GetLatestPrice(N10,,"Description")</f>
        <v>Bleached Hardwood Kraft, Eucalyptus, imports from South America (net price)</v>
      </c>
      <c r="O11" s="141"/>
      <c r="P11" s="142"/>
      <c r="Q11" s="140" t="str" cm="1">
        <f t="array" ref="Q11">_xll.GetLatestPrice(Q10,,"Description")</f>
        <v>Northern Bleached Softwood Kraft, imports from N.America and Scandinavia</v>
      </c>
      <c r="R11" s="141"/>
      <c r="S11" s="142"/>
      <c r="T11" s="140" t="str" cm="1">
        <f t="array" ref="T11">_xll.GetLatestPrice(T10,,"Description")</f>
        <v>Northern Bleached Softwood Kraft (spot), delivered US East</v>
      </c>
      <c r="U11" s="141"/>
      <c r="V11" s="142"/>
      <c r="W11" s="140" t="str" cm="1">
        <f t="array" ref="W11">_xll.GetLatestPrice(W10,,"Description")</f>
        <v>PIX Pulp China NBSK Net</v>
      </c>
      <c r="X11" s="141"/>
      <c r="Y11" s="142"/>
      <c r="Z11" s="140" t="str" cm="1">
        <f t="array" ref="Z11">_xll.GetLatestPrice(Z10,,"Description")</f>
        <v>PIX Pulp NBSK USD</v>
      </c>
      <c r="AA11" s="141"/>
      <c r="AB11" s="142"/>
      <c r="AC11" s="140" t="str" cm="1">
        <f t="array" ref="AC11">_xll.GetLatestPrice(AC10,,"Description")</f>
        <v>PIX Pulp BHKP USD</v>
      </c>
      <c r="AD11" s="141"/>
      <c r="AE11" s="142"/>
      <c r="AF11" s="140" t="str" cm="1">
        <f t="array" ref="AF11">_xll.GetLatestPrice(AF10,,"Description")</f>
        <v>Bleached Hardwood Kraft, Eucalyptus, Europe</v>
      </c>
      <c r="AG11" s="141"/>
      <c r="AH11" s="142"/>
      <c r="AI11" s="140" t="str" cm="1">
        <f t="array" ref="AI11">_xll.GetLatestPrice(AI10,,"Description")</f>
        <v>Bleached Hardwood Kraft, Eucalyptus, imports from South America (net price)</v>
      </c>
      <c r="AJ11" s="141"/>
      <c r="AK11" s="142"/>
      <c r="AL11" s="140" t="str" cm="1">
        <f t="array" ref="AL11">_xll.GetLatestPrice(AL10,,"Description")</f>
        <v>Fluff (US southern kraft, untreated softwood rolls), net, CIF China</v>
      </c>
      <c r="AM11" s="141"/>
      <c r="AN11" s="142"/>
      <c r="AO11" s="140" t="str" cm="1">
        <f t="array" ref="AO11">_xll.GetLatestPrice(AO10,,"Description")</f>
        <v>White-top testliner, 140-g, Italy</v>
      </c>
      <c r="AP11" s="141"/>
      <c r="AQ11" s="142"/>
      <c r="AR11" s="140" t="str" cm="1">
        <f t="array" ref="AR11">_xll.GetLatestPrice(AR10,,"Description")</f>
        <v>Solid Bleached Sulfate Board, 16-pt folding carton, C1S - Series B</v>
      </c>
      <c r="AS11" s="141"/>
      <c r="AT11" s="142"/>
      <c r="AU11" s="140" t="str" cm="1">
        <f t="array" ref="AU11">_xll.GetLatestPrice(AU10,,"Description")</f>
        <v>Coated Unbleached Kraft Board, 20-pt folding carton, C1S - Series B</v>
      </c>
      <c r="AV11" s="141"/>
      <c r="AW11" s="142"/>
      <c r="AX11" s="140" t="str" cm="1">
        <f t="array" ref="AX11">_xll.GetLatestPrice(AX10,,"Description")</f>
        <v>Coated Recycled Folding Boxboard 20-pt clay coated news - Series B</v>
      </c>
      <c r="AY11" s="141"/>
      <c r="AZ11" s="142"/>
      <c r="BA11" s="140" t="str" cm="1">
        <f t="array" ref="BA11">_xll.GetLatestPrice(BA10,,"Description")</f>
        <v>Grayback Coated Duplex Board, 350 g</v>
      </c>
      <c r="BB11" s="141"/>
      <c r="BC11" s="142"/>
      <c r="BD11" s="140" t="str" cm="1">
        <f t="array" ref="BD11">_xll.GetLatestPrice(BD10,,"Description")</f>
        <v>Grayback coated duplex board (premium), 250g</v>
      </c>
      <c r="BE11" s="141"/>
      <c r="BF11" s="142"/>
      <c r="BG11" s="140" t="str" cm="1">
        <f t="array" ref="BG11">_xll.GetLatestPrice(BG10,,"Description")</f>
        <v>White-lined chipboard (GD2), 300 g, UK</v>
      </c>
      <c r="BH11" s="141"/>
      <c r="BI11" s="142"/>
      <c r="BJ11" s="140" t="str" cm="1">
        <f t="array" ref="BJ11">_xll.GetLatestPrice(BJ10,,"Description")</f>
        <v>White-lined chipboard (GD2), 300 g, France</v>
      </c>
      <c r="BK11" s="141"/>
      <c r="BL11" s="142"/>
      <c r="BM11" s="140" t="str" cm="1">
        <f t="array" ref="BM11">_xll.GetLatestPrice(BM10,,"Description")</f>
        <v>Coated duplex (GC2), 270-280 g, Germany</v>
      </c>
      <c r="BN11" s="141"/>
      <c r="BO11" s="142"/>
      <c r="BP11" s="140" t="str" cm="1">
        <f t="array" ref="BP11">_xll.GetLatestPrice(BP10,,"Description")</f>
        <v>White-lined chipboard (GD2), 300 g, Italy</v>
      </c>
      <c r="BQ11" s="141"/>
      <c r="BR11" s="142"/>
      <c r="BS11" s="140" t="str" cm="1">
        <f t="array" ref="BS11">_xll.GetLatestPrice(BS10,,"Description")</f>
        <v>White-lined chipboard (GD2), 300 g, Spain</v>
      </c>
      <c r="BT11" s="141"/>
      <c r="BU11" s="142"/>
      <c r="BV11" s="140" t="str" cm="1">
        <f t="array" ref="BV11">_xll.GetLatestPrice(BV10,,"Description")</f>
        <v>Brazil Kraftliner 120-150 g/m2, FOB Mill</v>
      </c>
      <c r="BW11" s="141"/>
      <c r="BX11" s="142"/>
      <c r="BY11" s="140" t="str" cm="1">
        <f t="array" ref="BY11">_xll.GetLatestPrice(BY10,,"Description")</f>
        <v>Brazil Fluting 120 g/m2, FOB Mill</v>
      </c>
      <c r="BZ11" s="141"/>
      <c r="CA11" s="142"/>
      <c r="CB11" s="140" t="str" cm="1">
        <f t="array" ref="CB11">_xll.GetLatestPrice(CB10,,"Description")</f>
        <v>Brazil Testliner 120-130 g/m2, FOB Mill</v>
      </c>
      <c r="CC11" s="141"/>
      <c r="CD11" s="142"/>
      <c r="CE11" s="140" t="str" cm="1">
        <f t="array" ref="CE11">_xll.GetLatestPrice(CE10,,"Description")</f>
        <v>Mexico Recycled Medium, 120-180 g (domestic)</v>
      </c>
      <c r="CF11" s="141"/>
      <c r="CG11" s="142"/>
      <c r="CH11" s="140" t="str" cm="1">
        <f t="array" ref="CH11">_xll.GetLatestPrice(CH10,,"Description")</f>
        <v>Mexico Recycled Linerboard, 130-180 g (domestic)</v>
      </c>
      <c r="CI11" s="141"/>
      <c r="CJ11" s="142"/>
      <c r="CK11" s="140" t="str" cm="1">
        <f t="array" ref="CK11">_xll.GetLatestPrice(CK10,,"Description")</f>
        <v>Unbleached kraftliner 175-g+, Germany</v>
      </c>
      <c r="CL11" s="141"/>
      <c r="CM11" s="142"/>
      <c r="CN11" s="140" t="str" cm="1">
        <f t="array" ref="CN11">_xll.GetLatestPrice(CN10,,"Description")</f>
        <v>Unbleached kraftliner, 175-g+, France</v>
      </c>
      <c r="CO11" s="141"/>
      <c r="CP11" s="142"/>
      <c r="CQ11" s="140" t="str" cm="1">
        <f t="array" ref="CQ11">_xll.GetLatestPrice(CQ10,,"Description")</f>
        <v>Unbleached kraftliner, 175-g+, UK</v>
      </c>
      <c r="CR11" s="141"/>
      <c r="CS11" s="142"/>
      <c r="CT11" s="140" t="str" cm="1">
        <f t="array" ref="CT11">_xll.GetLatestPrice(CT10,,"Description")</f>
        <v>Unbleached kraftliner, 175-g+, Italy</v>
      </c>
      <c r="CU11" s="141"/>
      <c r="CV11" s="142"/>
      <c r="CW11" s="140" t="str" cm="1">
        <f t="array" ref="CW11">_xll.GetLatestPrice(CW10,,"Description")</f>
        <v>White-top kraftliner 140-g+, Germany</v>
      </c>
      <c r="CX11" s="141"/>
      <c r="CY11" s="142"/>
      <c r="CZ11" s="140" t="str" cm="1">
        <f t="array" ref="CZ11">_xll.GetLatestPrice(CZ10,,"Description")</f>
        <v>White-top kraftliner, 140-g+, France</v>
      </c>
      <c r="DA11" s="141"/>
      <c r="DB11" s="142"/>
      <c r="DC11" s="140" t="str" cm="1">
        <f t="array" ref="DC11">_xll.GetLatestPrice(DC10,,"Description")</f>
        <v>White-top kraftliner, 140-g+, UK</v>
      </c>
      <c r="DD11" s="141"/>
      <c r="DE11" s="142"/>
      <c r="DF11" s="140" t="str" cm="1">
        <f t="array" ref="DF11">_xll.GetLatestPrice(DF10,,"Description")</f>
        <v>White-top kraftliner, 140-g+, Italy</v>
      </c>
      <c r="DG11" s="141"/>
      <c r="DH11" s="142"/>
      <c r="DI11" s="140" t="str" cm="1">
        <f t="array" ref="DI11">_xll.GetLatestPrice(DI10,,"Description")</f>
        <v>Semi-chemical fluting  127-g, Germany</v>
      </c>
      <c r="DJ11" s="141"/>
      <c r="DK11" s="142"/>
      <c r="DL11" s="140" t="str" cm="1">
        <f t="array" ref="DL11">_xll.GetLatestPrice(DL10,,"Description")</f>
        <v>Semi-chemical fluting, 127-g, France</v>
      </c>
      <c r="DM11" s="141"/>
      <c r="DN11" s="142"/>
      <c r="DO11" s="140" t="str" cm="1">
        <f t="array" ref="DO11">_xll.GetLatestPrice(DO10,,"Description")</f>
        <v>Testliner 2 140-g, Germany</v>
      </c>
      <c r="DP11" s="141"/>
      <c r="DQ11" s="142"/>
    </row>
    <row r="12" spans="1:152" s="1" customFormat="1" x14ac:dyDescent="0.35">
      <c r="A12" s="26" t="s">
        <v>96</v>
      </c>
      <c r="B12" s="145" t="str" cm="1">
        <f t="array" ref="B12">_xll.GetLatestPrice(B10,,"Currency")</f>
        <v>USD</v>
      </c>
      <c r="C12" s="143" t="str" cm="1">
        <f t="array" ref="C12">_xll.GetLatestPrice(B10,,"Unitofmeasure")</f>
        <v>Tonne</v>
      </c>
      <c r="D12" s="144"/>
      <c r="E12" s="145" t="str" cm="1">
        <f t="array" ref="E12">_xll.GetLatestPrice(E10,,"Currency")</f>
        <v>USD</v>
      </c>
      <c r="F12" s="143" t="str" cm="1">
        <f t="array" ref="F12">_xll.GetLatestPrice(E10,,"Unitofmeasure")</f>
        <v>Tonne</v>
      </c>
      <c r="G12" s="144"/>
      <c r="H12" s="145" t="str" cm="1">
        <f t="array" ref="H12">_xll.GetLatestPrice(H10,,"Currency")</f>
        <v>USD</v>
      </c>
      <c r="I12" s="143" t="str" cm="1">
        <f t="array" ref="I12">_xll.GetLatestPrice(H10,,"Unitofmeasure")</f>
        <v>Tonne</v>
      </c>
      <c r="J12" s="144"/>
      <c r="K12" s="145" t="str" cm="1">
        <f t="array" ref="K12">_xll.GetLatestPrice(K10,,"Currency")</f>
        <v>USD</v>
      </c>
      <c r="L12" s="143" t="str" cm="1">
        <f t="array" ref="L12">_xll.GetLatestPrice(K10,,"Unitofmeasure")</f>
        <v>Tonne</v>
      </c>
      <c r="M12" s="144"/>
      <c r="N12" s="145" t="str" cm="1">
        <f t="array" ref="N12">_xll.GetLatestPrice(N10,,"Currency")</f>
        <v>USD</v>
      </c>
      <c r="O12" s="143" t="str" cm="1">
        <f t="array" ref="O12">_xll.GetLatestPrice(N10,,"Unitofmeasure")</f>
        <v>Tonne</v>
      </c>
      <c r="P12" s="144"/>
      <c r="Q12" s="145" t="str" cm="1">
        <f t="array" ref="Q12">_xll.GetLatestPrice(Q10,,"Currency")</f>
        <v>USD</v>
      </c>
      <c r="R12" s="143" t="str" cm="1">
        <f t="array" ref="R12">_xll.GetLatestPrice(Q10,,"Unitofmeasure")</f>
        <v>Tonne</v>
      </c>
      <c r="S12" s="144"/>
      <c r="T12" s="145" t="str" cm="1">
        <f t="array" ref="T12">_xll.GetLatestPrice(T10,,"Currency")</f>
        <v>USD</v>
      </c>
      <c r="U12" s="143" t="str" cm="1">
        <f t="array" ref="U12">_xll.GetLatestPrice(T10,,"Unitofmeasure")</f>
        <v>Tonne</v>
      </c>
      <c r="V12" s="144"/>
      <c r="W12" s="145" t="str" cm="1">
        <f t="array" ref="W12">_xll.GetLatestPrice(W10,,"Currency")</f>
        <v>USD</v>
      </c>
      <c r="X12" s="143" t="str" cm="1">
        <f t="array" ref="X12">_xll.GetLatestPrice(W10,,"Unitofmeasure")</f>
        <v>Tonne</v>
      </c>
      <c r="Y12" s="144"/>
      <c r="Z12" s="145" t="str" cm="1">
        <f t="array" ref="Z12">_xll.GetLatestPrice(Z10,,"Currency")</f>
        <v>USD</v>
      </c>
      <c r="AA12" s="143" t="str" cm="1">
        <f t="array" ref="AA12">_xll.GetLatestPrice(Z10,,"Unitofmeasure")</f>
        <v>Tonne</v>
      </c>
      <c r="AB12" s="144"/>
      <c r="AC12" s="145" t="str" cm="1">
        <f t="array" ref="AC12">_xll.GetLatestPrice(AC10,,"Currency")</f>
        <v>USD</v>
      </c>
      <c r="AD12" s="143" t="str" cm="1">
        <f t="array" ref="AD12">_xll.GetLatestPrice(AC10,,"Unitofmeasure")</f>
        <v>Tonne</v>
      </c>
      <c r="AE12" s="144"/>
      <c r="AF12" s="145" t="str" cm="1">
        <f t="array" ref="AF12">_xll.GetLatestPrice(AF10,,"Currency")</f>
        <v>USD</v>
      </c>
      <c r="AG12" s="143" t="str" cm="1">
        <f t="array" ref="AG12">_xll.GetLatestPrice(AF10,,"Unitofmeasure")</f>
        <v>Tonne</v>
      </c>
      <c r="AH12" s="144"/>
      <c r="AI12" s="145" t="str" cm="1">
        <f t="array" ref="AI12">_xll.GetLatestPrice(AI10,,"Currency")</f>
        <v>USD</v>
      </c>
      <c r="AJ12" s="143" t="str" cm="1">
        <f t="array" ref="AJ12">_xll.GetLatestPrice(AI10,,"Unitofmeasure")</f>
        <v>Tonne</v>
      </c>
      <c r="AK12" s="144"/>
      <c r="AL12" s="145" t="str" cm="1">
        <f t="array" ref="AL12">_xll.GetLatestPrice(AL10,,"Currency")</f>
        <v>USD</v>
      </c>
      <c r="AM12" s="143" t="str" cm="1">
        <f t="array" ref="AM12">_xll.GetLatestPrice(AL10,,"Unitofmeasure")</f>
        <v>Tonne</v>
      </c>
      <c r="AN12" s="144"/>
      <c r="AO12" s="145" t="str" cm="1">
        <f t="array" ref="AO12">_xll.GetLatestPrice(AO10,,"Currency")</f>
        <v>EUR</v>
      </c>
      <c r="AP12" s="143" t="str" cm="1">
        <f t="array" ref="AP12">_xll.GetLatestPrice(AO10,,"Unitofmeasure")</f>
        <v>Tonne</v>
      </c>
      <c r="AQ12" s="144"/>
      <c r="AR12" s="145" t="str" cm="1">
        <f t="array" ref="AR12">_xll.GetLatestPrice(AR10,,"Currency")</f>
        <v>USD</v>
      </c>
      <c r="AS12" s="143" t="str" cm="1">
        <f t="array" ref="AS12">_xll.GetLatestPrice(AR10,,"Unitofmeasure")</f>
        <v>ShortTon</v>
      </c>
      <c r="AT12" s="144"/>
      <c r="AU12" s="145" t="str" cm="1">
        <f t="array" ref="AU12">_xll.GetLatestPrice(AU10,,"Currency")</f>
        <v>USD</v>
      </c>
      <c r="AV12" s="143" t="str" cm="1">
        <f t="array" ref="AV12">_xll.GetLatestPrice(AU10,,"Unitofmeasure")</f>
        <v>ShortTon</v>
      </c>
      <c r="AW12" s="144"/>
      <c r="AX12" s="145" t="str" cm="1">
        <f t="array" ref="AX12">_xll.GetLatestPrice(AX10,,"Currency")</f>
        <v>USD</v>
      </c>
      <c r="AY12" s="143" t="str" cm="1">
        <f t="array" ref="AY12">_xll.GetLatestPrice(AX10,,"Unitofmeasure")</f>
        <v>ShortTon</v>
      </c>
      <c r="AZ12" s="144"/>
      <c r="BA12" s="145" t="str" cm="1">
        <f t="array" ref="BA12">_xll.GetLatestPrice(BA10,,"Currency")</f>
        <v>USD</v>
      </c>
      <c r="BB12" s="143" t="str" cm="1">
        <f t="array" ref="BB12">_xll.GetLatestPrice(BA10,,"Unitofmeasure")</f>
        <v>Tonne</v>
      </c>
      <c r="BC12" s="144"/>
      <c r="BD12" s="145" t="str" cm="1">
        <f t="array" ref="BD12">_xll.GetLatestPrice(BD10,,"Currency")</f>
        <v>CNY</v>
      </c>
      <c r="BE12" s="143" t="str" cm="1">
        <f t="array" ref="BE12">_xll.GetLatestPrice(BD10,,"Unitofmeasure")</f>
        <v>Tonne</v>
      </c>
      <c r="BF12" s="144"/>
      <c r="BG12" s="145" t="str" cm="1">
        <f t="array" ref="BG12">_xll.GetLatestPrice(BG10,,"Currency")</f>
        <v>GBP</v>
      </c>
      <c r="BH12" s="143" t="str" cm="1">
        <f t="array" ref="BH12">_xll.GetLatestPrice(BG10,,"Unitofmeasure")</f>
        <v>Tonne</v>
      </c>
      <c r="BI12" s="144"/>
      <c r="BJ12" s="145" t="str" cm="1">
        <f t="array" ref="BJ12">_xll.GetLatestPrice(BJ10,,"Currency")</f>
        <v>EUR</v>
      </c>
      <c r="BK12" s="143" t="str" cm="1">
        <f t="array" ref="BK12">_xll.GetLatestPrice(BJ10,,"Unitofmeasure")</f>
        <v>Tonne</v>
      </c>
      <c r="BL12" s="144"/>
      <c r="BM12" s="145" t="str" cm="1">
        <f t="array" ref="BM12">_xll.GetLatestPrice(BM10,,"Currency")</f>
        <v>EUR</v>
      </c>
      <c r="BN12" s="143" t="str" cm="1">
        <f t="array" ref="BN12">_xll.GetLatestPrice(BM10,,"Unitofmeasure")</f>
        <v>Tonne</v>
      </c>
      <c r="BO12" s="144"/>
      <c r="BP12" s="145" t="str" cm="1">
        <f t="array" ref="BP12">_xll.GetLatestPrice(BP10,,"Currency")</f>
        <v>EUR</v>
      </c>
      <c r="BQ12" s="143" t="str" cm="1">
        <f t="array" ref="BQ12">_xll.GetLatestPrice(BP10,,"Unitofmeasure")</f>
        <v>Tonne</v>
      </c>
      <c r="BR12" s="144"/>
      <c r="BS12" s="145" t="str" cm="1">
        <f t="array" ref="BS12">_xll.GetLatestPrice(BS10,,"Currency")</f>
        <v>EUR</v>
      </c>
      <c r="BT12" s="143" t="str" cm="1">
        <f t="array" ref="BT12">_xll.GetLatestPrice(BS10,,"Unitofmeasure")</f>
        <v>Tonne</v>
      </c>
      <c r="BU12" s="144"/>
      <c r="BV12" s="145" t="str" cm="1">
        <f t="array" ref="BV12">_xll.GetLatestPrice(BV10,,"Currency")</f>
        <v>BRL</v>
      </c>
      <c r="BW12" s="143" t="str" cm="1">
        <f t="array" ref="BW12">_xll.GetLatestPrice(BV10,,"Unitofmeasure")</f>
        <v>Tonne</v>
      </c>
      <c r="BX12" s="144"/>
      <c r="BY12" s="145" t="str" cm="1">
        <f t="array" ref="BY12">_xll.GetLatestPrice(BY10,,"Currency")</f>
        <v>BRL</v>
      </c>
      <c r="BZ12" s="143" t="str" cm="1">
        <f t="array" ref="BZ12">_xll.GetLatestPrice(BY10,,"Unitofmeasure")</f>
        <v>Tonne</v>
      </c>
      <c r="CA12" s="144"/>
      <c r="CB12" s="145" t="str" cm="1">
        <f t="array" ref="CB12">_xll.GetLatestPrice(CB10,,"Currency")</f>
        <v>BRL</v>
      </c>
      <c r="CC12" s="143" t="str" cm="1">
        <f t="array" ref="CC12">_xll.GetLatestPrice(CB10,,"Unitofmeasure")</f>
        <v>Tonne</v>
      </c>
      <c r="CD12" s="144"/>
      <c r="CE12" s="145" t="str" cm="1">
        <f t="array" ref="CE12">_xll.GetLatestPrice(CE10,,"Currency")</f>
        <v>MXN</v>
      </c>
      <c r="CF12" s="143" t="str" cm="1">
        <f t="array" ref="CF12">_xll.GetLatestPrice(CE10,,"Unitofmeasure")</f>
        <v>Tonne</v>
      </c>
      <c r="CG12" s="144"/>
      <c r="CH12" s="145" t="str" cm="1">
        <f t="array" ref="CH12">_xll.GetLatestPrice(CH10,,"Currency")</f>
        <v>MXN</v>
      </c>
      <c r="CI12" s="143" t="str" cm="1">
        <f t="array" ref="CI12">_xll.GetLatestPrice(CH10,,"Unitofmeasure")</f>
        <v>Tonne</v>
      </c>
      <c r="CJ12" s="144"/>
      <c r="CK12" s="145" t="str" cm="1">
        <f t="array" ref="CK12">_xll.GetLatestPrice(CK10,,"Currency")</f>
        <v>EUR</v>
      </c>
      <c r="CL12" s="143" t="str" cm="1">
        <f t="array" ref="CL12">_xll.GetLatestPrice(CK10,,"Unitofmeasure")</f>
        <v>Tonne</v>
      </c>
      <c r="CM12" s="144"/>
      <c r="CN12" s="145" t="str" cm="1">
        <f t="array" ref="CN12">_xll.GetLatestPrice(CN10,,"Currency")</f>
        <v>EUR</v>
      </c>
      <c r="CO12" s="143" t="str" cm="1">
        <f t="array" ref="CO12">_xll.GetLatestPrice(CN10,,"Unitofmeasure")</f>
        <v>Tonne</v>
      </c>
      <c r="CP12" s="144"/>
      <c r="CQ12" s="145" t="str" cm="1">
        <f t="array" ref="CQ12">_xll.GetLatestPrice(CQ10,,"Currency")</f>
        <v>GBP</v>
      </c>
      <c r="CR12" s="143" t="str" cm="1">
        <f t="array" ref="CR12">_xll.GetLatestPrice(CQ10,,"Unitofmeasure")</f>
        <v>Tonne</v>
      </c>
      <c r="CS12" s="144"/>
      <c r="CT12" s="145" t="str" cm="1">
        <f t="array" ref="CT12">_xll.GetLatestPrice(CT10,,"Currency")</f>
        <v>EUR</v>
      </c>
      <c r="CU12" s="143" t="str" cm="1">
        <f t="array" ref="CU12">_xll.GetLatestPrice(CT10,,"Unitofmeasure")</f>
        <v>Tonne</v>
      </c>
      <c r="CV12" s="144"/>
      <c r="CW12" s="145" t="str" cm="1">
        <f t="array" ref="CW12">_xll.GetLatestPrice(CW10,,"Currency")</f>
        <v>EUR</v>
      </c>
      <c r="CX12" s="143" t="str" cm="1">
        <f t="array" ref="CX12">_xll.GetLatestPrice(CW10,,"Unitofmeasure")</f>
        <v>Tonne</v>
      </c>
      <c r="CY12" s="144"/>
      <c r="CZ12" s="145" t="str" cm="1">
        <f t="array" ref="CZ12">_xll.GetLatestPrice(CZ10,,"Currency")</f>
        <v>EUR</v>
      </c>
      <c r="DA12" s="143" t="str" cm="1">
        <f t="array" ref="DA12">_xll.GetLatestPrice(CZ10,,"Unitofmeasure")</f>
        <v>Tonne</v>
      </c>
      <c r="DB12" s="144"/>
      <c r="DC12" s="145" t="str" cm="1">
        <f t="array" ref="DC12">_xll.GetLatestPrice(DC10,,"Currency")</f>
        <v>GBP</v>
      </c>
      <c r="DD12" s="143" t="str" cm="1">
        <f t="array" ref="DD12">_xll.GetLatestPrice(DC10,,"Unitofmeasure")</f>
        <v>Tonne</v>
      </c>
      <c r="DE12" s="144"/>
      <c r="DF12" s="145" t="str" cm="1">
        <f t="array" ref="DF12">_xll.GetLatestPrice(DF10,,"Currency")</f>
        <v>EUR</v>
      </c>
      <c r="DG12" s="143" t="str" cm="1">
        <f t="array" ref="DG12">_xll.GetLatestPrice(DF10,,"Unitofmeasure")</f>
        <v>Tonne</v>
      </c>
      <c r="DH12" s="144"/>
      <c r="DI12" s="145" t="str" cm="1">
        <f t="array" ref="DI12">_xll.GetLatestPrice(DI10,,"Currency")</f>
        <v>EUR</v>
      </c>
      <c r="DJ12" s="143" t="str" cm="1">
        <f t="array" ref="DJ12">_xll.GetLatestPrice(DI10,,"Unitofmeasure")</f>
        <v>Tonne</v>
      </c>
      <c r="DK12" s="144"/>
      <c r="DL12" s="145" t="str" cm="1">
        <f t="array" ref="DL12">_xll.GetLatestPrice(DL10,,"Currency")</f>
        <v>EUR</v>
      </c>
      <c r="DM12" s="143" t="str" cm="1">
        <f t="array" ref="DM12">_xll.GetLatestPrice(DL10,,"Unitofmeasure")</f>
        <v>Tonne</v>
      </c>
      <c r="DN12" s="144"/>
      <c r="DO12" s="145" t="str" cm="1">
        <f t="array" ref="DO12">_xll.GetLatestPrice(DO10,,"Currency")</f>
        <v>EUR</v>
      </c>
      <c r="DP12" s="143" t="str" cm="1">
        <f t="array" ref="DP12">_xll.GetLatestPrice(DO10,,"Unitofmeasure")</f>
        <v>Tonne</v>
      </c>
      <c r="DQ12" s="144"/>
    </row>
    <row r="13" spans="1:152" s="38" customFormat="1" x14ac:dyDescent="0.35">
      <c r="A13" s="36" t="str" cm="1">
        <f t="array" ref="A13">_xll.GetPriceHistoryWithForecast('Data Sheet'!$B$7,'Data Sheet'!$D$10,$B$6,$B$7,,,'Data Sheet'!$D$3,$H$5,$H$6,"F24M",,$L$5)</f>
        <v>Period</v>
      </c>
      <c r="B13" s="37" t="s">
        <v>22</v>
      </c>
      <c r="C13" s="37" t="s">
        <v>24</v>
      </c>
      <c r="D13" s="37" t="s">
        <v>23</v>
      </c>
      <c r="E13" s="37" t="s">
        <v>22</v>
      </c>
      <c r="F13" s="37" t="s">
        <v>24</v>
      </c>
      <c r="G13" s="37" t="s">
        <v>23</v>
      </c>
      <c r="H13" s="37" t="s">
        <v>22</v>
      </c>
      <c r="I13" s="37" t="s">
        <v>24</v>
      </c>
      <c r="J13" s="37" t="s">
        <v>23</v>
      </c>
      <c r="K13" s="37" t="s">
        <v>22</v>
      </c>
      <c r="L13" s="37" t="s">
        <v>24</v>
      </c>
      <c r="M13" s="37" t="s">
        <v>23</v>
      </c>
      <c r="N13" s="37" t="s">
        <v>22</v>
      </c>
      <c r="O13" s="37" t="s">
        <v>24</v>
      </c>
      <c r="P13" s="37" t="s">
        <v>23</v>
      </c>
      <c r="Q13" s="37" t="s">
        <v>22</v>
      </c>
      <c r="R13" s="37" t="s">
        <v>24</v>
      </c>
      <c r="S13" s="37" t="s">
        <v>23</v>
      </c>
      <c r="T13" s="37" t="s">
        <v>22</v>
      </c>
      <c r="U13" s="37" t="s">
        <v>24</v>
      </c>
      <c r="V13" s="37" t="s">
        <v>23</v>
      </c>
      <c r="W13" s="37" t="s">
        <v>22</v>
      </c>
      <c r="X13" s="37" t="s">
        <v>24</v>
      </c>
      <c r="Y13" s="37" t="s">
        <v>23</v>
      </c>
      <c r="Z13" s="37" t="s">
        <v>22</v>
      </c>
      <c r="AA13" s="37" t="s">
        <v>24</v>
      </c>
      <c r="AB13" s="37" t="s">
        <v>23</v>
      </c>
      <c r="AC13" s="37" t="s">
        <v>22</v>
      </c>
      <c r="AD13" s="37" t="s">
        <v>24</v>
      </c>
      <c r="AE13" s="37" t="s">
        <v>23</v>
      </c>
      <c r="AF13" s="37" t="s">
        <v>22</v>
      </c>
      <c r="AG13" s="37" t="s">
        <v>24</v>
      </c>
      <c r="AH13" s="37" t="s">
        <v>23</v>
      </c>
      <c r="AI13" s="37" t="s">
        <v>22</v>
      </c>
      <c r="AJ13" s="37" t="s">
        <v>24</v>
      </c>
      <c r="AK13" s="37" t="s">
        <v>23</v>
      </c>
      <c r="AL13" s="37" t="s">
        <v>22</v>
      </c>
      <c r="AM13" s="37" t="s">
        <v>24</v>
      </c>
      <c r="AN13" s="37" t="s">
        <v>23</v>
      </c>
      <c r="AO13" s="37" t="s">
        <v>22</v>
      </c>
      <c r="AP13" s="37" t="s">
        <v>24</v>
      </c>
      <c r="AQ13" s="37" t="s">
        <v>23</v>
      </c>
      <c r="AR13" s="37" t="s">
        <v>22</v>
      </c>
      <c r="AS13" s="37" t="s">
        <v>24</v>
      </c>
      <c r="AT13" s="37" t="s">
        <v>23</v>
      </c>
      <c r="AU13" s="37" t="s">
        <v>22</v>
      </c>
      <c r="AV13" s="37" t="s">
        <v>24</v>
      </c>
      <c r="AW13" s="37" t="s">
        <v>23</v>
      </c>
      <c r="AX13" s="37" t="s">
        <v>22</v>
      </c>
      <c r="AY13" s="37" t="s">
        <v>24</v>
      </c>
      <c r="AZ13" s="37" t="s">
        <v>23</v>
      </c>
      <c r="BA13" s="37" t="s">
        <v>22</v>
      </c>
      <c r="BB13" s="37" t="s">
        <v>24</v>
      </c>
      <c r="BC13" s="37" t="s">
        <v>23</v>
      </c>
      <c r="BD13" s="37" t="s">
        <v>22</v>
      </c>
      <c r="BE13" s="37" t="s">
        <v>24</v>
      </c>
      <c r="BF13" s="37" t="s">
        <v>23</v>
      </c>
      <c r="BG13" s="37" t="s">
        <v>22</v>
      </c>
      <c r="BH13" s="37" t="s">
        <v>24</v>
      </c>
      <c r="BI13" s="37" t="s">
        <v>23</v>
      </c>
      <c r="BJ13" s="37" t="s">
        <v>22</v>
      </c>
      <c r="BK13" s="37" t="s">
        <v>24</v>
      </c>
      <c r="BL13" s="37" t="s">
        <v>23</v>
      </c>
      <c r="BM13" s="37" t="s">
        <v>22</v>
      </c>
      <c r="BN13" s="37" t="s">
        <v>24</v>
      </c>
      <c r="BO13" s="37" t="s">
        <v>23</v>
      </c>
      <c r="BP13" s="37" t="s">
        <v>22</v>
      </c>
      <c r="BQ13" s="37" t="s">
        <v>24</v>
      </c>
      <c r="BR13" s="37" t="s">
        <v>23</v>
      </c>
      <c r="BS13" s="37" t="s">
        <v>22</v>
      </c>
      <c r="BT13" s="37" t="s">
        <v>24</v>
      </c>
      <c r="BU13" s="37" t="s">
        <v>23</v>
      </c>
      <c r="BV13" s="37" t="s">
        <v>22</v>
      </c>
      <c r="BW13" s="37" t="s">
        <v>24</v>
      </c>
      <c r="BX13" s="37" t="s">
        <v>23</v>
      </c>
      <c r="BY13" s="37" t="s">
        <v>22</v>
      </c>
      <c r="BZ13" s="37" t="s">
        <v>24</v>
      </c>
      <c r="CA13" s="37" t="s">
        <v>23</v>
      </c>
      <c r="CB13" s="37" t="s">
        <v>22</v>
      </c>
      <c r="CC13" s="37" t="s">
        <v>24</v>
      </c>
      <c r="CD13" s="37" t="s">
        <v>23</v>
      </c>
      <c r="CE13" s="37" t="s">
        <v>22</v>
      </c>
      <c r="CF13" s="37" t="s">
        <v>24</v>
      </c>
      <c r="CG13" s="37" t="s">
        <v>23</v>
      </c>
      <c r="CH13" s="37" t="s">
        <v>22</v>
      </c>
      <c r="CI13" s="37" t="s">
        <v>24</v>
      </c>
      <c r="CJ13" s="37" t="s">
        <v>23</v>
      </c>
      <c r="CK13" s="37" t="s">
        <v>22</v>
      </c>
      <c r="CL13" s="37" t="s">
        <v>24</v>
      </c>
      <c r="CM13" s="37" t="s">
        <v>23</v>
      </c>
      <c r="CN13" s="37" t="s">
        <v>22</v>
      </c>
      <c r="CO13" s="37" t="s">
        <v>24</v>
      </c>
      <c r="CP13" s="37" t="s">
        <v>23</v>
      </c>
      <c r="CQ13" s="37" t="s">
        <v>22</v>
      </c>
      <c r="CR13" s="37" t="s">
        <v>24</v>
      </c>
      <c r="CS13" s="37" t="s">
        <v>23</v>
      </c>
      <c r="CT13" s="37" t="s">
        <v>22</v>
      </c>
      <c r="CU13" s="37" t="s">
        <v>24</v>
      </c>
      <c r="CV13" s="37" t="s">
        <v>23</v>
      </c>
      <c r="CW13" s="37" t="s">
        <v>22</v>
      </c>
      <c r="CX13" s="37" t="s">
        <v>24</v>
      </c>
      <c r="CY13" s="37" t="s">
        <v>23</v>
      </c>
      <c r="CZ13" s="37" t="s">
        <v>22</v>
      </c>
      <c r="DA13" s="37" t="s">
        <v>24</v>
      </c>
      <c r="DB13" s="37" t="s">
        <v>23</v>
      </c>
      <c r="DC13" s="37" t="s">
        <v>22</v>
      </c>
      <c r="DD13" s="37" t="s">
        <v>24</v>
      </c>
      <c r="DE13" s="37" t="s">
        <v>23</v>
      </c>
      <c r="DF13" s="37" t="s">
        <v>22</v>
      </c>
      <c r="DG13" s="37" t="s">
        <v>24</v>
      </c>
      <c r="DH13" s="37" t="s">
        <v>23</v>
      </c>
      <c r="DI13" s="37" t="s">
        <v>22</v>
      </c>
      <c r="DJ13" s="37" t="s">
        <v>24</v>
      </c>
      <c r="DK13" s="37" t="s">
        <v>23</v>
      </c>
      <c r="DL13" s="37" t="s">
        <v>22</v>
      </c>
      <c r="DM13" s="37" t="s">
        <v>24</v>
      </c>
      <c r="DN13" s="37" t="s">
        <v>23</v>
      </c>
      <c r="DO13" s="37" t="s">
        <v>22</v>
      </c>
      <c r="DP13" s="37" t="s">
        <v>24</v>
      </c>
      <c r="DQ13" s="37" t="s">
        <v>23</v>
      </c>
      <c r="DR13" s="38" t="s">
        <v>22</v>
      </c>
      <c r="DS13" s="38" t="s">
        <v>24</v>
      </c>
      <c r="DT13" s="38" t="s">
        <v>23</v>
      </c>
      <c r="DU13" s="38" t="s">
        <v>14560</v>
      </c>
      <c r="DV13" s="38" t="s">
        <v>22</v>
      </c>
      <c r="DW13" s="38" t="s">
        <v>24</v>
      </c>
      <c r="DX13" s="38" t="s">
        <v>23</v>
      </c>
      <c r="DY13" s="38" t="s">
        <v>14560</v>
      </c>
      <c r="DZ13" s="38" t="s">
        <v>22</v>
      </c>
      <c r="EA13" s="38" t="s">
        <v>24</v>
      </c>
      <c r="EB13" s="38" t="s">
        <v>23</v>
      </c>
      <c r="EC13" s="38" t="s">
        <v>14560</v>
      </c>
      <c r="ED13" s="38" t="s">
        <v>22</v>
      </c>
      <c r="EE13" s="38" t="s">
        <v>24</v>
      </c>
      <c r="EF13" s="38" t="s">
        <v>23</v>
      </c>
      <c r="EG13" s="38" t="s">
        <v>14560</v>
      </c>
      <c r="EH13" s="38" t="s">
        <v>22</v>
      </c>
      <c r="EI13" s="38" t="s">
        <v>24</v>
      </c>
      <c r="EJ13" s="38" t="s">
        <v>23</v>
      </c>
      <c r="EK13" s="38" t="s">
        <v>14560</v>
      </c>
      <c r="EL13" s="38" t="s">
        <v>22</v>
      </c>
      <c r="EM13" s="38" t="s">
        <v>24</v>
      </c>
      <c r="EN13" s="38" t="s">
        <v>23</v>
      </c>
      <c r="EO13" s="38" t="s">
        <v>14560</v>
      </c>
      <c r="EP13" s="38" t="s">
        <v>22</v>
      </c>
      <c r="EQ13" s="38" t="s">
        <v>24</v>
      </c>
      <c r="ER13" s="38" t="s">
        <v>23</v>
      </c>
      <c r="ES13" s="38" t="s">
        <v>14560</v>
      </c>
      <c r="ET13" s="38" t="s">
        <v>22</v>
      </c>
      <c r="EU13" s="38" t="s">
        <v>24</v>
      </c>
      <c r="EV13" s="38" t="s">
        <v>23</v>
      </c>
    </row>
    <row r="14" spans="1:152" x14ac:dyDescent="0.35">
      <c r="A14" s="42">
        <v>46569</v>
      </c>
      <c r="B14" s="138" t="s">
        <v>25</v>
      </c>
      <c r="C14" s="138" t="s">
        <v>25</v>
      </c>
      <c r="D14" s="138" t="s">
        <v>25</v>
      </c>
      <c r="E14" s="138" t="s">
        <v>25</v>
      </c>
      <c r="F14" s="138" t="s">
        <v>25</v>
      </c>
      <c r="G14" s="138" t="s">
        <v>25</v>
      </c>
      <c r="H14" s="138" t="s">
        <v>14561</v>
      </c>
      <c r="I14" s="138" t="s">
        <v>14561</v>
      </c>
      <c r="J14" s="138" t="s">
        <v>14561</v>
      </c>
      <c r="K14" s="138" t="s">
        <v>25</v>
      </c>
      <c r="L14" s="138" t="s">
        <v>25</v>
      </c>
      <c r="M14" s="138" t="s">
        <v>25</v>
      </c>
      <c r="N14" s="138" t="s">
        <v>25</v>
      </c>
      <c r="O14" s="138" t="s">
        <v>25</v>
      </c>
      <c r="P14" s="138" t="s">
        <v>25</v>
      </c>
      <c r="Q14" s="138" t="s">
        <v>25</v>
      </c>
      <c r="R14" s="138" t="s">
        <v>25</v>
      </c>
      <c r="S14" s="138" t="s">
        <v>25</v>
      </c>
      <c r="T14" s="138" t="s">
        <v>25</v>
      </c>
      <c r="U14" s="138" t="s">
        <v>25</v>
      </c>
      <c r="V14" s="138" t="s">
        <v>25</v>
      </c>
      <c r="W14" s="138" t="s">
        <v>25</v>
      </c>
      <c r="X14" s="138" t="s">
        <v>25</v>
      </c>
      <c r="Y14" s="138" t="s">
        <v>25</v>
      </c>
      <c r="Z14" s="138" t="s">
        <v>25</v>
      </c>
      <c r="AA14" s="138" t="s">
        <v>25</v>
      </c>
      <c r="AB14" s="138" t="s">
        <v>25</v>
      </c>
      <c r="AC14" s="138" t="s">
        <v>25</v>
      </c>
      <c r="AD14" s="138" t="s">
        <v>25</v>
      </c>
      <c r="AE14" s="138" t="s">
        <v>25</v>
      </c>
      <c r="AF14" s="138" t="s">
        <v>25</v>
      </c>
      <c r="AG14" s="138" t="s">
        <v>25</v>
      </c>
      <c r="AH14" s="138" t="s">
        <v>25</v>
      </c>
      <c r="AI14" s="138" t="s">
        <v>14561</v>
      </c>
      <c r="AJ14" s="138" t="s">
        <v>14561</v>
      </c>
      <c r="AK14" s="138" t="s">
        <v>14561</v>
      </c>
      <c r="AL14" s="138" t="s">
        <v>25</v>
      </c>
      <c r="AM14" s="138" t="s">
        <v>25</v>
      </c>
      <c r="AN14" s="138" t="s">
        <v>25</v>
      </c>
      <c r="AO14" s="138" t="s">
        <v>25</v>
      </c>
      <c r="AP14" s="138" t="s">
        <v>25</v>
      </c>
      <c r="AQ14" s="138" t="s">
        <v>25</v>
      </c>
      <c r="AR14" s="138">
        <v>1450</v>
      </c>
      <c r="AS14" s="138">
        <v>1450</v>
      </c>
      <c r="AT14" s="138">
        <v>1450</v>
      </c>
      <c r="AU14" s="138">
        <v>1500</v>
      </c>
      <c r="AV14" s="138">
        <v>1500</v>
      </c>
      <c r="AW14" s="138">
        <v>1500</v>
      </c>
      <c r="AX14" s="138">
        <v>1380</v>
      </c>
      <c r="AY14" s="138">
        <v>1380</v>
      </c>
      <c r="AZ14" s="138">
        <v>1380</v>
      </c>
      <c r="BA14" s="138" t="s">
        <v>25</v>
      </c>
      <c r="BB14" s="138" t="s">
        <v>25</v>
      </c>
      <c r="BC14" s="138" t="s">
        <v>25</v>
      </c>
      <c r="BD14" s="138" t="s">
        <v>25</v>
      </c>
      <c r="BE14" s="138" t="s">
        <v>25</v>
      </c>
      <c r="BF14" s="138" t="s">
        <v>25</v>
      </c>
      <c r="BG14" s="138" t="s">
        <v>25</v>
      </c>
      <c r="BH14" s="138" t="s">
        <v>25</v>
      </c>
      <c r="BI14" s="138" t="s">
        <v>25</v>
      </c>
      <c r="BJ14" s="138" t="s">
        <v>25</v>
      </c>
      <c r="BK14" s="138" t="s">
        <v>25</v>
      </c>
      <c r="BL14" s="138" t="s">
        <v>25</v>
      </c>
      <c r="BM14" s="138" t="s">
        <v>25</v>
      </c>
      <c r="BN14" s="138" t="s">
        <v>25</v>
      </c>
      <c r="BO14" s="138" t="s">
        <v>25</v>
      </c>
      <c r="BP14" s="138" t="s">
        <v>25</v>
      </c>
      <c r="BQ14" s="138" t="s">
        <v>25</v>
      </c>
      <c r="BR14" s="138" t="s">
        <v>25</v>
      </c>
      <c r="BS14" s="138" t="s">
        <v>25</v>
      </c>
      <c r="BT14" s="138" t="s">
        <v>25</v>
      </c>
      <c r="BU14" s="138" t="s">
        <v>25</v>
      </c>
      <c r="BV14" s="138">
        <v>6633.84</v>
      </c>
      <c r="BW14" s="138">
        <v>6633.84</v>
      </c>
      <c r="BX14" s="138">
        <v>6633.84</v>
      </c>
      <c r="BY14" s="138">
        <v>5557.42</v>
      </c>
      <c r="BZ14" s="138">
        <v>5557.42</v>
      </c>
      <c r="CA14" s="138">
        <v>5557.42</v>
      </c>
      <c r="CB14" s="138">
        <v>5941.78</v>
      </c>
      <c r="CC14" s="138">
        <v>5941.78</v>
      </c>
      <c r="CD14" s="138">
        <v>5941.78</v>
      </c>
      <c r="CE14" s="138" t="s">
        <v>25</v>
      </c>
      <c r="CF14" s="138" t="s">
        <v>25</v>
      </c>
      <c r="CG14" s="138" t="s">
        <v>25</v>
      </c>
      <c r="CH14" s="138">
        <v>14516.25</v>
      </c>
      <c r="CI14" s="138">
        <v>14516.25</v>
      </c>
      <c r="CJ14" s="138">
        <v>14516.25</v>
      </c>
      <c r="CK14" s="138" t="s">
        <v>25</v>
      </c>
      <c r="CL14" s="138" t="s">
        <v>25</v>
      </c>
      <c r="CM14" s="138" t="s">
        <v>25</v>
      </c>
      <c r="CN14" s="138" t="s">
        <v>25</v>
      </c>
      <c r="CO14" s="138" t="s">
        <v>25</v>
      </c>
      <c r="CP14" s="138" t="s">
        <v>25</v>
      </c>
      <c r="CQ14" s="138" t="s">
        <v>25</v>
      </c>
      <c r="CR14" s="138" t="s">
        <v>25</v>
      </c>
      <c r="CS14" s="138" t="s">
        <v>25</v>
      </c>
      <c r="CT14" s="138" t="s">
        <v>25</v>
      </c>
      <c r="CU14" s="138" t="s">
        <v>25</v>
      </c>
      <c r="CV14" s="138" t="s">
        <v>25</v>
      </c>
      <c r="CW14" s="139" t="s">
        <v>25</v>
      </c>
      <c r="CX14" s="139" t="s">
        <v>25</v>
      </c>
      <c r="CY14" s="139" t="s">
        <v>25</v>
      </c>
      <c r="CZ14" s="139" t="s">
        <v>25</v>
      </c>
      <c r="DA14" s="139" t="s">
        <v>25</v>
      </c>
      <c r="DB14" s="139" t="s">
        <v>25</v>
      </c>
      <c r="DC14" s="139" t="s">
        <v>25</v>
      </c>
      <c r="DD14" s="139" t="s">
        <v>25</v>
      </c>
      <c r="DE14" s="139" t="s">
        <v>25</v>
      </c>
      <c r="DF14" s="139" t="s">
        <v>25</v>
      </c>
      <c r="DG14" s="139" t="s">
        <v>25</v>
      </c>
      <c r="DH14" s="139" t="s">
        <v>25</v>
      </c>
      <c r="DI14" s="139" t="s">
        <v>25</v>
      </c>
      <c r="DJ14" s="139" t="s">
        <v>25</v>
      </c>
      <c r="DK14" s="139" t="s">
        <v>25</v>
      </c>
      <c r="DL14" s="139" t="s">
        <v>25</v>
      </c>
      <c r="DM14" s="139" t="s">
        <v>25</v>
      </c>
      <c r="DN14" s="139" t="s">
        <v>25</v>
      </c>
      <c r="DO14" s="139" t="s">
        <v>25</v>
      </c>
      <c r="DP14" s="139" t="s">
        <v>25</v>
      </c>
      <c r="DQ14" s="139" t="s">
        <v>25</v>
      </c>
    </row>
    <row r="15" spans="1:152" x14ac:dyDescent="0.35">
      <c r="A15" s="42">
        <v>46539.166666666664</v>
      </c>
      <c r="B15" s="138">
        <v>1700</v>
      </c>
      <c r="C15" s="138">
        <v>1700</v>
      </c>
      <c r="D15" s="138">
        <v>1700</v>
      </c>
      <c r="E15" s="138">
        <v>1975</v>
      </c>
      <c r="F15" s="138">
        <v>1975</v>
      </c>
      <c r="G15" s="138">
        <v>1975</v>
      </c>
      <c r="H15" s="138"/>
      <c r="I15" s="138"/>
      <c r="J15" s="138"/>
      <c r="K15" s="138" t="s">
        <v>25</v>
      </c>
      <c r="L15" s="138" t="s">
        <v>25</v>
      </c>
      <c r="M15" s="138" t="s">
        <v>25</v>
      </c>
      <c r="N15" s="138">
        <v>735</v>
      </c>
      <c r="O15" s="138">
        <v>735</v>
      </c>
      <c r="P15" s="138">
        <v>735</v>
      </c>
      <c r="Q15" s="138">
        <v>900</v>
      </c>
      <c r="R15" s="138">
        <v>900</v>
      </c>
      <c r="S15" s="138">
        <v>900</v>
      </c>
      <c r="T15" s="138">
        <v>950</v>
      </c>
      <c r="U15" s="138">
        <v>950</v>
      </c>
      <c r="V15" s="138">
        <v>950</v>
      </c>
      <c r="W15" s="138" t="s">
        <v>25</v>
      </c>
      <c r="X15" s="138" t="s">
        <v>25</v>
      </c>
      <c r="Y15" s="138" t="s">
        <v>25</v>
      </c>
      <c r="Z15" s="138" t="s">
        <v>25</v>
      </c>
      <c r="AA15" s="138" t="s">
        <v>25</v>
      </c>
      <c r="AB15" s="138" t="s">
        <v>25</v>
      </c>
      <c r="AC15" s="138" t="s">
        <v>25</v>
      </c>
      <c r="AD15" s="138" t="s">
        <v>25</v>
      </c>
      <c r="AE15" s="138" t="s">
        <v>25</v>
      </c>
      <c r="AF15" s="138">
        <v>1440</v>
      </c>
      <c r="AG15" s="138">
        <v>1440</v>
      </c>
      <c r="AH15" s="138">
        <v>1440</v>
      </c>
      <c r="AI15" s="138"/>
      <c r="AJ15" s="138"/>
      <c r="AK15" s="138"/>
      <c r="AL15" s="138">
        <v>980</v>
      </c>
      <c r="AM15" s="138">
        <v>980</v>
      </c>
      <c r="AN15" s="138">
        <v>980</v>
      </c>
      <c r="AO15" s="138" t="s">
        <v>25</v>
      </c>
      <c r="AP15" s="138" t="s">
        <v>25</v>
      </c>
      <c r="AQ15" s="138" t="s">
        <v>25</v>
      </c>
      <c r="AR15" s="138">
        <v>1450</v>
      </c>
      <c r="AS15" s="138">
        <v>1450</v>
      </c>
      <c r="AT15" s="138">
        <v>1450</v>
      </c>
      <c r="AU15" s="138">
        <v>1500</v>
      </c>
      <c r="AV15" s="138">
        <v>1500</v>
      </c>
      <c r="AW15" s="138">
        <v>1500</v>
      </c>
      <c r="AX15" s="138">
        <v>1350</v>
      </c>
      <c r="AY15" s="138">
        <v>1350</v>
      </c>
      <c r="AZ15" s="138">
        <v>1350</v>
      </c>
      <c r="BA15" s="138" t="s">
        <v>25</v>
      </c>
      <c r="BB15" s="138" t="s">
        <v>25</v>
      </c>
      <c r="BC15" s="138" t="s">
        <v>25</v>
      </c>
      <c r="BD15" s="138" t="s">
        <v>25</v>
      </c>
      <c r="BE15" s="138" t="s">
        <v>25</v>
      </c>
      <c r="BF15" s="138" t="s">
        <v>25</v>
      </c>
      <c r="BG15" s="138" t="s">
        <v>25</v>
      </c>
      <c r="BH15" s="138" t="s">
        <v>25</v>
      </c>
      <c r="BI15" s="138" t="s">
        <v>25</v>
      </c>
      <c r="BJ15" s="138">
        <v>791.87</v>
      </c>
      <c r="BK15" s="138">
        <v>791.87</v>
      </c>
      <c r="BL15" s="138">
        <v>791.87</v>
      </c>
      <c r="BM15" s="138">
        <v>1202.69</v>
      </c>
      <c r="BN15" s="138">
        <v>1202.69</v>
      </c>
      <c r="BO15" s="138">
        <v>1202.69</v>
      </c>
      <c r="BP15" s="138" t="s">
        <v>25</v>
      </c>
      <c r="BQ15" s="138" t="s">
        <v>25</v>
      </c>
      <c r="BR15" s="138" t="s">
        <v>25</v>
      </c>
      <c r="BS15" s="138" t="s">
        <v>25</v>
      </c>
      <c r="BT15" s="138" t="s">
        <v>25</v>
      </c>
      <c r="BU15" s="138" t="s">
        <v>25</v>
      </c>
      <c r="BV15" s="138">
        <v>6460.17</v>
      </c>
      <c r="BW15" s="138">
        <v>6460.17</v>
      </c>
      <c r="BX15" s="138">
        <v>6460.17</v>
      </c>
      <c r="BY15" s="138">
        <v>5435.15</v>
      </c>
      <c r="BZ15" s="138">
        <v>5435.15</v>
      </c>
      <c r="CA15" s="138">
        <v>5435.15</v>
      </c>
      <c r="CB15" s="138">
        <v>5822.94</v>
      </c>
      <c r="CC15" s="138">
        <v>5822.94</v>
      </c>
      <c r="CD15" s="138">
        <v>5822.94</v>
      </c>
      <c r="CE15" s="138" t="s">
        <v>25</v>
      </c>
      <c r="CF15" s="138" t="s">
        <v>25</v>
      </c>
      <c r="CG15" s="138" t="s">
        <v>25</v>
      </c>
      <c r="CH15" s="138">
        <v>14428.2</v>
      </c>
      <c r="CI15" s="138">
        <v>14428.2</v>
      </c>
      <c r="CJ15" s="138">
        <v>14428.2</v>
      </c>
      <c r="CK15" s="138">
        <v>855.07</v>
      </c>
      <c r="CL15" s="138">
        <v>855.07</v>
      </c>
      <c r="CM15" s="138">
        <v>855.07</v>
      </c>
      <c r="CN15" s="138">
        <v>888.56</v>
      </c>
      <c r="CO15" s="138">
        <v>888.56</v>
      </c>
      <c r="CP15" s="138">
        <v>888.56</v>
      </c>
      <c r="CQ15" s="138">
        <v>785.53</v>
      </c>
      <c r="CR15" s="138">
        <v>785.53</v>
      </c>
      <c r="CS15" s="138">
        <v>785.53</v>
      </c>
      <c r="CT15" s="138">
        <v>687.66</v>
      </c>
      <c r="CU15" s="138">
        <v>687.66</v>
      </c>
      <c r="CV15" s="138">
        <v>687.66</v>
      </c>
      <c r="CW15" s="139" t="s">
        <v>25</v>
      </c>
      <c r="CX15" s="139" t="s">
        <v>25</v>
      </c>
      <c r="CY15" s="139" t="s">
        <v>25</v>
      </c>
      <c r="CZ15" s="139" t="s">
        <v>25</v>
      </c>
      <c r="DA15" s="139" t="s">
        <v>25</v>
      </c>
      <c r="DB15" s="139" t="s">
        <v>25</v>
      </c>
      <c r="DC15" s="139" t="s">
        <v>25</v>
      </c>
      <c r="DD15" s="139" t="s">
        <v>25</v>
      </c>
      <c r="DE15" s="139" t="s">
        <v>25</v>
      </c>
      <c r="DF15" s="139" t="s">
        <v>25</v>
      </c>
      <c r="DG15" s="139" t="s">
        <v>25</v>
      </c>
      <c r="DH15" s="139" t="s">
        <v>25</v>
      </c>
      <c r="DI15" s="139" t="s">
        <v>25</v>
      </c>
      <c r="DJ15" s="139" t="s">
        <v>25</v>
      </c>
      <c r="DK15" s="139" t="s">
        <v>25</v>
      </c>
      <c r="DL15" s="139" t="s">
        <v>25</v>
      </c>
      <c r="DM15" s="139" t="s">
        <v>25</v>
      </c>
      <c r="DN15" s="139" t="s">
        <v>25</v>
      </c>
      <c r="DO15" s="139">
        <v>718.14</v>
      </c>
      <c r="DP15" s="139">
        <v>718.14</v>
      </c>
      <c r="DQ15" s="139">
        <v>718.14</v>
      </c>
    </row>
    <row r="16" spans="1:152" x14ac:dyDescent="0.35">
      <c r="A16" s="42">
        <v>46508.166666666664</v>
      </c>
      <c r="B16" s="138">
        <v>1715</v>
      </c>
      <c r="C16" s="138">
        <v>1715</v>
      </c>
      <c r="D16" s="138">
        <v>1715</v>
      </c>
      <c r="E16" s="138">
        <v>1995</v>
      </c>
      <c r="F16" s="138">
        <v>1995</v>
      </c>
      <c r="G16" s="138">
        <v>1995</v>
      </c>
      <c r="H16" s="138"/>
      <c r="I16" s="138"/>
      <c r="J16" s="138"/>
      <c r="K16" s="138" t="s">
        <v>25</v>
      </c>
      <c r="L16" s="138" t="s">
        <v>25</v>
      </c>
      <c r="M16" s="138" t="s">
        <v>25</v>
      </c>
      <c r="N16" s="138">
        <v>725</v>
      </c>
      <c r="O16" s="138">
        <v>725</v>
      </c>
      <c r="P16" s="138">
        <v>725</v>
      </c>
      <c r="Q16" s="138">
        <v>905</v>
      </c>
      <c r="R16" s="138">
        <v>905</v>
      </c>
      <c r="S16" s="138">
        <v>905</v>
      </c>
      <c r="T16" s="138">
        <v>960</v>
      </c>
      <c r="U16" s="138">
        <v>960</v>
      </c>
      <c r="V16" s="138">
        <v>960</v>
      </c>
      <c r="W16" s="138" t="s">
        <v>25</v>
      </c>
      <c r="X16" s="138" t="s">
        <v>25</v>
      </c>
      <c r="Y16" s="138" t="s">
        <v>25</v>
      </c>
      <c r="Z16" s="138" t="s">
        <v>25</v>
      </c>
      <c r="AA16" s="138" t="s">
        <v>25</v>
      </c>
      <c r="AB16" s="138" t="s">
        <v>25</v>
      </c>
      <c r="AC16" s="138" t="s">
        <v>25</v>
      </c>
      <c r="AD16" s="138" t="s">
        <v>25</v>
      </c>
      <c r="AE16" s="138" t="s">
        <v>25</v>
      </c>
      <c r="AF16" s="138">
        <v>1435</v>
      </c>
      <c r="AG16" s="138">
        <v>1435</v>
      </c>
      <c r="AH16" s="138">
        <v>1435</v>
      </c>
      <c r="AI16" s="138"/>
      <c r="AJ16" s="138"/>
      <c r="AK16" s="138"/>
      <c r="AL16" s="138">
        <v>990</v>
      </c>
      <c r="AM16" s="138">
        <v>990</v>
      </c>
      <c r="AN16" s="138">
        <v>990</v>
      </c>
      <c r="AO16" s="138" t="s">
        <v>25</v>
      </c>
      <c r="AP16" s="138" t="s">
        <v>25</v>
      </c>
      <c r="AQ16" s="138" t="s">
        <v>25</v>
      </c>
      <c r="AR16" s="138">
        <v>1450</v>
      </c>
      <c r="AS16" s="138">
        <v>1450</v>
      </c>
      <c r="AT16" s="138">
        <v>1450</v>
      </c>
      <c r="AU16" s="138">
        <v>1500</v>
      </c>
      <c r="AV16" s="138">
        <v>1500</v>
      </c>
      <c r="AW16" s="138">
        <v>1500</v>
      </c>
      <c r="AX16" s="138">
        <v>1350</v>
      </c>
      <c r="AY16" s="138">
        <v>1350</v>
      </c>
      <c r="AZ16" s="138">
        <v>1350</v>
      </c>
      <c r="BA16" s="138" t="s">
        <v>25</v>
      </c>
      <c r="BB16" s="138" t="s">
        <v>25</v>
      </c>
      <c r="BC16" s="138" t="s">
        <v>25</v>
      </c>
      <c r="BD16" s="138" t="s">
        <v>25</v>
      </c>
      <c r="BE16" s="138" t="s">
        <v>25</v>
      </c>
      <c r="BF16" s="138" t="s">
        <v>25</v>
      </c>
      <c r="BG16" s="138" t="s">
        <v>25</v>
      </c>
      <c r="BH16" s="138" t="s">
        <v>25</v>
      </c>
      <c r="BI16" s="138" t="s">
        <v>25</v>
      </c>
      <c r="BJ16" s="138">
        <v>791.87</v>
      </c>
      <c r="BK16" s="138">
        <v>791.87</v>
      </c>
      <c r="BL16" s="138">
        <v>791.87</v>
      </c>
      <c r="BM16" s="138">
        <v>1202.69</v>
      </c>
      <c r="BN16" s="138">
        <v>1202.69</v>
      </c>
      <c r="BO16" s="138">
        <v>1202.69</v>
      </c>
      <c r="BP16" s="138" t="s">
        <v>25</v>
      </c>
      <c r="BQ16" s="138" t="s">
        <v>25</v>
      </c>
      <c r="BR16" s="138" t="s">
        <v>25</v>
      </c>
      <c r="BS16" s="138" t="s">
        <v>25</v>
      </c>
      <c r="BT16" s="138" t="s">
        <v>25</v>
      </c>
      <c r="BU16" s="138" t="s">
        <v>25</v>
      </c>
      <c r="BV16" s="138">
        <v>6460.17</v>
      </c>
      <c r="BW16" s="138">
        <v>6460.17</v>
      </c>
      <c r="BX16" s="138">
        <v>6460.17</v>
      </c>
      <c r="BY16" s="138">
        <v>5435.15</v>
      </c>
      <c r="BZ16" s="138">
        <v>5435.15</v>
      </c>
      <c r="CA16" s="138">
        <v>5435.15</v>
      </c>
      <c r="CB16" s="138">
        <v>5820.5</v>
      </c>
      <c r="CC16" s="138">
        <v>5820.5</v>
      </c>
      <c r="CD16" s="138">
        <v>5820.5</v>
      </c>
      <c r="CE16" s="138" t="s">
        <v>25</v>
      </c>
      <c r="CF16" s="138" t="s">
        <v>25</v>
      </c>
      <c r="CG16" s="138" t="s">
        <v>25</v>
      </c>
      <c r="CH16" s="138">
        <v>14429.58</v>
      </c>
      <c r="CI16" s="138">
        <v>14429.58</v>
      </c>
      <c r="CJ16" s="138">
        <v>14429.58</v>
      </c>
      <c r="CK16" s="138">
        <v>855.07</v>
      </c>
      <c r="CL16" s="138">
        <v>855.07</v>
      </c>
      <c r="CM16" s="138">
        <v>855.07</v>
      </c>
      <c r="CN16" s="138">
        <v>888.56</v>
      </c>
      <c r="CO16" s="138">
        <v>888.56</v>
      </c>
      <c r="CP16" s="138">
        <v>888.56</v>
      </c>
      <c r="CQ16" s="138">
        <v>785.53</v>
      </c>
      <c r="CR16" s="138">
        <v>785.53</v>
      </c>
      <c r="CS16" s="138">
        <v>785.53</v>
      </c>
      <c r="CT16" s="138">
        <v>687.66</v>
      </c>
      <c r="CU16" s="138">
        <v>687.66</v>
      </c>
      <c r="CV16" s="138">
        <v>687.66</v>
      </c>
      <c r="CW16" s="139" t="s">
        <v>25</v>
      </c>
      <c r="CX16" s="139" t="s">
        <v>25</v>
      </c>
      <c r="CY16" s="139" t="s">
        <v>25</v>
      </c>
      <c r="CZ16" s="139" t="s">
        <v>25</v>
      </c>
      <c r="DA16" s="139" t="s">
        <v>25</v>
      </c>
      <c r="DB16" s="139" t="s">
        <v>25</v>
      </c>
      <c r="DC16" s="139" t="s">
        <v>25</v>
      </c>
      <c r="DD16" s="139" t="s">
        <v>25</v>
      </c>
      <c r="DE16" s="139" t="s">
        <v>25</v>
      </c>
      <c r="DF16" s="139" t="s">
        <v>25</v>
      </c>
      <c r="DG16" s="139" t="s">
        <v>25</v>
      </c>
      <c r="DH16" s="139" t="s">
        <v>25</v>
      </c>
      <c r="DI16" s="139" t="s">
        <v>25</v>
      </c>
      <c r="DJ16" s="139" t="s">
        <v>25</v>
      </c>
      <c r="DK16" s="139" t="s">
        <v>25</v>
      </c>
      <c r="DL16" s="139" t="s">
        <v>25</v>
      </c>
      <c r="DM16" s="139" t="s">
        <v>25</v>
      </c>
      <c r="DN16" s="139" t="s">
        <v>25</v>
      </c>
      <c r="DO16" s="139">
        <v>718.14</v>
      </c>
      <c r="DP16" s="139">
        <v>718.14</v>
      </c>
      <c r="DQ16" s="139">
        <v>718.14</v>
      </c>
    </row>
    <row r="17" spans="1:121" x14ac:dyDescent="0.35">
      <c r="A17" s="42">
        <v>46478.166666666664</v>
      </c>
      <c r="B17" s="138">
        <v>1735</v>
      </c>
      <c r="C17" s="138">
        <v>1735</v>
      </c>
      <c r="D17" s="138">
        <v>1735</v>
      </c>
      <c r="E17" s="138">
        <v>2015</v>
      </c>
      <c r="F17" s="138">
        <v>2015</v>
      </c>
      <c r="G17" s="138">
        <v>2015</v>
      </c>
      <c r="H17" s="138"/>
      <c r="I17" s="138"/>
      <c r="J17" s="138"/>
      <c r="K17" s="138" t="s">
        <v>25</v>
      </c>
      <c r="L17" s="138" t="s">
        <v>25</v>
      </c>
      <c r="M17" s="138" t="s">
        <v>25</v>
      </c>
      <c r="N17" s="138">
        <v>720</v>
      </c>
      <c r="O17" s="138">
        <v>720</v>
      </c>
      <c r="P17" s="138">
        <v>720</v>
      </c>
      <c r="Q17" s="138">
        <v>915</v>
      </c>
      <c r="R17" s="138">
        <v>915</v>
      </c>
      <c r="S17" s="138">
        <v>915</v>
      </c>
      <c r="T17" s="138">
        <v>970</v>
      </c>
      <c r="U17" s="138">
        <v>970</v>
      </c>
      <c r="V17" s="138">
        <v>970</v>
      </c>
      <c r="W17" s="138" t="s">
        <v>25</v>
      </c>
      <c r="X17" s="138" t="s">
        <v>25</v>
      </c>
      <c r="Y17" s="138" t="s">
        <v>25</v>
      </c>
      <c r="Z17" s="138" t="s">
        <v>25</v>
      </c>
      <c r="AA17" s="138" t="s">
        <v>25</v>
      </c>
      <c r="AB17" s="138" t="s">
        <v>25</v>
      </c>
      <c r="AC17" s="138" t="s">
        <v>25</v>
      </c>
      <c r="AD17" s="138" t="s">
        <v>25</v>
      </c>
      <c r="AE17" s="138" t="s">
        <v>25</v>
      </c>
      <c r="AF17" s="138">
        <v>1430</v>
      </c>
      <c r="AG17" s="138">
        <v>1430</v>
      </c>
      <c r="AH17" s="138">
        <v>1430</v>
      </c>
      <c r="AI17" s="138"/>
      <c r="AJ17" s="138"/>
      <c r="AK17" s="138"/>
      <c r="AL17" s="138">
        <v>1000</v>
      </c>
      <c r="AM17" s="138">
        <v>1000</v>
      </c>
      <c r="AN17" s="138">
        <v>1000</v>
      </c>
      <c r="AO17" s="138" t="s">
        <v>25</v>
      </c>
      <c r="AP17" s="138" t="s">
        <v>25</v>
      </c>
      <c r="AQ17" s="138" t="s">
        <v>25</v>
      </c>
      <c r="AR17" s="138">
        <v>1450</v>
      </c>
      <c r="AS17" s="138">
        <v>1450</v>
      </c>
      <c r="AT17" s="138">
        <v>1450</v>
      </c>
      <c r="AU17" s="138">
        <v>1500</v>
      </c>
      <c r="AV17" s="138">
        <v>1500</v>
      </c>
      <c r="AW17" s="138">
        <v>1500</v>
      </c>
      <c r="AX17" s="138">
        <v>1350</v>
      </c>
      <c r="AY17" s="138">
        <v>1350</v>
      </c>
      <c r="AZ17" s="138">
        <v>1350</v>
      </c>
      <c r="BA17" s="138">
        <v>545</v>
      </c>
      <c r="BB17" s="138">
        <v>545</v>
      </c>
      <c r="BC17" s="138">
        <v>545</v>
      </c>
      <c r="BD17" s="138" t="s">
        <v>25</v>
      </c>
      <c r="BE17" s="138" t="s">
        <v>25</v>
      </c>
      <c r="BF17" s="138" t="s">
        <v>25</v>
      </c>
      <c r="BG17" s="138" t="s">
        <v>25</v>
      </c>
      <c r="BH17" s="138" t="s">
        <v>25</v>
      </c>
      <c r="BI17" s="138" t="s">
        <v>25</v>
      </c>
      <c r="BJ17" s="138">
        <v>791.87</v>
      </c>
      <c r="BK17" s="138">
        <v>791.87</v>
      </c>
      <c r="BL17" s="138">
        <v>791.87</v>
      </c>
      <c r="BM17" s="138">
        <v>1202.69</v>
      </c>
      <c r="BN17" s="138">
        <v>1202.69</v>
      </c>
      <c r="BO17" s="138">
        <v>1202.69</v>
      </c>
      <c r="BP17" s="138" t="s">
        <v>25</v>
      </c>
      <c r="BQ17" s="138" t="s">
        <v>25</v>
      </c>
      <c r="BR17" s="138" t="s">
        <v>25</v>
      </c>
      <c r="BS17" s="138" t="s">
        <v>25</v>
      </c>
      <c r="BT17" s="138" t="s">
        <v>25</v>
      </c>
      <c r="BU17" s="138" t="s">
        <v>25</v>
      </c>
      <c r="BV17" s="138">
        <v>6460.17</v>
      </c>
      <c r="BW17" s="138">
        <v>6460.17</v>
      </c>
      <c r="BX17" s="138">
        <v>6460.17</v>
      </c>
      <c r="BY17" s="138">
        <v>5435.15</v>
      </c>
      <c r="BZ17" s="138">
        <v>5435.15</v>
      </c>
      <c r="CA17" s="138">
        <v>5435.15</v>
      </c>
      <c r="CB17" s="138">
        <v>5749.65</v>
      </c>
      <c r="CC17" s="138">
        <v>5749.65</v>
      </c>
      <c r="CD17" s="138">
        <v>5749.65</v>
      </c>
      <c r="CE17" s="138" t="s">
        <v>25</v>
      </c>
      <c r="CF17" s="138" t="s">
        <v>25</v>
      </c>
      <c r="CG17" s="138" t="s">
        <v>25</v>
      </c>
      <c r="CH17" s="138">
        <v>14316</v>
      </c>
      <c r="CI17" s="138">
        <v>14316</v>
      </c>
      <c r="CJ17" s="138">
        <v>14316</v>
      </c>
      <c r="CK17" s="138">
        <v>855.07</v>
      </c>
      <c r="CL17" s="138">
        <v>855.07</v>
      </c>
      <c r="CM17" s="138">
        <v>855.07</v>
      </c>
      <c r="CN17" s="138">
        <v>888.56</v>
      </c>
      <c r="CO17" s="138">
        <v>888.56</v>
      </c>
      <c r="CP17" s="138">
        <v>888.56</v>
      </c>
      <c r="CQ17" s="138">
        <v>785.53</v>
      </c>
      <c r="CR17" s="138">
        <v>785.53</v>
      </c>
      <c r="CS17" s="138">
        <v>785.53</v>
      </c>
      <c r="CT17" s="138">
        <v>687.66</v>
      </c>
      <c r="CU17" s="138">
        <v>687.66</v>
      </c>
      <c r="CV17" s="138">
        <v>687.66</v>
      </c>
      <c r="CW17" s="139" t="s">
        <v>25</v>
      </c>
      <c r="CX17" s="139" t="s">
        <v>25</v>
      </c>
      <c r="CY17" s="139" t="s">
        <v>25</v>
      </c>
      <c r="CZ17" s="139" t="s">
        <v>25</v>
      </c>
      <c r="DA17" s="139" t="s">
        <v>25</v>
      </c>
      <c r="DB17" s="139" t="s">
        <v>25</v>
      </c>
      <c r="DC17" s="139" t="s">
        <v>25</v>
      </c>
      <c r="DD17" s="139" t="s">
        <v>25</v>
      </c>
      <c r="DE17" s="139" t="s">
        <v>25</v>
      </c>
      <c r="DF17" s="139" t="s">
        <v>25</v>
      </c>
      <c r="DG17" s="139" t="s">
        <v>25</v>
      </c>
      <c r="DH17" s="139" t="s">
        <v>25</v>
      </c>
      <c r="DI17" s="139" t="s">
        <v>25</v>
      </c>
      <c r="DJ17" s="139" t="s">
        <v>25</v>
      </c>
      <c r="DK17" s="139" t="s">
        <v>25</v>
      </c>
      <c r="DL17" s="139" t="s">
        <v>25</v>
      </c>
      <c r="DM17" s="139" t="s">
        <v>25</v>
      </c>
      <c r="DN17" s="139" t="s">
        <v>25</v>
      </c>
      <c r="DO17" s="139">
        <v>718.14</v>
      </c>
      <c r="DP17" s="139">
        <v>718.14</v>
      </c>
      <c r="DQ17" s="139">
        <v>718.14</v>
      </c>
    </row>
    <row r="18" spans="1:121" x14ac:dyDescent="0.35">
      <c r="A18" s="42">
        <v>46447.208333333336</v>
      </c>
      <c r="B18" s="138">
        <v>1745</v>
      </c>
      <c r="C18" s="138">
        <v>1745</v>
      </c>
      <c r="D18" s="138">
        <v>1745</v>
      </c>
      <c r="E18" s="138">
        <v>2035</v>
      </c>
      <c r="F18" s="138">
        <v>2035</v>
      </c>
      <c r="G18" s="138">
        <v>2035</v>
      </c>
      <c r="H18" s="138"/>
      <c r="I18" s="138"/>
      <c r="J18" s="138"/>
      <c r="K18" s="138" t="s">
        <v>25</v>
      </c>
      <c r="L18" s="138" t="s">
        <v>25</v>
      </c>
      <c r="M18" s="138" t="s">
        <v>25</v>
      </c>
      <c r="N18" s="138">
        <v>720</v>
      </c>
      <c r="O18" s="138">
        <v>720</v>
      </c>
      <c r="P18" s="138">
        <v>720</v>
      </c>
      <c r="Q18" s="138">
        <v>925</v>
      </c>
      <c r="R18" s="138">
        <v>925</v>
      </c>
      <c r="S18" s="138">
        <v>925</v>
      </c>
      <c r="T18" s="138">
        <v>975</v>
      </c>
      <c r="U18" s="138">
        <v>975</v>
      </c>
      <c r="V18" s="138">
        <v>975</v>
      </c>
      <c r="W18" s="138" t="s">
        <v>25</v>
      </c>
      <c r="X18" s="138" t="s">
        <v>25</v>
      </c>
      <c r="Y18" s="138" t="s">
        <v>25</v>
      </c>
      <c r="Z18" s="138" t="s">
        <v>25</v>
      </c>
      <c r="AA18" s="138" t="s">
        <v>25</v>
      </c>
      <c r="AB18" s="138" t="s">
        <v>25</v>
      </c>
      <c r="AC18" s="138" t="s">
        <v>25</v>
      </c>
      <c r="AD18" s="138" t="s">
        <v>25</v>
      </c>
      <c r="AE18" s="138" t="s">
        <v>25</v>
      </c>
      <c r="AF18" s="138">
        <v>1420</v>
      </c>
      <c r="AG18" s="138">
        <v>1420</v>
      </c>
      <c r="AH18" s="138">
        <v>1420</v>
      </c>
      <c r="AI18" s="138"/>
      <c r="AJ18" s="138"/>
      <c r="AK18" s="138"/>
      <c r="AL18" s="138">
        <v>1005</v>
      </c>
      <c r="AM18" s="138">
        <v>1005</v>
      </c>
      <c r="AN18" s="138">
        <v>1005</v>
      </c>
      <c r="AO18" s="138" t="s">
        <v>25</v>
      </c>
      <c r="AP18" s="138" t="s">
        <v>25</v>
      </c>
      <c r="AQ18" s="138" t="s">
        <v>25</v>
      </c>
      <c r="AR18" s="138">
        <v>1450</v>
      </c>
      <c r="AS18" s="138">
        <v>1450</v>
      </c>
      <c r="AT18" s="138">
        <v>1450</v>
      </c>
      <c r="AU18" s="138">
        <v>1470</v>
      </c>
      <c r="AV18" s="138">
        <v>1470</v>
      </c>
      <c r="AW18" s="138">
        <v>1470</v>
      </c>
      <c r="AX18" s="138">
        <v>1350</v>
      </c>
      <c r="AY18" s="138">
        <v>1350</v>
      </c>
      <c r="AZ18" s="138">
        <v>1350</v>
      </c>
      <c r="BA18" s="138">
        <v>550</v>
      </c>
      <c r="BB18" s="138">
        <v>550</v>
      </c>
      <c r="BC18" s="138">
        <v>550</v>
      </c>
      <c r="BD18" s="138" t="s">
        <v>25</v>
      </c>
      <c r="BE18" s="138" t="s">
        <v>25</v>
      </c>
      <c r="BF18" s="138" t="s">
        <v>25</v>
      </c>
      <c r="BG18" s="138" t="s">
        <v>25</v>
      </c>
      <c r="BH18" s="138" t="s">
        <v>25</v>
      </c>
      <c r="BI18" s="138" t="s">
        <v>25</v>
      </c>
      <c r="BJ18" s="138">
        <v>771.1</v>
      </c>
      <c r="BK18" s="138">
        <v>771.1</v>
      </c>
      <c r="BL18" s="138">
        <v>771.1</v>
      </c>
      <c r="BM18" s="138">
        <v>1201.3499999999999</v>
      </c>
      <c r="BN18" s="138">
        <v>1201.3499999999999</v>
      </c>
      <c r="BO18" s="138">
        <v>1201.3499999999999</v>
      </c>
      <c r="BP18" s="138" t="s">
        <v>25</v>
      </c>
      <c r="BQ18" s="138" t="s">
        <v>25</v>
      </c>
      <c r="BR18" s="138" t="s">
        <v>25</v>
      </c>
      <c r="BS18" s="138" t="s">
        <v>25</v>
      </c>
      <c r="BT18" s="138" t="s">
        <v>25</v>
      </c>
      <c r="BU18" s="138" t="s">
        <v>25</v>
      </c>
      <c r="BV18" s="138">
        <v>6215.87</v>
      </c>
      <c r="BW18" s="138">
        <v>6215.87</v>
      </c>
      <c r="BX18" s="138">
        <v>6215.87</v>
      </c>
      <c r="BY18" s="138">
        <v>5319.48</v>
      </c>
      <c r="BZ18" s="138">
        <v>5319.48</v>
      </c>
      <c r="CA18" s="138">
        <v>5319.48</v>
      </c>
      <c r="CB18" s="138">
        <v>5606</v>
      </c>
      <c r="CC18" s="138">
        <v>5606</v>
      </c>
      <c r="CD18" s="138">
        <v>5606</v>
      </c>
      <c r="CE18" s="138" t="s">
        <v>25</v>
      </c>
      <c r="CF18" s="138" t="s">
        <v>25</v>
      </c>
      <c r="CG18" s="138" t="s">
        <v>25</v>
      </c>
      <c r="CH18" s="138">
        <v>14263.02</v>
      </c>
      <c r="CI18" s="138">
        <v>14263.02</v>
      </c>
      <c r="CJ18" s="138">
        <v>14263.02</v>
      </c>
      <c r="CK18" s="138">
        <v>839.13</v>
      </c>
      <c r="CL18" s="138">
        <v>839.13</v>
      </c>
      <c r="CM18" s="138">
        <v>839.13</v>
      </c>
      <c r="CN18" s="138">
        <v>871.99</v>
      </c>
      <c r="CO18" s="138">
        <v>871.99</v>
      </c>
      <c r="CP18" s="138">
        <v>871.99</v>
      </c>
      <c r="CQ18" s="138">
        <v>770.89</v>
      </c>
      <c r="CR18" s="138">
        <v>770.89</v>
      </c>
      <c r="CS18" s="138">
        <v>770.89</v>
      </c>
      <c r="CT18" s="138">
        <v>674.84</v>
      </c>
      <c r="CU18" s="138">
        <v>674.84</v>
      </c>
      <c r="CV18" s="138">
        <v>674.84</v>
      </c>
      <c r="CW18" s="139" t="s">
        <v>25</v>
      </c>
      <c r="CX18" s="139" t="s">
        <v>25</v>
      </c>
      <c r="CY18" s="139" t="s">
        <v>25</v>
      </c>
      <c r="CZ18" s="139" t="s">
        <v>25</v>
      </c>
      <c r="DA18" s="139" t="s">
        <v>25</v>
      </c>
      <c r="DB18" s="139" t="s">
        <v>25</v>
      </c>
      <c r="DC18" s="139" t="s">
        <v>25</v>
      </c>
      <c r="DD18" s="139" t="s">
        <v>25</v>
      </c>
      <c r="DE18" s="139" t="s">
        <v>25</v>
      </c>
      <c r="DF18" s="139" t="s">
        <v>25</v>
      </c>
      <c r="DG18" s="139" t="s">
        <v>25</v>
      </c>
      <c r="DH18" s="139" t="s">
        <v>25</v>
      </c>
      <c r="DI18" s="139" t="s">
        <v>25</v>
      </c>
      <c r="DJ18" s="139" t="s">
        <v>25</v>
      </c>
      <c r="DK18" s="139" t="s">
        <v>25</v>
      </c>
      <c r="DL18" s="139" t="s">
        <v>25</v>
      </c>
      <c r="DM18" s="139" t="s">
        <v>25</v>
      </c>
      <c r="DN18" s="139" t="s">
        <v>25</v>
      </c>
      <c r="DO18" s="139">
        <v>710.33</v>
      </c>
      <c r="DP18" s="139">
        <v>710.33</v>
      </c>
      <c r="DQ18" s="139">
        <v>710.33</v>
      </c>
    </row>
    <row r="19" spans="1:121" x14ac:dyDescent="0.35">
      <c r="A19" s="42">
        <v>46419.208333333336</v>
      </c>
      <c r="B19" s="138">
        <v>1745</v>
      </c>
      <c r="C19" s="138">
        <v>1745</v>
      </c>
      <c r="D19" s="138">
        <v>1745</v>
      </c>
      <c r="E19" s="138">
        <v>2045</v>
      </c>
      <c r="F19" s="138">
        <v>2045</v>
      </c>
      <c r="G19" s="138">
        <v>2045</v>
      </c>
      <c r="H19" s="138"/>
      <c r="I19" s="138"/>
      <c r="J19" s="138"/>
      <c r="K19" s="138" t="s">
        <v>25</v>
      </c>
      <c r="L19" s="138" t="s">
        <v>25</v>
      </c>
      <c r="M19" s="138" t="s">
        <v>25</v>
      </c>
      <c r="N19" s="138">
        <v>720</v>
      </c>
      <c r="O19" s="138">
        <v>720</v>
      </c>
      <c r="P19" s="138">
        <v>720</v>
      </c>
      <c r="Q19" s="138">
        <v>930</v>
      </c>
      <c r="R19" s="138">
        <v>930</v>
      </c>
      <c r="S19" s="138">
        <v>930</v>
      </c>
      <c r="T19" s="138">
        <v>975</v>
      </c>
      <c r="U19" s="138">
        <v>975</v>
      </c>
      <c r="V19" s="138">
        <v>975</v>
      </c>
      <c r="W19" s="138" t="s">
        <v>25</v>
      </c>
      <c r="X19" s="138" t="s">
        <v>25</v>
      </c>
      <c r="Y19" s="138" t="s">
        <v>25</v>
      </c>
      <c r="Z19" s="138" t="s">
        <v>25</v>
      </c>
      <c r="AA19" s="138" t="s">
        <v>25</v>
      </c>
      <c r="AB19" s="138" t="s">
        <v>25</v>
      </c>
      <c r="AC19" s="138" t="s">
        <v>25</v>
      </c>
      <c r="AD19" s="138" t="s">
        <v>25</v>
      </c>
      <c r="AE19" s="138" t="s">
        <v>25</v>
      </c>
      <c r="AF19" s="138">
        <v>1410</v>
      </c>
      <c r="AG19" s="138">
        <v>1410</v>
      </c>
      <c r="AH19" s="138">
        <v>1410</v>
      </c>
      <c r="AI19" s="138"/>
      <c r="AJ19" s="138"/>
      <c r="AK19" s="138"/>
      <c r="AL19" s="138">
        <v>1010</v>
      </c>
      <c r="AM19" s="138">
        <v>1010</v>
      </c>
      <c r="AN19" s="138">
        <v>1010</v>
      </c>
      <c r="AO19" s="138" t="s">
        <v>25</v>
      </c>
      <c r="AP19" s="138" t="s">
        <v>25</v>
      </c>
      <c r="AQ19" s="138" t="s">
        <v>25</v>
      </c>
      <c r="AR19" s="138">
        <v>1450</v>
      </c>
      <c r="AS19" s="138">
        <v>1450</v>
      </c>
      <c r="AT19" s="138">
        <v>1450</v>
      </c>
      <c r="AU19" s="138">
        <v>1470</v>
      </c>
      <c r="AV19" s="138">
        <v>1470</v>
      </c>
      <c r="AW19" s="138">
        <v>1470</v>
      </c>
      <c r="AX19" s="138">
        <v>1350</v>
      </c>
      <c r="AY19" s="138">
        <v>1350</v>
      </c>
      <c r="AZ19" s="138">
        <v>1350</v>
      </c>
      <c r="BA19" s="138">
        <v>550</v>
      </c>
      <c r="BB19" s="138">
        <v>550</v>
      </c>
      <c r="BC19" s="138">
        <v>550</v>
      </c>
      <c r="BD19" s="138" t="s">
        <v>25</v>
      </c>
      <c r="BE19" s="138" t="s">
        <v>25</v>
      </c>
      <c r="BF19" s="138" t="s">
        <v>25</v>
      </c>
      <c r="BG19" s="138" t="s">
        <v>25</v>
      </c>
      <c r="BH19" s="138" t="s">
        <v>25</v>
      </c>
      <c r="BI19" s="138" t="s">
        <v>25</v>
      </c>
      <c r="BJ19" s="138">
        <v>771.1</v>
      </c>
      <c r="BK19" s="138">
        <v>771.1</v>
      </c>
      <c r="BL19" s="138">
        <v>771.1</v>
      </c>
      <c r="BM19" s="138">
        <v>1201.3499999999999</v>
      </c>
      <c r="BN19" s="138">
        <v>1201.3499999999999</v>
      </c>
      <c r="BO19" s="138">
        <v>1201.3499999999999</v>
      </c>
      <c r="BP19" s="138" t="s">
        <v>25</v>
      </c>
      <c r="BQ19" s="138" t="s">
        <v>25</v>
      </c>
      <c r="BR19" s="138" t="s">
        <v>25</v>
      </c>
      <c r="BS19" s="138" t="s">
        <v>25</v>
      </c>
      <c r="BT19" s="138" t="s">
        <v>25</v>
      </c>
      <c r="BU19" s="138" t="s">
        <v>25</v>
      </c>
      <c r="BV19" s="138">
        <v>6215.87</v>
      </c>
      <c r="BW19" s="138">
        <v>6215.87</v>
      </c>
      <c r="BX19" s="138">
        <v>6215.87</v>
      </c>
      <c r="BY19" s="138">
        <v>5320.14</v>
      </c>
      <c r="BZ19" s="138">
        <v>5320.14</v>
      </c>
      <c r="CA19" s="138">
        <v>5320.14</v>
      </c>
      <c r="CB19" s="138">
        <v>5541.17</v>
      </c>
      <c r="CC19" s="138">
        <v>5541.17</v>
      </c>
      <c r="CD19" s="138">
        <v>5541.17</v>
      </c>
      <c r="CE19" s="138" t="s">
        <v>25</v>
      </c>
      <c r="CF19" s="138" t="s">
        <v>25</v>
      </c>
      <c r="CG19" s="138" t="s">
        <v>25</v>
      </c>
      <c r="CH19" s="138">
        <v>14271.69</v>
      </c>
      <c r="CI19" s="138">
        <v>14271.69</v>
      </c>
      <c r="CJ19" s="138">
        <v>14271.69</v>
      </c>
      <c r="CK19" s="138">
        <v>839.13</v>
      </c>
      <c r="CL19" s="138">
        <v>839.13</v>
      </c>
      <c r="CM19" s="138">
        <v>839.13</v>
      </c>
      <c r="CN19" s="138">
        <v>871.99</v>
      </c>
      <c r="CO19" s="138">
        <v>871.99</v>
      </c>
      <c r="CP19" s="138">
        <v>871.99</v>
      </c>
      <c r="CQ19" s="138">
        <v>770.89</v>
      </c>
      <c r="CR19" s="138">
        <v>770.89</v>
      </c>
      <c r="CS19" s="138">
        <v>770.89</v>
      </c>
      <c r="CT19" s="138">
        <v>674.84</v>
      </c>
      <c r="CU19" s="138">
        <v>674.84</v>
      </c>
      <c r="CV19" s="138">
        <v>674.84</v>
      </c>
      <c r="CW19" s="139" t="s">
        <v>25</v>
      </c>
      <c r="CX19" s="139" t="s">
        <v>25</v>
      </c>
      <c r="CY19" s="139" t="s">
        <v>25</v>
      </c>
      <c r="CZ19" s="139" t="s">
        <v>25</v>
      </c>
      <c r="DA19" s="139" t="s">
        <v>25</v>
      </c>
      <c r="DB19" s="139" t="s">
        <v>25</v>
      </c>
      <c r="DC19" s="139" t="s">
        <v>25</v>
      </c>
      <c r="DD19" s="139" t="s">
        <v>25</v>
      </c>
      <c r="DE19" s="139" t="s">
        <v>25</v>
      </c>
      <c r="DF19" s="139" t="s">
        <v>25</v>
      </c>
      <c r="DG19" s="139" t="s">
        <v>25</v>
      </c>
      <c r="DH19" s="139" t="s">
        <v>25</v>
      </c>
      <c r="DI19" s="139" t="s">
        <v>25</v>
      </c>
      <c r="DJ19" s="139" t="s">
        <v>25</v>
      </c>
      <c r="DK19" s="139" t="s">
        <v>25</v>
      </c>
      <c r="DL19" s="139" t="s">
        <v>25</v>
      </c>
      <c r="DM19" s="139" t="s">
        <v>25</v>
      </c>
      <c r="DN19" s="139" t="s">
        <v>25</v>
      </c>
      <c r="DO19" s="139">
        <v>710.33</v>
      </c>
      <c r="DP19" s="139">
        <v>710.33</v>
      </c>
      <c r="DQ19" s="139">
        <v>710.33</v>
      </c>
    </row>
    <row r="20" spans="1:121" x14ac:dyDescent="0.35">
      <c r="A20" s="42">
        <v>46388.208333333336</v>
      </c>
      <c r="B20" s="138">
        <v>1725</v>
      </c>
      <c r="C20" s="138">
        <v>1725</v>
      </c>
      <c r="D20" s="138">
        <v>1725</v>
      </c>
      <c r="E20" s="138">
        <v>2035</v>
      </c>
      <c r="F20" s="138">
        <v>2035</v>
      </c>
      <c r="G20" s="138">
        <v>2035</v>
      </c>
      <c r="H20" s="138"/>
      <c r="I20" s="138"/>
      <c r="J20" s="138"/>
      <c r="K20" s="138" t="s">
        <v>25</v>
      </c>
      <c r="L20" s="138" t="s">
        <v>25</v>
      </c>
      <c r="M20" s="138" t="s">
        <v>25</v>
      </c>
      <c r="N20" s="138">
        <v>715</v>
      </c>
      <c r="O20" s="138">
        <v>715</v>
      </c>
      <c r="P20" s="138">
        <v>715</v>
      </c>
      <c r="Q20" s="138">
        <v>930</v>
      </c>
      <c r="R20" s="138">
        <v>930</v>
      </c>
      <c r="S20" s="138">
        <v>930</v>
      </c>
      <c r="T20" s="138">
        <v>965</v>
      </c>
      <c r="U20" s="138">
        <v>965</v>
      </c>
      <c r="V20" s="138">
        <v>965</v>
      </c>
      <c r="W20" s="138" t="s">
        <v>25</v>
      </c>
      <c r="X20" s="138" t="s">
        <v>25</v>
      </c>
      <c r="Y20" s="138" t="s">
        <v>25</v>
      </c>
      <c r="Z20" s="138" t="s">
        <v>25</v>
      </c>
      <c r="AA20" s="138" t="s">
        <v>25</v>
      </c>
      <c r="AB20" s="138" t="s">
        <v>25</v>
      </c>
      <c r="AC20" s="138" t="s">
        <v>25</v>
      </c>
      <c r="AD20" s="138" t="s">
        <v>25</v>
      </c>
      <c r="AE20" s="138" t="s">
        <v>25</v>
      </c>
      <c r="AF20" s="138">
        <v>1395</v>
      </c>
      <c r="AG20" s="138">
        <v>1395</v>
      </c>
      <c r="AH20" s="138">
        <v>1395</v>
      </c>
      <c r="AI20" s="138"/>
      <c r="AJ20" s="138"/>
      <c r="AK20" s="138"/>
      <c r="AL20" s="138">
        <v>1010</v>
      </c>
      <c r="AM20" s="138">
        <v>1010</v>
      </c>
      <c r="AN20" s="138">
        <v>1010</v>
      </c>
      <c r="AO20" s="138" t="s">
        <v>25</v>
      </c>
      <c r="AP20" s="138" t="s">
        <v>25</v>
      </c>
      <c r="AQ20" s="138" t="s">
        <v>25</v>
      </c>
      <c r="AR20" s="138">
        <v>1450</v>
      </c>
      <c r="AS20" s="138">
        <v>1450</v>
      </c>
      <c r="AT20" s="138">
        <v>1450</v>
      </c>
      <c r="AU20" s="138">
        <v>1470</v>
      </c>
      <c r="AV20" s="138">
        <v>1470</v>
      </c>
      <c r="AW20" s="138">
        <v>1470</v>
      </c>
      <c r="AX20" s="138">
        <v>1350</v>
      </c>
      <c r="AY20" s="138">
        <v>1350</v>
      </c>
      <c r="AZ20" s="138">
        <v>1350</v>
      </c>
      <c r="BA20" s="138">
        <v>545</v>
      </c>
      <c r="BB20" s="138">
        <v>545</v>
      </c>
      <c r="BC20" s="138">
        <v>545</v>
      </c>
      <c r="BD20" s="138" t="s">
        <v>25</v>
      </c>
      <c r="BE20" s="138" t="s">
        <v>25</v>
      </c>
      <c r="BF20" s="138" t="s">
        <v>25</v>
      </c>
      <c r="BG20" s="138" t="s">
        <v>25</v>
      </c>
      <c r="BH20" s="138" t="s">
        <v>25</v>
      </c>
      <c r="BI20" s="138" t="s">
        <v>25</v>
      </c>
      <c r="BJ20" s="138">
        <v>771.1</v>
      </c>
      <c r="BK20" s="138">
        <v>771.1</v>
      </c>
      <c r="BL20" s="138">
        <v>771.1</v>
      </c>
      <c r="BM20" s="138">
        <v>1201.3499999999999</v>
      </c>
      <c r="BN20" s="138">
        <v>1201.3499999999999</v>
      </c>
      <c r="BO20" s="138">
        <v>1201.3499999999999</v>
      </c>
      <c r="BP20" s="138" t="s">
        <v>25</v>
      </c>
      <c r="BQ20" s="138" t="s">
        <v>25</v>
      </c>
      <c r="BR20" s="138" t="s">
        <v>25</v>
      </c>
      <c r="BS20" s="138" t="s">
        <v>25</v>
      </c>
      <c r="BT20" s="138" t="s">
        <v>25</v>
      </c>
      <c r="BU20" s="138" t="s">
        <v>25</v>
      </c>
      <c r="BV20" s="138">
        <v>6215.87</v>
      </c>
      <c r="BW20" s="138">
        <v>6215.87</v>
      </c>
      <c r="BX20" s="138">
        <v>6215.87</v>
      </c>
      <c r="BY20" s="138">
        <v>5320.14</v>
      </c>
      <c r="BZ20" s="138">
        <v>5320.14</v>
      </c>
      <c r="CA20" s="138">
        <v>5320.14</v>
      </c>
      <c r="CB20" s="138">
        <v>5515</v>
      </c>
      <c r="CC20" s="138">
        <v>5515</v>
      </c>
      <c r="CD20" s="138">
        <v>5515</v>
      </c>
      <c r="CE20" s="138" t="s">
        <v>25</v>
      </c>
      <c r="CF20" s="138" t="s">
        <v>25</v>
      </c>
      <c r="CG20" s="138" t="s">
        <v>25</v>
      </c>
      <c r="CH20" s="138">
        <v>14179.65</v>
      </c>
      <c r="CI20" s="138">
        <v>14179.65</v>
      </c>
      <c r="CJ20" s="138">
        <v>14179.65</v>
      </c>
      <c r="CK20" s="138">
        <v>839.13</v>
      </c>
      <c r="CL20" s="138">
        <v>839.13</v>
      </c>
      <c r="CM20" s="138">
        <v>839.13</v>
      </c>
      <c r="CN20" s="138">
        <v>871.99</v>
      </c>
      <c r="CO20" s="138">
        <v>871.99</v>
      </c>
      <c r="CP20" s="138">
        <v>871.99</v>
      </c>
      <c r="CQ20" s="138">
        <v>770.89</v>
      </c>
      <c r="CR20" s="138">
        <v>770.89</v>
      </c>
      <c r="CS20" s="138">
        <v>770.89</v>
      </c>
      <c r="CT20" s="138">
        <v>674.84</v>
      </c>
      <c r="CU20" s="138">
        <v>674.84</v>
      </c>
      <c r="CV20" s="138">
        <v>674.84</v>
      </c>
      <c r="CW20" s="139" t="s">
        <v>25</v>
      </c>
      <c r="CX20" s="139" t="s">
        <v>25</v>
      </c>
      <c r="CY20" s="139" t="s">
        <v>25</v>
      </c>
      <c r="CZ20" s="139" t="s">
        <v>25</v>
      </c>
      <c r="DA20" s="139" t="s">
        <v>25</v>
      </c>
      <c r="DB20" s="139" t="s">
        <v>25</v>
      </c>
      <c r="DC20" s="139" t="s">
        <v>25</v>
      </c>
      <c r="DD20" s="139" t="s">
        <v>25</v>
      </c>
      <c r="DE20" s="139" t="s">
        <v>25</v>
      </c>
      <c r="DF20" s="139" t="s">
        <v>25</v>
      </c>
      <c r="DG20" s="139" t="s">
        <v>25</v>
      </c>
      <c r="DH20" s="139" t="s">
        <v>25</v>
      </c>
      <c r="DI20" s="139" t="s">
        <v>25</v>
      </c>
      <c r="DJ20" s="139" t="s">
        <v>25</v>
      </c>
      <c r="DK20" s="139" t="s">
        <v>25</v>
      </c>
      <c r="DL20" s="139" t="s">
        <v>25</v>
      </c>
      <c r="DM20" s="139" t="s">
        <v>25</v>
      </c>
      <c r="DN20" s="139" t="s">
        <v>25</v>
      </c>
      <c r="DO20" s="139">
        <v>710.33</v>
      </c>
      <c r="DP20" s="139">
        <v>710.33</v>
      </c>
      <c r="DQ20" s="139">
        <v>710.33</v>
      </c>
    </row>
    <row r="21" spans="1:121" x14ac:dyDescent="0.35">
      <c r="A21" s="42">
        <v>46357.208333333336</v>
      </c>
      <c r="B21" s="138">
        <v>1705</v>
      </c>
      <c r="C21" s="138">
        <v>1705</v>
      </c>
      <c r="D21" s="138">
        <v>1705</v>
      </c>
      <c r="E21" s="138">
        <v>2025</v>
      </c>
      <c r="F21" s="138">
        <v>2025</v>
      </c>
      <c r="G21" s="138">
        <v>2025</v>
      </c>
      <c r="H21" s="138"/>
      <c r="I21" s="138"/>
      <c r="J21" s="138"/>
      <c r="K21" s="138" t="s">
        <v>25</v>
      </c>
      <c r="L21" s="138" t="s">
        <v>25</v>
      </c>
      <c r="M21" s="138" t="s">
        <v>25</v>
      </c>
      <c r="N21" s="138">
        <v>705</v>
      </c>
      <c r="O21" s="138">
        <v>705</v>
      </c>
      <c r="P21" s="138">
        <v>705</v>
      </c>
      <c r="Q21" s="138">
        <v>925</v>
      </c>
      <c r="R21" s="138">
        <v>925</v>
      </c>
      <c r="S21" s="138">
        <v>925</v>
      </c>
      <c r="T21" s="138">
        <v>960</v>
      </c>
      <c r="U21" s="138">
        <v>960</v>
      </c>
      <c r="V21" s="138">
        <v>960</v>
      </c>
      <c r="W21" s="138" t="s">
        <v>25</v>
      </c>
      <c r="X21" s="138" t="s">
        <v>25</v>
      </c>
      <c r="Y21" s="138" t="s">
        <v>25</v>
      </c>
      <c r="Z21" s="138" t="s">
        <v>25</v>
      </c>
      <c r="AA21" s="138" t="s">
        <v>25</v>
      </c>
      <c r="AB21" s="138" t="s">
        <v>25</v>
      </c>
      <c r="AC21" s="138" t="s">
        <v>25</v>
      </c>
      <c r="AD21" s="138" t="s">
        <v>25</v>
      </c>
      <c r="AE21" s="138" t="s">
        <v>25</v>
      </c>
      <c r="AF21" s="138">
        <v>1375</v>
      </c>
      <c r="AG21" s="138">
        <v>1375</v>
      </c>
      <c r="AH21" s="138">
        <v>1375</v>
      </c>
      <c r="AI21" s="138"/>
      <c r="AJ21" s="138"/>
      <c r="AK21" s="138"/>
      <c r="AL21" s="138">
        <v>1000</v>
      </c>
      <c r="AM21" s="138">
        <v>1000</v>
      </c>
      <c r="AN21" s="138">
        <v>1000</v>
      </c>
      <c r="AO21" s="138" t="s">
        <v>25</v>
      </c>
      <c r="AP21" s="138" t="s">
        <v>25</v>
      </c>
      <c r="AQ21" s="138" t="s">
        <v>25</v>
      </c>
      <c r="AR21" s="138">
        <v>1420</v>
      </c>
      <c r="AS21" s="138">
        <v>1420</v>
      </c>
      <c r="AT21" s="138">
        <v>1420</v>
      </c>
      <c r="AU21" s="138">
        <v>1470</v>
      </c>
      <c r="AV21" s="138">
        <v>1470</v>
      </c>
      <c r="AW21" s="138">
        <v>1470</v>
      </c>
      <c r="AX21" s="138">
        <v>1320</v>
      </c>
      <c r="AY21" s="138">
        <v>1320</v>
      </c>
      <c r="AZ21" s="138">
        <v>1320</v>
      </c>
      <c r="BA21" s="138">
        <v>540</v>
      </c>
      <c r="BB21" s="138">
        <v>540</v>
      </c>
      <c r="BC21" s="138">
        <v>540</v>
      </c>
      <c r="BD21" s="138" t="s">
        <v>25</v>
      </c>
      <c r="BE21" s="138" t="s">
        <v>25</v>
      </c>
      <c r="BF21" s="138" t="s">
        <v>25</v>
      </c>
      <c r="BG21" s="138" t="s">
        <v>25</v>
      </c>
      <c r="BH21" s="138" t="s">
        <v>25</v>
      </c>
      <c r="BI21" s="138" t="s">
        <v>25</v>
      </c>
      <c r="BJ21" s="138">
        <v>767.5</v>
      </c>
      <c r="BK21" s="138">
        <v>767.5</v>
      </c>
      <c r="BL21" s="138">
        <v>767.5</v>
      </c>
      <c r="BM21" s="138">
        <v>1190</v>
      </c>
      <c r="BN21" s="138">
        <v>1190</v>
      </c>
      <c r="BO21" s="138">
        <v>1190</v>
      </c>
      <c r="BP21" s="138" t="s">
        <v>25</v>
      </c>
      <c r="BQ21" s="138" t="s">
        <v>25</v>
      </c>
      <c r="BR21" s="138" t="s">
        <v>25</v>
      </c>
      <c r="BS21" s="138" t="s">
        <v>25</v>
      </c>
      <c r="BT21" s="138" t="s">
        <v>25</v>
      </c>
      <c r="BU21" s="138" t="s">
        <v>25</v>
      </c>
      <c r="BV21" s="138">
        <v>6215.87</v>
      </c>
      <c r="BW21" s="138">
        <v>6215.87</v>
      </c>
      <c r="BX21" s="138">
        <v>6215.87</v>
      </c>
      <c r="BY21" s="138">
        <v>5320.14</v>
      </c>
      <c r="BZ21" s="138">
        <v>5320.14</v>
      </c>
      <c r="CA21" s="138">
        <v>5320.14</v>
      </c>
      <c r="CB21" s="138">
        <v>5515</v>
      </c>
      <c r="CC21" s="138">
        <v>5515</v>
      </c>
      <c r="CD21" s="138">
        <v>5515</v>
      </c>
      <c r="CE21" s="138" t="s">
        <v>25</v>
      </c>
      <c r="CF21" s="138" t="s">
        <v>25</v>
      </c>
      <c r="CG21" s="138" t="s">
        <v>25</v>
      </c>
      <c r="CH21" s="138">
        <v>14104.78</v>
      </c>
      <c r="CI21" s="138">
        <v>14104.78</v>
      </c>
      <c r="CJ21" s="138">
        <v>14104.78</v>
      </c>
      <c r="CK21" s="138">
        <v>830</v>
      </c>
      <c r="CL21" s="138">
        <v>830</v>
      </c>
      <c r="CM21" s="138">
        <v>830</v>
      </c>
      <c r="CN21" s="138">
        <v>862.5</v>
      </c>
      <c r="CO21" s="138">
        <v>862.5</v>
      </c>
      <c r="CP21" s="138">
        <v>862.5</v>
      </c>
      <c r="CQ21" s="138">
        <v>762.5</v>
      </c>
      <c r="CR21" s="138">
        <v>762.5</v>
      </c>
      <c r="CS21" s="138">
        <v>762.5</v>
      </c>
      <c r="CT21" s="138">
        <v>667.5</v>
      </c>
      <c r="CU21" s="138">
        <v>667.5</v>
      </c>
      <c r="CV21" s="138">
        <v>667.5</v>
      </c>
      <c r="CW21" s="139" t="s">
        <v>25</v>
      </c>
      <c r="CX21" s="139" t="s">
        <v>25</v>
      </c>
      <c r="CY21" s="139" t="s">
        <v>25</v>
      </c>
      <c r="CZ21" s="139" t="s">
        <v>25</v>
      </c>
      <c r="DA21" s="139" t="s">
        <v>25</v>
      </c>
      <c r="DB21" s="139" t="s">
        <v>25</v>
      </c>
      <c r="DC21" s="139" t="s">
        <v>25</v>
      </c>
      <c r="DD21" s="139" t="s">
        <v>25</v>
      </c>
      <c r="DE21" s="139" t="s">
        <v>25</v>
      </c>
      <c r="DF21" s="139" t="s">
        <v>25</v>
      </c>
      <c r="DG21" s="139" t="s">
        <v>25</v>
      </c>
      <c r="DH21" s="139" t="s">
        <v>25</v>
      </c>
      <c r="DI21" s="139" t="s">
        <v>25</v>
      </c>
      <c r="DJ21" s="139" t="s">
        <v>25</v>
      </c>
      <c r="DK21" s="139" t="s">
        <v>25</v>
      </c>
      <c r="DL21" s="139" t="s">
        <v>25</v>
      </c>
      <c r="DM21" s="139" t="s">
        <v>25</v>
      </c>
      <c r="DN21" s="139" t="s">
        <v>25</v>
      </c>
      <c r="DO21" s="139">
        <v>707.5</v>
      </c>
      <c r="DP21" s="139">
        <v>707.5</v>
      </c>
      <c r="DQ21" s="139">
        <v>707.5</v>
      </c>
    </row>
    <row r="22" spans="1:121" x14ac:dyDescent="0.35">
      <c r="A22" s="42">
        <v>46327.166666666664</v>
      </c>
      <c r="B22" s="138">
        <v>1685</v>
      </c>
      <c r="C22" s="138">
        <v>1685</v>
      </c>
      <c r="D22" s="138">
        <v>1685</v>
      </c>
      <c r="E22" s="138">
        <v>1995</v>
      </c>
      <c r="F22" s="138">
        <v>1995</v>
      </c>
      <c r="G22" s="138">
        <v>1995</v>
      </c>
      <c r="H22" s="138"/>
      <c r="I22" s="138"/>
      <c r="J22" s="138"/>
      <c r="K22" s="138" t="s">
        <v>25</v>
      </c>
      <c r="L22" s="138" t="s">
        <v>25</v>
      </c>
      <c r="M22" s="138" t="s">
        <v>25</v>
      </c>
      <c r="N22" s="138">
        <v>690</v>
      </c>
      <c r="O22" s="138">
        <v>690</v>
      </c>
      <c r="P22" s="138">
        <v>690</v>
      </c>
      <c r="Q22" s="138">
        <v>910</v>
      </c>
      <c r="R22" s="138">
        <v>910</v>
      </c>
      <c r="S22" s="138">
        <v>910</v>
      </c>
      <c r="T22" s="138">
        <v>940</v>
      </c>
      <c r="U22" s="138">
        <v>940</v>
      </c>
      <c r="V22" s="138">
        <v>940</v>
      </c>
      <c r="W22" s="138" t="s">
        <v>25</v>
      </c>
      <c r="X22" s="138" t="s">
        <v>25</v>
      </c>
      <c r="Y22" s="138" t="s">
        <v>25</v>
      </c>
      <c r="Z22" s="138" t="s">
        <v>25</v>
      </c>
      <c r="AA22" s="138" t="s">
        <v>25</v>
      </c>
      <c r="AB22" s="138" t="s">
        <v>25</v>
      </c>
      <c r="AC22" s="138" t="s">
        <v>25</v>
      </c>
      <c r="AD22" s="138" t="s">
        <v>25</v>
      </c>
      <c r="AE22" s="138" t="s">
        <v>25</v>
      </c>
      <c r="AF22" s="138">
        <v>1345</v>
      </c>
      <c r="AG22" s="138">
        <v>1345</v>
      </c>
      <c r="AH22" s="138">
        <v>1345</v>
      </c>
      <c r="AI22" s="138"/>
      <c r="AJ22" s="138"/>
      <c r="AK22" s="138"/>
      <c r="AL22" s="138">
        <v>990</v>
      </c>
      <c r="AM22" s="138">
        <v>990</v>
      </c>
      <c r="AN22" s="138">
        <v>990</v>
      </c>
      <c r="AO22" s="138" t="s">
        <v>25</v>
      </c>
      <c r="AP22" s="138" t="s">
        <v>25</v>
      </c>
      <c r="AQ22" s="138" t="s">
        <v>25</v>
      </c>
      <c r="AR22" s="138">
        <v>1420</v>
      </c>
      <c r="AS22" s="138">
        <v>1420</v>
      </c>
      <c r="AT22" s="138">
        <v>1420</v>
      </c>
      <c r="AU22" s="138">
        <v>1470</v>
      </c>
      <c r="AV22" s="138">
        <v>1470</v>
      </c>
      <c r="AW22" s="138">
        <v>1470</v>
      </c>
      <c r="AX22" s="138">
        <v>1320</v>
      </c>
      <c r="AY22" s="138">
        <v>1320</v>
      </c>
      <c r="AZ22" s="138">
        <v>1320</v>
      </c>
      <c r="BA22" s="138">
        <v>540</v>
      </c>
      <c r="BB22" s="138">
        <v>540</v>
      </c>
      <c r="BC22" s="138">
        <v>540</v>
      </c>
      <c r="BD22" s="138" t="s">
        <v>25</v>
      </c>
      <c r="BE22" s="138" t="s">
        <v>25</v>
      </c>
      <c r="BF22" s="138" t="s">
        <v>25</v>
      </c>
      <c r="BG22" s="138" t="s">
        <v>25</v>
      </c>
      <c r="BH22" s="138" t="s">
        <v>25</v>
      </c>
      <c r="BI22" s="138" t="s">
        <v>25</v>
      </c>
      <c r="BJ22" s="138">
        <v>767.5</v>
      </c>
      <c r="BK22" s="138">
        <v>767.5</v>
      </c>
      <c r="BL22" s="138">
        <v>767.5</v>
      </c>
      <c r="BM22" s="138">
        <v>1190</v>
      </c>
      <c r="BN22" s="138">
        <v>1190</v>
      </c>
      <c r="BO22" s="138">
        <v>1190</v>
      </c>
      <c r="BP22" s="138" t="s">
        <v>25</v>
      </c>
      <c r="BQ22" s="138" t="s">
        <v>25</v>
      </c>
      <c r="BR22" s="138" t="s">
        <v>25</v>
      </c>
      <c r="BS22" s="138" t="s">
        <v>25</v>
      </c>
      <c r="BT22" s="138" t="s">
        <v>25</v>
      </c>
      <c r="BU22" s="138" t="s">
        <v>25</v>
      </c>
      <c r="BV22" s="138">
        <v>6006.25</v>
      </c>
      <c r="BW22" s="138">
        <v>6006.25</v>
      </c>
      <c r="BX22" s="138">
        <v>6006.25</v>
      </c>
      <c r="BY22" s="138">
        <v>5172.7700000000004</v>
      </c>
      <c r="BZ22" s="138">
        <v>5172.7700000000004</v>
      </c>
      <c r="CA22" s="138">
        <v>5172.7700000000004</v>
      </c>
      <c r="CB22" s="138">
        <v>5360.2</v>
      </c>
      <c r="CC22" s="138">
        <v>5360.2</v>
      </c>
      <c r="CD22" s="138">
        <v>5360.2</v>
      </c>
      <c r="CE22" s="138" t="s">
        <v>25</v>
      </c>
      <c r="CF22" s="138" t="s">
        <v>25</v>
      </c>
      <c r="CG22" s="138" t="s">
        <v>25</v>
      </c>
      <c r="CH22" s="138">
        <v>14046.59</v>
      </c>
      <c r="CI22" s="138">
        <v>14046.59</v>
      </c>
      <c r="CJ22" s="138">
        <v>14046.59</v>
      </c>
      <c r="CK22" s="138">
        <v>830</v>
      </c>
      <c r="CL22" s="138">
        <v>830</v>
      </c>
      <c r="CM22" s="138">
        <v>830</v>
      </c>
      <c r="CN22" s="138">
        <v>862.5</v>
      </c>
      <c r="CO22" s="138">
        <v>862.5</v>
      </c>
      <c r="CP22" s="138">
        <v>862.5</v>
      </c>
      <c r="CQ22" s="138">
        <v>762.5</v>
      </c>
      <c r="CR22" s="138">
        <v>762.5</v>
      </c>
      <c r="CS22" s="138">
        <v>762.5</v>
      </c>
      <c r="CT22" s="138">
        <v>667.5</v>
      </c>
      <c r="CU22" s="138">
        <v>667.5</v>
      </c>
      <c r="CV22" s="138">
        <v>667.5</v>
      </c>
      <c r="CW22" s="139" t="s">
        <v>25</v>
      </c>
      <c r="CX22" s="139" t="s">
        <v>25</v>
      </c>
      <c r="CY22" s="139" t="s">
        <v>25</v>
      </c>
      <c r="CZ22" s="139" t="s">
        <v>25</v>
      </c>
      <c r="DA22" s="139" t="s">
        <v>25</v>
      </c>
      <c r="DB22" s="139" t="s">
        <v>25</v>
      </c>
      <c r="DC22" s="139" t="s">
        <v>25</v>
      </c>
      <c r="DD22" s="139" t="s">
        <v>25</v>
      </c>
      <c r="DE22" s="139" t="s">
        <v>25</v>
      </c>
      <c r="DF22" s="139" t="s">
        <v>25</v>
      </c>
      <c r="DG22" s="139" t="s">
        <v>25</v>
      </c>
      <c r="DH22" s="139" t="s">
        <v>25</v>
      </c>
      <c r="DI22" s="139" t="s">
        <v>25</v>
      </c>
      <c r="DJ22" s="139" t="s">
        <v>25</v>
      </c>
      <c r="DK22" s="139" t="s">
        <v>25</v>
      </c>
      <c r="DL22" s="139" t="s">
        <v>25</v>
      </c>
      <c r="DM22" s="139" t="s">
        <v>25</v>
      </c>
      <c r="DN22" s="139" t="s">
        <v>25</v>
      </c>
      <c r="DO22" s="139">
        <v>707.5</v>
      </c>
      <c r="DP22" s="139">
        <v>707.5</v>
      </c>
      <c r="DQ22" s="139">
        <v>707.5</v>
      </c>
    </row>
    <row r="23" spans="1:121" x14ac:dyDescent="0.35">
      <c r="A23" s="42">
        <v>46296.166666666664</v>
      </c>
      <c r="B23" s="138">
        <v>1655</v>
      </c>
      <c r="C23" s="138">
        <v>1655</v>
      </c>
      <c r="D23" s="138">
        <v>1655</v>
      </c>
      <c r="E23" s="138">
        <v>1975</v>
      </c>
      <c r="F23" s="138">
        <v>1975</v>
      </c>
      <c r="G23" s="138">
        <v>1975</v>
      </c>
      <c r="H23" s="138"/>
      <c r="I23" s="138"/>
      <c r="J23" s="138"/>
      <c r="K23" s="138" t="s">
        <v>25</v>
      </c>
      <c r="L23" s="138" t="s">
        <v>25</v>
      </c>
      <c r="M23" s="138" t="s">
        <v>25</v>
      </c>
      <c r="N23" s="138">
        <v>670</v>
      </c>
      <c r="O23" s="138">
        <v>670</v>
      </c>
      <c r="P23" s="138">
        <v>670</v>
      </c>
      <c r="Q23" s="138">
        <v>885</v>
      </c>
      <c r="R23" s="138">
        <v>885</v>
      </c>
      <c r="S23" s="138">
        <v>885</v>
      </c>
      <c r="T23" s="138">
        <v>925</v>
      </c>
      <c r="U23" s="138">
        <v>925</v>
      </c>
      <c r="V23" s="138">
        <v>925</v>
      </c>
      <c r="W23" s="138" t="s">
        <v>25</v>
      </c>
      <c r="X23" s="138" t="s">
        <v>25</v>
      </c>
      <c r="Y23" s="138" t="s">
        <v>25</v>
      </c>
      <c r="Z23" s="138" t="s">
        <v>25</v>
      </c>
      <c r="AA23" s="138" t="s">
        <v>25</v>
      </c>
      <c r="AB23" s="138" t="s">
        <v>25</v>
      </c>
      <c r="AC23" s="138" t="s">
        <v>25</v>
      </c>
      <c r="AD23" s="138" t="s">
        <v>25</v>
      </c>
      <c r="AE23" s="138" t="s">
        <v>25</v>
      </c>
      <c r="AF23" s="138">
        <v>1320</v>
      </c>
      <c r="AG23" s="138">
        <v>1320</v>
      </c>
      <c r="AH23" s="138">
        <v>1320</v>
      </c>
      <c r="AI23" s="138"/>
      <c r="AJ23" s="138"/>
      <c r="AK23" s="138"/>
      <c r="AL23" s="138">
        <v>970</v>
      </c>
      <c r="AM23" s="138">
        <v>970</v>
      </c>
      <c r="AN23" s="138">
        <v>970</v>
      </c>
      <c r="AO23" s="138" t="s">
        <v>25</v>
      </c>
      <c r="AP23" s="138" t="s">
        <v>25</v>
      </c>
      <c r="AQ23" s="138" t="s">
        <v>25</v>
      </c>
      <c r="AR23" s="138">
        <v>1420</v>
      </c>
      <c r="AS23" s="138">
        <v>1420</v>
      </c>
      <c r="AT23" s="138">
        <v>1420</v>
      </c>
      <c r="AU23" s="138">
        <v>1470</v>
      </c>
      <c r="AV23" s="138">
        <v>1470</v>
      </c>
      <c r="AW23" s="138">
        <v>1470</v>
      </c>
      <c r="AX23" s="138">
        <v>1320</v>
      </c>
      <c r="AY23" s="138">
        <v>1320</v>
      </c>
      <c r="AZ23" s="138">
        <v>1320</v>
      </c>
      <c r="BA23" s="138">
        <v>520</v>
      </c>
      <c r="BB23" s="138">
        <v>520</v>
      </c>
      <c r="BC23" s="138">
        <v>520</v>
      </c>
      <c r="BD23" s="138" t="s">
        <v>25</v>
      </c>
      <c r="BE23" s="138" t="s">
        <v>25</v>
      </c>
      <c r="BF23" s="138" t="s">
        <v>25</v>
      </c>
      <c r="BG23" s="138" t="s">
        <v>25</v>
      </c>
      <c r="BH23" s="138" t="s">
        <v>25</v>
      </c>
      <c r="BI23" s="138" t="s">
        <v>25</v>
      </c>
      <c r="BJ23" s="138">
        <v>767.5</v>
      </c>
      <c r="BK23" s="138">
        <v>767.5</v>
      </c>
      <c r="BL23" s="138">
        <v>767.5</v>
      </c>
      <c r="BM23" s="138">
        <v>1190</v>
      </c>
      <c r="BN23" s="138">
        <v>1190</v>
      </c>
      <c r="BO23" s="138">
        <v>1190</v>
      </c>
      <c r="BP23" s="138" t="s">
        <v>25</v>
      </c>
      <c r="BQ23" s="138" t="s">
        <v>25</v>
      </c>
      <c r="BR23" s="138" t="s">
        <v>25</v>
      </c>
      <c r="BS23" s="138" t="s">
        <v>25</v>
      </c>
      <c r="BT23" s="138" t="s">
        <v>25</v>
      </c>
      <c r="BU23" s="138" t="s">
        <v>25</v>
      </c>
      <c r="BV23" s="138">
        <v>6006.25</v>
      </c>
      <c r="BW23" s="138">
        <v>6006.25</v>
      </c>
      <c r="BX23" s="138">
        <v>6006.25</v>
      </c>
      <c r="BY23" s="138">
        <v>5172.7700000000004</v>
      </c>
      <c r="BZ23" s="138">
        <v>5172.7700000000004</v>
      </c>
      <c r="CA23" s="138">
        <v>5172.7700000000004</v>
      </c>
      <c r="CB23" s="138">
        <v>5360.2</v>
      </c>
      <c r="CC23" s="138">
        <v>5360.2</v>
      </c>
      <c r="CD23" s="138">
        <v>5360.2</v>
      </c>
      <c r="CE23" s="138" t="s">
        <v>25</v>
      </c>
      <c r="CF23" s="138" t="s">
        <v>25</v>
      </c>
      <c r="CG23" s="138" t="s">
        <v>25</v>
      </c>
      <c r="CH23" s="138">
        <v>14033.5</v>
      </c>
      <c r="CI23" s="138">
        <v>14033.5</v>
      </c>
      <c r="CJ23" s="138">
        <v>14033.5</v>
      </c>
      <c r="CK23" s="138">
        <v>830</v>
      </c>
      <c r="CL23" s="138">
        <v>830</v>
      </c>
      <c r="CM23" s="138">
        <v>830</v>
      </c>
      <c r="CN23" s="138">
        <v>862.5</v>
      </c>
      <c r="CO23" s="138">
        <v>862.5</v>
      </c>
      <c r="CP23" s="138">
        <v>862.5</v>
      </c>
      <c r="CQ23" s="138">
        <v>762.5</v>
      </c>
      <c r="CR23" s="138">
        <v>762.5</v>
      </c>
      <c r="CS23" s="138">
        <v>762.5</v>
      </c>
      <c r="CT23" s="138">
        <v>667.5</v>
      </c>
      <c r="CU23" s="138">
        <v>667.5</v>
      </c>
      <c r="CV23" s="138">
        <v>667.5</v>
      </c>
      <c r="CW23" s="139" t="s">
        <v>25</v>
      </c>
      <c r="CX23" s="139" t="s">
        <v>25</v>
      </c>
      <c r="CY23" s="139" t="s">
        <v>25</v>
      </c>
      <c r="CZ23" s="139" t="s">
        <v>25</v>
      </c>
      <c r="DA23" s="139" t="s">
        <v>25</v>
      </c>
      <c r="DB23" s="139" t="s">
        <v>25</v>
      </c>
      <c r="DC23" s="139" t="s">
        <v>25</v>
      </c>
      <c r="DD23" s="139" t="s">
        <v>25</v>
      </c>
      <c r="DE23" s="139" t="s">
        <v>25</v>
      </c>
      <c r="DF23" s="139" t="s">
        <v>25</v>
      </c>
      <c r="DG23" s="139" t="s">
        <v>25</v>
      </c>
      <c r="DH23" s="139" t="s">
        <v>25</v>
      </c>
      <c r="DI23" s="139" t="s">
        <v>25</v>
      </c>
      <c r="DJ23" s="139" t="s">
        <v>25</v>
      </c>
      <c r="DK23" s="139" t="s">
        <v>25</v>
      </c>
      <c r="DL23" s="139" t="s">
        <v>25</v>
      </c>
      <c r="DM23" s="139" t="s">
        <v>25</v>
      </c>
      <c r="DN23" s="139" t="s">
        <v>25</v>
      </c>
      <c r="DO23" s="139">
        <v>707.5</v>
      </c>
      <c r="DP23" s="139">
        <v>707.5</v>
      </c>
      <c r="DQ23" s="139">
        <v>707.5</v>
      </c>
    </row>
    <row r="24" spans="1:121" x14ac:dyDescent="0.35">
      <c r="A24" s="42">
        <v>46266.166666666664</v>
      </c>
      <c r="B24" s="138">
        <v>1635</v>
      </c>
      <c r="C24" s="138">
        <v>1635</v>
      </c>
      <c r="D24" s="138">
        <v>1635</v>
      </c>
      <c r="E24" s="138">
        <v>1955</v>
      </c>
      <c r="F24" s="138">
        <v>1955</v>
      </c>
      <c r="G24" s="138">
        <v>1955</v>
      </c>
      <c r="H24" s="138"/>
      <c r="I24" s="138"/>
      <c r="J24" s="138"/>
      <c r="K24" s="138" t="s">
        <v>25</v>
      </c>
      <c r="L24" s="138" t="s">
        <v>25</v>
      </c>
      <c r="M24" s="138" t="s">
        <v>25</v>
      </c>
      <c r="N24" s="138">
        <v>650</v>
      </c>
      <c r="O24" s="138">
        <v>650</v>
      </c>
      <c r="P24" s="138">
        <v>650</v>
      </c>
      <c r="Q24" s="138">
        <v>865</v>
      </c>
      <c r="R24" s="138">
        <v>865</v>
      </c>
      <c r="S24" s="138">
        <v>865</v>
      </c>
      <c r="T24" s="138">
        <v>910</v>
      </c>
      <c r="U24" s="138">
        <v>910</v>
      </c>
      <c r="V24" s="138">
        <v>910</v>
      </c>
      <c r="W24" s="138" t="s">
        <v>25</v>
      </c>
      <c r="X24" s="138" t="s">
        <v>25</v>
      </c>
      <c r="Y24" s="138" t="s">
        <v>25</v>
      </c>
      <c r="Z24" s="138" t="s">
        <v>25</v>
      </c>
      <c r="AA24" s="138" t="s">
        <v>25</v>
      </c>
      <c r="AB24" s="138" t="s">
        <v>25</v>
      </c>
      <c r="AC24" s="138" t="s">
        <v>25</v>
      </c>
      <c r="AD24" s="138" t="s">
        <v>25</v>
      </c>
      <c r="AE24" s="138" t="s">
        <v>25</v>
      </c>
      <c r="AF24" s="138">
        <v>1300</v>
      </c>
      <c r="AG24" s="138">
        <v>1300</v>
      </c>
      <c r="AH24" s="138">
        <v>1300</v>
      </c>
      <c r="AI24" s="138"/>
      <c r="AJ24" s="138"/>
      <c r="AK24" s="138"/>
      <c r="AL24" s="138">
        <v>950</v>
      </c>
      <c r="AM24" s="138">
        <v>950</v>
      </c>
      <c r="AN24" s="138">
        <v>950</v>
      </c>
      <c r="AO24" s="138" t="s">
        <v>25</v>
      </c>
      <c r="AP24" s="138" t="s">
        <v>25</v>
      </c>
      <c r="AQ24" s="138" t="s">
        <v>25</v>
      </c>
      <c r="AR24" s="138">
        <v>1420</v>
      </c>
      <c r="AS24" s="138">
        <v>1420</v>
      </c>
      <c r="AT24" s="138">
        <v>1420</v>
      </c>
      <c r="AU24" s="138">
        <v>1470</v>
      </c>
      <c r="AV24" s="138">
        <v>1470</v>
      </c>
      <c r="AW24" s="138">
        <v>1470</v>
      </c>
      <c r="AX24" s="138">
        <v>1300</v>
      </c>
      <c r="AY24" s="138">
        <v>1300</v>
      </c>
      <c r="AZ24" s="138">
        <v>1300</v>
      </c>
      <c r="BA24" s="138">
        <v>505</v>
      </c>
      <c r="BB24" s="138">
        <v>505</v>
      </c>
      <c r="BC24" s="138">
        <v>505</v>
      </c>
      <c r="BD24" s="138" t="s">
        <v>25</v>
      </c>
      <c r="BE24" s="138" t="s">
        <v>25</v>
      </c>
      <c r="BF24" s="138" t="s">
        <v>25</v>
      </c>
      <c r="BG24" s="138" t="s">
        <v>25</v>
      </c>
      <c r="BH24" s="138" t="s">
        <v>25</v>
      </c>
      <c r="BI24" s="138" t="s">
        <v>25</v>
      </c>
      <c r="BJ24" s="138">
        <v>764.17</v>
      </c>
      <c r="BK24" s="138">
        <v>764.17</v>
      </c>
      <c r="BL24" s="138">
        <v>764.17</v>
      </c>
      <c r="BM24" s="138">
        <v>1180</v>
      </c>
      <c r="BN24" s="138">
        <v>1180</v>
      </c>
      <c r="BO24" s="138">
        <v>1180</v>
      </c>
      <c r="BP24" s="138" t="s">
        <v>25</v>
      </c>
      <c r="BQ24" s="138" t="s">
        <v>25</v>
      </c>
      <c r="BR24" s="138" t="s">
        <v>25</v>
      </c>
      <c r="BS24" s="138" t="s">
        <v>25</v>
      </c>
      <c r="BT24" s="138" t="s">
        <v>25</v>
      </c>
      <c r="BU24" s="138" t="s">
        <v>25</v>
      </c>
      <c r="BV24" s="138">
        <v>6006.25</v>
      </c>
      <c r="BW24" s="138">
        <v>6006.25</v>
      </c>
      <c r="BX24" s="138">
        <v>6006.25</v>
      </c>
      <c r="BY24" s="138">
        <v>5172.7700000000004</v>
      </c>
      <c r="BZ24" s="138">
        <v>5172.7700000000004</v>
      </c>
      <c r="CA24" s="138">
        <v>5172.7700000000004</v>
      </c>
      <c r="CB24" s="138">
        <v>5360.2</v>
      </c>
      <c r="CC24" s="138">
        <v>5360.2</v>
      </c>
      <c r="CD24" s="138">
        <v>5360.2</v>
      </c>
      <c r="CE24" s="138" t="s">
        <v>25</v>
      </c>
      <c r="CF24" s="138" t="s">
        <v>25</v>
      </c>
      <c r="CG24" s="138" t="s">
        <v>25</v>
      </c>
      <c r="CH24" s="138">
        <v>14045.98</v>
      </c>
      <c r="CI24" s="138">
        <v>14045.98</v>
      </c>
      <c r="CJ24" s="138">
        <v>14045.98</v>
      </c>
      <c r="CK24" s="138">
        <v>830</v>
      </c>
      <c r="CL24" s="138">
        <v>830</v>
      </c>
      <c r="CM24" s="138">
        <v>830</v>
      </c>
      <c r="CN24" s="138">
        <v>862.5</v>
      </c>
      <c r="CO24" s="138">
        <v>862.5</v>
      </c>
      <c r="CP24" s="138">
        <v>862.5</v>
      </c>
      <c r="CQ24" s="138">
        <v>762.5</v>
      </c>
      <c r="CR24" s="138">
        <v>762.5</v>
      </c>
      <c r="CS24" s="138">
        <v>762.5</v>
      </c>
      <c r="CT24" s="138">
        <v>667.5</v>
      </c>
      <c r="CU24" s="138">
        <v>667.5</v>
      </c>
      <c r="CV24" s="138">
        <v>667.5</v>
      </c>
      <c r="CW24" s="139" t="s">
        <v>25</v>
      </c>
      <c r="CX24" s="139" t="s">
        <v>25</v>
      </c>
      <c r="CY24" s="139" t="s">
        <v>25</v>
      </c>
      <c r="CZ24" s="139" t="s">
        <v>25</v>
      </c>
      <c r="DA24" s="139" t="s">
        <v>25</v>
      </c>
      <c r="DB24" s="139" t="s">
        <v>25</v>
      </c>
      <c r="DC24" s="139" t="s">
        <v>25</v>
      </c>
      <c r="DD24" s="139" t="s">
        <v>25</v>
      </c>
      <c r="DE24" s="139" t="s">
        <v>25</v>
      </c>
      <c r="DF24" s="139" t="s">
        <v>25</v>
      </c>
      <c r="DG24" s="139" t="s">
        <v>25</v>
      </c>
      <c r="DH24" s="139" t="s">
        <v>25</v>
      </c>
      <c r="DI24" s="139" t="s">
        <v>25</v>
      </c>
      <c r="DJ24" s="139" t="s">
        <v>25</v>
      </c>
      <c r="DK24" s="139" t="s">
        <v>25</v>
      </c>
      <c r="DL24" s="139" t="s">
        <v>25</v>
      </c>
      <c r="DM24" s="139" t="s">
        <v>25</v>
      </c>
      <c r="DN24" s="139" t="s">
        <v>25</v>
      </c>
      <c r="DO24" s="139">
        <v>712.5</v>
      </c>
      <c r="DP24" s="139">
        <v>712.5</v>
      </c>
      <c r="DQ24" s="139">
        <v>712.5</v>
      </c>
    </row>
    <row r="25" spans="1:121" x14ac:dyDescent="0.35">
      <c r="A25" s="42">
        <v>46235.166666666664</v>
      </c>
      <c r="B25" s="138">
        <v>1620</v>
      </c>
      <c r="C25" s="138">
        <v>1620</v>
      </c>
      <c r="D25" s="138">
        <v>1620</v>
      </c>
      <c r="E25" s="138">
        <v>1945</v>
      </c>
      <c r="F25" s="138">
        <v>1945</v>
      </c>
      <c r="G25" s="138">
        <v>1945</v>
      </c>
      <c r="H25" s="138"/>
      <c r="I25" s="138"/>
      <c r="J25" s="138"/>
      <c r="K25" s="138">
        <v>1675</v>
      </c>
      <c r="L25" s="138">
        <v>1675</v>
      </c>
      <c r="M25" s="138">
        <v>1675</v>
      </c>
      <c r="N25" s="138">
        <v>635</v>
      </c>
      <c r="O25" s="138">
        <v>635</v>
      </c>
      <c r="P25" s="138">
        <v>635</v>
      </c>
      <c r="Q25" s="138">
        <v>850</v>
      </c>
      <c r="R25" s="138">
        <v>850</v>
      </c>
      <c r="S25" s="138">
        <v>850</v>
      </c>
      <c r="T25" s="138">
        <v>895</v>
      </c>
      <c r="U25" s="138">
        <v>895</v>
      </c>
      <c r="V25" s="138">
        <v>895</v>
      </c>
      <c r="W25" s="138" t="s">
        <v>25</v>
      </c>
      <c r="X25" s="138" t="s">
        <v>25</v>
      </c>
      <c r="Y25" s="138" t="s">
        <v>25</v>
      </c>
      <c r="Z25" s="138" t="s">
        <v>25</v>
      </c>
      <c r="AA25" s="138" t="s">
        <v>25</v>
      </c>
      <c r="AB25" s="138" t="s">
        <v>25</v>
      </c>
      <c r="AC25" s="138" t="s">
        <v>25</v>
      </c>
      <c r="AD25" s="138" t="s">
        <v>25</v>
      </c>
      <c r="AE25" s="138" t="s">
        <v>25</v>
      </c>
      <c r="AF25" s="138">
        <v>1285</v>
      </c>
      <c r="AG25" s="138">
        <v>1285</v>
      </c>
      <c r="AH25" s="138">
        <v>1285</v>
      </c>
      <c r="AI25" s="138"/>
      <c r="AJ25" s="138"/>
      <c r="AK25" s="138"/>
      <c r="AL25" s="138">
        <v>935</v>
      </c>
      <c r="AM25" s="138">
        <v>935</v>
      </c>
      <c r="AN25" s="138">
        <v>935</v>
      </c>
      <c r="AO25" s="138" t="s">
        <v>25</v>
      </c>
      <c r="AP25" s="138" t="s">
        <v>25</v>
      </c>
      <c r="AQ25" s="138" t="s">
        <v>25</v>
      </c>
      <c r="AR25" s="138">
        <v>1420</v>
      </c>
      <c r="AS25" s="138">
        <v>1420</v>
      </c>
      <c r="AT25" s="138">
        <v>1420</v>
      </c>
      <c r="AU25" s="138">
        <v>1470</v>
      </c>
      <c r="AV25" s="138">
        <v>1470</v>
      </c>
      <c r="AW25" s="138">
        <v>1470</v>
      </c>
      <c r="AX25" s="138">
        <v>1300</v>
      </c>
      <c r="AY25" s="138">
        <v>1300</v>
      </c>
      <c r="AZ25" s="138">
        <v>1300</v>
      </c>
      <c r="BA25" s="138">
        <v>495</v>
      </c>
      <c r="BB25" s="138">
        <v>495</v>
      </c>
      <c r="BC25" s="138">
        <v>495</v>
      </c>
      <c r="BD25" s="138" t="s">
        <v>25</v>
      </c>
      <c r="BE25" s="138" t="s">
        <v>25</v>
      </c>
      <c r="BF25" s="138" t="s">
        <v>25</v>
      </c>
      <c r="BG25" s="138" t="s">
        <v>25</v>
      </c>
      <c r="BH25" s="138" t="s">
        <v>25</v>
      </c>
      <c r="BI25" s="138" t="s">
        <v>25</v>
      </c>
      <c r="BJ25" s="138">
        <v>764.17</v>
      </c>
      <c r="BK25" s="138">
        <v>764.17</v>
      </c>
      <c r="BL25" s="138">
        <v>764.17</v>
      </c>
      <c r="BM25" s="138">
        <v>1180</v>
      </c>
      <c r="BN25" s="138">
        <v>1180</v>
      </c>
      <c r="BO25" s="138">
        <v>1180</v>
      </c>
      <c r="BP25" s="138" t="s">
        <v>25</v>
      </c>
      <c r="BQ25" s="138" t="s">
        <v>25</v>
      </c>
      <c r="BR25" s="138" t="s">
        <v>25</v>
      </c>
      <c r="BS25" s="138" t="s">
        <v>25</v>
      </c>
      <c r="BT25" s="138" t="s">
        <v>25</v>
      </c>
      <c r="BU25" s="138" t="s">
        <v>25</v>
      </c>
      <c r="BV25" s="138">
        <v>5751.6</v>
      </c>
      <c r="BW25" s="138">
        <v>5751.6</v>
      </c>
      <c r="BX25" s="138">
        <v>5751.6</v>
      </c>
      <c r="BY25" s="138">
        <v>5046.25</v>
      </c>
      <c r="BZ25" s="138">
        <v>5046.25</v>
      </c>
      <c r="CA25" s="138">
        <v>5046.25</v>
      </c>
      <c r="CB25" s="138">
        <v>5360.2</v>
      </c>
      <c r="CC25" s="138">
        <v>5360.2</v>
      </c>
      <c r="CD25" s="138">
        <v>5360.2</v>
      </c>
      <c r="CE25" s="138" t="s">
        <v>25</v>
      </c>
      <c r="CF25" s="138" t="s">
        <v>25</v>
      </c>
      <c r="CG25" s="138" t="s">
        <v>25</v>
      </c>
      <c r="CH25" s="138">
        <v>14012.75</v>
      </c>
      <c r="CI25" s="138">
        <v>14012.75</v>
      </c>
      <c r="CJ25" s="138">
        <v>14012.75</v>
      </c>
      <c r="CK25" s="138">
        <v>830</v>
      </c>
      <c r="CL25" s="138">
        <v>830</v>
      </c>
      <c r="CM25" s="138">
        <v>830</v>
      </c>
      <c r="CN25" s="138">
        <v>862.5</v>
      </c>
      <c r="CO25" s="138">
        <v>862.5</v>
      </c>
      <c r="CP25" s="138">
        <v>862.5</v>
      </c>
      <c r="CQ25" s="138">
        <v>762.5</v>
      </c>
      <c r="CR25" s="138">
        <v>762.5</v>
      </c>
      <c r="CS25" s="138">
        <v>762.5</v>
      </c>
      <c r="CT25" s="138">
        <v>667.5</v>
      </c>
      <c r="CU25" s="138">
        <v>667.5</v>
      </c>
      <c r="CV25" s="138">
        <v>667.5</v>
      </c>
      <c r="CW25" s="139" t="s">
        <v>25</v>
      </c>
      <c r="CX25" s="139" t="s">
        <v>25</v>
      </c>
      <c r="CY25" s="139" t="s">
        <v>25</v>
      </c>
      <c r="CZ25" s="139" t="s">
        <v>25</v>
      </c>
      <c r="DA25" s="139" t="s">
        <v>25</v>
      </c>
      <c r="DB25" s="139" t="s">
        <v>25</v>
      </c>
      <c r="DC25" s="139" t="s">
        <v>25</v>
      </c>
      <c r="DD25" s="139" t="s">
        <v>25</v>
      </c>
      <c r="DE25" s="139" t="s">
        <v>25</v>
      </c>
      <c r="DF25" s="139" t="s">
        <v>25</v>
      </c>
      <c r="DG25" s="139" t="s">
        <v>25</v>
      </c>
      <c r="DH25" s="139" t="s">
        <v>25</v>
      </c>
      <c r="DI25" s="139" t="s">
        <v>25</v>
      </c>
      <c r="DJ25" s="139" t="s">
        <v>25</v>
      </c>
      <c r="DK25" s="139" t="s">
        <v>25</v>
      </c>
      <c r="DL25" s="139" t="s">
        <v>25</v>
      </c>
      <c r="DM25" s="139" t="s">
        <v>25</v>
      </c>
      <c r="DN25" s="139" t="s">
        <v>25</v>
      </c>
      <c r="DO25" s="139">
        <v>712.5</v>
      </c>
      <c r="DP25" s="139">
        <v>712.5</v>
      </c>
      <c r="DQ25" s="139">
        <v>712.5</v>
      </c>
    </row>
    <row r="26" spans="1:121" x14ac:dyDescent="0.35">
      <c r="A26" s="42">
        <v>46204.166666666664</v>
      </c>
      <c r="B26" s="138">
        <v>1605</v>
      </c>
      <c r="C26" s="138">
        <v>1605</v>
      </c>
      <c r="D26" s="138">
        <v>1605</v>
      </c>
      <c r="E26" s="138">
        <v>1935</v>
      </c>
      <c r="F26" s="138">
        <v>1935</v>
      </c>
      <c r="G26" s="138">
        <v>1935</v>
      </c>
      <c r="H26" s="138"/>
      <c r="I26" s="138"/>
      <c r="J26" s="138"/>
      <c r="K26" s="138">
        <v>1665</v>
      </c>
      <c r="L26" s="138">
        <v>1665</v>
      </c>
      <c r="M26" s="138">
        <v>1665</v>
      </c>
      <c r="N26" s="138">
        <v>625</v>
      </c>
      <c r="O26" s="138">
        <v>625</v>
      </c>
      <c r="P26" s="138">
        <v>625</v>
      </c>
      <c r="Q26" s="138">
        <v>840</v>
      </c>
      <c r="R26" s="138">
        <v>840</v>
      </c>
      <c r="S26" s="138">
        <v>840</v>
      </c>
      <c r="T26" s="138">
        <v>880</v>
      </c>
      <c r="U26" s="138">
        <v>880</v>
      </c>
      <c r="V26" s="138">
        <v>880</v>
      </c>
      <c r="W26" s="138" t="s">
        <v>25</v>
      </c>
      <c r="X26" s="138" t="s">
        <v>25</v>
      </c>
      <c r="Y26" s="138" t="s">
        <v>25</v>
      </c>
      <c r="Z26" s="138" t="s">
        <v>25</v>
      </c>
      <c r="AA26" s="138" t="s">
        <v>25</v>
      </c>
      <c r="AB26" s="138" t="s">
        <v>25</v>
      </c>
      <c r="AC26" s="138" t="s">
        <v>25</v>
      </c>
      <c r="AD26" s="138" t="s">
        <v>25</v>
      </c>
      <c r="AE26" s="138" t="s">
        <v>25</v>
      </c>
      <c r="AF26" s="138">
        <v>1280</v>
      </c>
      <c r="AG26" s="138">
        <v>1280</v>
      </c>
      <c r="AH26" s="138">
        <v>1280</v>
      </c>
      <c r="AI26" s="138"/>
      <c r="AJ26" s="138"/>
      <c r="AK26" s="138"/>
      <c r="AL26" s="138">
        <v>935</v>
      </c>
      <c r="AM26" s="138">
        <v>935</v>
      </c>
      <c r="AN26" s="138">
        <v>935</v>
      </c>
      <c r="AO26" s="138" t="s">
        <v>25</v>
      </c>
      <c r="AP26" s="138" t="s">
        <v>25</v>
      </c>
      <c r="AQ26" s="138" t="s">
        <v>25</v>
      </c>
      <c r="AR26" s="138">
        <v>1420</v>
      </c>
      <c r="AS26" s="138">
        <v>1420</v>
      </c>
      <c r="AT26" s="138">
        <v>1420</v>
      </c>
      <c r="AU26" s="138">
        <v>1470</v>
      </c>
      <c r="AV26" s="138">
        <v>1470</v>
      </c>
      <c r="AW26" s="138">
        <v>1470</v>
      </c>
      <c r="AX26" s="138">
        <v>1300</v>
      </c>
      <c r="AY26" s="138">
        <v>1300</v>
      </c>
      <c r="AZ26" s="138">
        <v>1300</v>
      </c>
      <c r="BA26" s="138">
        <v>490</v>
      </c>
      <c r="BB26" s="138">
        <v>490</v>
      </c>
      <c r="BC26" s="138">
        <v>490</v>
      </c>
      <c r="BD26" s="138" t="s">
        <v>25</v>
      </c>
      <c r="BE26" s="138" t="s">
        <v>25</v>
      </c>
      <c r="BF26" s="138" t="s">
        <v>25</v>
      </c>
      <c r="BG26" s="138" t="s">
        <v>25</v>
      </c>
      <c r="BH26" s="138" t="s">
        <v>25</v>
      </c>
      <c r="BI26" s="138" t="s">
        <v>25</v>
      </c>
      <c r="BJ26" s="138">
        <v>764.17</v>
      </c>
      <c r="BK26" s="138">
        <v>764.17</v>
      </c>
      <c r="BL26" s="138">
        <v>764.17</v>
      </c>
      <c r="BM26" s="138">
        <v>1180</v>
      </c>
      <c r="BN26" s="138">
        <v>1180</v>
      </c>
      <c r="BO26" s="138">
        <v>1180</v>
      </c>
      <c r="BP26" s="138" t="s">
        <v>25</v>
      </c>
      <c r="BQ26" s="138" t="s">
        <v>25</v>
      </c>
      <c r="BR26" s="138" t="s">
        <v>25</v>
      </c>
      <c r="BS26" s="138" t="s">
        <v>25</v>
      </c>
      <c r="BT26" s="138" t="s">
        <v>25</v>
      </c>
      <c r="BU26" s="138" t="s">
        <v>25</v>
      </c>
      <c r="BV26" s="138">
        <v>5751.6</v>
      </c>
      <c r="BW26" s="138">
        <v>5751.6</v>
      </c>
      <c r="BX26" s="138">
        <v>5751.6</v>
      </c>
      <c r="BY26" s="138">
        <v>5046.25</v>
      </c>
      <c r="BZ26" s="138">
        <v>5046.25</v>
      </c>
      <c r="CA26" s="138">
        <v>5046.25</v>
      </c>
      <c r="CB26" s="138">
        <v>5160.3</v>
      </c>
      <c r="CC26" s="138">
        <v>5160.3</v>
      </c>
      <c r="CD26" s="138">
        <v>5160.3</v>
      </c>
      <c r="CE26" s="138" t="s">
        <v>25</v>
      </c>
      <c r="CF26" s="138" t="s">
        <v>25</v>
      </c>
      <c r="CG26" s="138" t="s">
        <v>25</v>
      </c>
      <c r="CH26" s="138">
        <v>14012.75</v>
      </c>
      <c r="CI26" s="138">
        <v>14012.75</v>
      </c>
      <c r="CJ26" s="138">
        <v>14012.75</v>
      </c>
      <c r="CK26" s="138">
        <v>830</v>
      </c>
      <c r="CL26" s="138">
        <v>830</v>
      </c>
      <c r="CM26" s="138">
        <v>830</v>
      </c>
      <c r="CN26" s="138">
        <v>862.5</v>
      </c>
      <c r="CO26" s="138">
        <v>862.5</v>
      </c>
      <c r="CP26" s="138">
        <v>862.5</v>
      </c>
      <c r="CQ26" s="138">
        <v>762.5</v>
      </c>
      <c r="CR26" s="138">
        <v>762.5</v>
      </c>
      <c r="CS26" s="138">
        <v>762.5</v>
      </c>
      <c r="CT26" s="138">
        <v>667.5</v>
      </c>
      <c r="CU26" s="138">
        <v>667.5</v>
      </c>
      <c r="CV26" s="138">
        <v>667.5</v>
      </c>
      <c r="CW26" s="139" t="s">
        <v>25</v>
      </c>
      <c r="CX26" s="139" t="s">
        <v>25</v>
      </c>
      <c r="CY26" s="139" t="s">
        <v>25</v>
      </c>
      <c r="CZ26" s="139" t="s">
        <v>25</v>
      </c>
      <c r="DA26" s="139" t="s">
        <v>25</v>
      </c>
      <c r="DB26" s="139" t="s">
        <v>25</v>
      </c>
      <c r="DC26" s="139" t="s">
        <v>25</v>
      </c>
      <c r="DD26" s="139" t="s">
        <v>25</v>
      </c>
      <c r="DE26" s="139" t="s">
        <v>25</v>
      </c>
      <c r="DF26" s="139" t="s">
        <v>25</v>
      </c>
      <c r="DG26" s="139" t="s">
        <v>25</v>
      </c>
      <c r="DH26" s="139" t="s">
        <v>25</v>
      </c>
      <c r="DI26" s="139" t="s">
        <v>25</v>
      </c>
      <c r="DJ26" s="139" t="s">
        <v>25</v>
      </c>
      <c r="DK26" s="139" t="s">
        <v>25</v>
      </c>
      <c r="DL26" s="139" t="s">
        <v>25</v>
      </c>
      <c r="DM26" s="139" t="s">
        <v>25</v>
      </c>
      <c r="DN26" s="139" t="s">
        <v>25</v>
      </c>
      <c r="DO26" s="139">
        <v>712.5</v>
      </c>
      <c r="DP26" s="139">
        <v>712.5</v>
      </c>
      <c r="DQ26" s="139">
        <v>712.5</v>
      </c>
    </row>
    <row r="27" spans="1:121" x14ac:dyDescent="0.35">
      <c r="A27" s="42">
        <v>46174.166666666664</v>
      </c>
      <c r="B27" s="138">
        <v>1590</v>
      </c>
      <c r="C27" s="138">
        <v>1590</v>
      </c>
      <c r="D27" s="138">
        <v>1590</v>
      </c>
      <c r="E27" s="138">
        <v>1925</v>
      </c>
      <c r="F27" s="138">
        <v>1925</v>
      </c>
      <c r="G27" s="138">
        <v>1925</v>
      </c>
      <c r="H27" s="138"/>
      <c r="I27" s="138"/>
      <c r="J27" s="138"/>
      <c r="K27" s="138">
        <v>1655</v>
      </c>
      <c r="L27" s="138">
        <v>1655</v>
      </c>
      <c r="M27" s="138">
        <v>1655</v>
      </c>
      <c r="N27" s="138">
        <v>620</v>
      </c>
      <c r="O27" s="138">
        <v>620</v>
      </c>
      <c r="P27" s="138">
        <v>620</v>
      </c>
      <c r="Q27" s="138">
        <v>835</v>
      </c>
      <c r="R27" s="138">
        <v>835</v>
      </c>
      <c r="S27" s="138">
        <v>835</v>
      </c>
      <c r="T27" s="138">
        <v>870</v>
      </c>
      <c r="U27" s="138">
        <v>870</v>
      </c>
      <c r="V27" s="138">
        <v>870</v>
      </c>
      <c r="W27" s="138" t="s">
        <v>25</v>
      </c>
      <c r="X27" s="138" t="s">
        <v>25</v>
      </c>
      <c r="Y27" s="138" t="s">
        <v>25</v>
      </c>
      <c r="Z27" s="138" t="s">
        <v>25</v>
      </c>
      <c r="AA27" s="138" t="s">
        <v>25</v>
      </c>
      <c r="AB27" s="138" t="s">
        <v>25</v>
      </c>
      <c r="AC27" s="138" t="s">
        <v>25</v>
      </c>
      <c r="AD27" s="138" t="s">
        <v>25</v>
      </c>
      <c r="AE27" s="138" t="s">
        <v>25</v>
      </c>
      <c r="AF27" s="138">
        <v>1270</v>
      </c>
      <c r="AG27" s="138">
        <v>1270</v>
      </c>
      <c r="AH27" s="138">
        <v>1270</v>
      </c>
      <c r="AI27" s="138"/>
      <c r="AJ27" s="138"/>
      <c r="AK27" s="138"/>
      <c r="AL27" s="138">
        <v>930</v>
      </c>
      <c r="AM27" s="138">
        <v>930</v>
      </c>
      <c r="AN27" s="138">
        <v>930</v>
      </c>
      <c r="AO27" s="138" t="s">
        <v>25</v>
      </c>
      <c r="AP27" s="138" t="s">
        <v>25</v>
      </c>
      <c r="AQ27" s="138" t="s">
        <v>25</v>
      </c>
      <c r="AR27" s="138">
        <v>1420</v>
      </c>
      <c r="AS27" s="138">
        <v>1420</v>
      </c>
      <c r="AT27" s="138">
        <v>1420</v>
      </c>
      <c r="AU27" s="138">
        <v>1470</v>
      </c>
      <c r="AV27" s="138">
        <v>1470</v>
      </c>
      <c r="AW27" s="138">
        <v>1470</v>
      </c>
      <c r="AX27" s="138">
        <v>1270</v>
      </c>
      <c r="AY27" s="138">
        <v>1270</v>
      </c>
      <c r="AZ27" s="138">
        <v>1270</v>
      </c>
      <c r="BA27" s="138">
        <v>490</v>
      </c>
      <c r="BB27" s="138">
        <v>490</v>
      </c>
      <c r="BC27" s="138">
        <v>490</v>
      </c>
      <c r="BD27" s="138" t="s">
        <v>25</v>
      </c>
      <c r="BE27" s="138" t="s">
        <v>25</v>
      </c>
      <c r="BF27" s="138" t="s">
        <v>25</v>
      </c>
      <c r="BG27" s="138" t="s">
        <v>25</v>
      </c>
      <c r="BH27" s="138" t="s">
        <v>25</v>
      </c>
      <c r="BI27" s="138" t="s">
        <v>25</v>
      </c>
      <c r="BJ27" s="138">
        <v>762.5</v>
      </c>
      <c r="BK27" s="138">
        <v>762.5</v>
      </c>
      <c r="BL27" s="138">
        <v>762.5</v>
      </c>
      <c r="BM27" s="138">
        <v>1180</v>
      </c>
      <c r="BN27" s="138">
        <v>1180</v>
      </c>
      <c r="BO27" s="138">
        <v>1180</v>
      </c>
      <c r="BP27" s="138" t="s">
        <v>25</v>
      </c>
      <c r="BQ27" s="138" t="s">
        <v>25</v>
      </c>
      <c r="BR27" s="138" t="s">
        <v>25</v>
      </c>
      <c r="BS27" s="138" t="s">
        <v>25</v>
      </c>
      <c r="BT27" s="138" t="s">
        <v>25</v>
      </c>
      <c r="BU27" s="138" t="s">
        <v>25</v>
      </c>
      <c r="BV27" s="138">
        <v>5751.6</v>
      </c>
      <c r="BW27" s="138">
        <v>5751.6</v>
      </c>
      <c r="BX27" s="138">
        <v>5751.6</v>
      </c>
      <c r="BY27" s="138">
        <v>4894.5</v>
      </c>
      <c r="BZ27" s="138">
        <v>4894.5</v>
      </c>
      <c r="CA27" s="138">
        <v>4894.5</v>
      </c>
      <c r="CB27" s="138">
        <v>5160.3</v>
      </c>
      <c r="CC27" s="138">
        <v>5160.3</v>
      </c>
      <c r="CD27" s="138">
        <v>5160.3</v>
      </c>
      <c r="CE27" s="138" t="s">
        <v>25</v>
      </c>
      <c r="CF27" s="138" t="s">
        <v>25</v>
      </c>
      <c r="CG27" s="138" t="s">
        <v>25</v>
      </c>
      <c r="CH27" s="138">
        <v>13945.65</v>
      </c>
      <c r="CI27" s="138">
        <v>13945.65</v>
      </c>
      <c r="CJ27" s="138">
        <v>13945.65</v>
      </c>
      <c r="CK27" s="138">
        <v>823.33</v>
      </c>
      <c r="CL27" s="138">
        <v>823.33</v>
      </c>
      <c r="CM27" s="138">
        <v>823.33</v>
      </c>
      <c r="CN27" s="138">
        <v>855.83</v>
      </c>
      <c r="CO27" s="138">
        <v>855.83</v>
      </c>
      <c r="CP27" s="138">
        <v>855.83</v>
      </c>
      <c r="CQ27" s="138">
        <v>754.17</v>
      </c>
      <c r="CR27" s="138">
        <v>754.17</v>
      </c>
      <c r="CS27" s="138">
        <v>754.17</v>
      </c>
      <c r="CT27" s="138">
        <v>660.83</v>
      </c>
      <c r="CU27" s="138">
        <v>660.83</v>
      </c>
      <c r="CV27" s="138">
        <v>660.83</v>
      </c>
      <c r="CW27" s="139" t="s">
        <v>25</v>
      </c>
      <c r="CX27" s="139" t="s">
        <v>25</v>
      </c>
      <c r="CY27" s="139" t="s">
        <v>25</v>
      </c>
      <c r="CZ27" s="139" t="s">
        <v>25</v>
      </c>
      <c r="DA27" s="139" t="s">
        <v>25</v>
      </c>
      <c r="DB27" s="139" t="s">
        <v>25</v>
      </c>
      <c r="DC27" s="139" t="s">
        <v>25</v>
      </c>
      <c r="DD27" s="139" t="s">
        <v>25</v>
      </c>
      <c r="DE27" s="139" t="s">
        <v>25</v>
      </c>
      <c r="DF27" s="139" t="s">
        <v>25</v>
      </c>
      <c r="DG27" s="139" t="s">
        <v>25</v>
      </c>
      <c r="DH27" s="139" t="s">
        <v>25</v>
      </c>
      <c r="DI27" s="139" t="s">
        <v>25</v>
      </c>
      <c r="DJ27" s="139" t="s">
        <v>25</v>
      </c>
      <c r="DK27" s="139" t="s">
        <v>25</v>
      </c>
      <c r="DL27" s="139" t="s">
        <v>25</v>
      </c>
      <c r="DM27" s="139" t="s">
        <v>25</v>
      </c>
      <c r="DN27" s="139" t="s">
        <v>25</v>
      </c>
      <c r="DO27" s="139">
        <v>700.83</v>
      </c>
      <c r="DP27" s="139">
        <v>700.83</v>
      </c>
      <c r="DQ27" s="139">
        <v>700.83</v>
      </c>
    </row>
    <row r="28" spans="1:121" x14ac:dyDescent="0.35">
      <c r="A28" s="42">
        <v>46143.166666666664</v>
      </c>
      <c r="B28" s="138">
        <v>1570</v>
      </c>
      <c r="C28" s="138">
        <v>1570</v>
      </c>
      <c r="D28" s="138">
        <v>1570</v>
      </c>
      <c r="E28" s="138">
        <v>1915</v>
      </c>
      <c r="F28" s="138">
        <v>1915</v>
      </c>
      <c r="G28" s="138">
        <v>1915</v>
      </c>
      <c r="H28" s="138"/>
      <c r="I28" s="138"/>
      <c r="J28" s="138"/>
      <c r="K28" s="138">
        <v>1645</v>
      </c>
      <c r="L28" s="138">
        <v>1645</v>
      </c>
      <c r="M28" s="138">
        <v>1645</v>
      </c>
      <c r="N28" s="138">
        <v>615</v>
      </c>
      <c r="O28" s="138">
        <v>615</v>
      </c>
      <c r="P28" s="138">
        <v>615</v>
      </c>
      <c r="Q28" s="138">
        <v>830</v>
      </c>
      <c r="R28" s="138">
        <v>830</v>
      </c>
      <c r="S28" s="138">
        <v>830</v>
      </c>
      <c r="T28" s="138">
        <v>860</v>
      </c>
      <c r="U28" s="138">
        <v>860</v>
      </c>
      <c r="V28" s="138">
        <v>860</v>
      </c>
      <c r="W28" s="138" t="s">
        <v>25</v>
      </c>
      <c r="X28" s="138" t="s">
        <v>25</v>
      </c>
      <c r="Y28" s="138" t="s">
        <v>25</v>
      </c>
      <c r="Z28" s="138" t="s">
        <v>25</v>
      </c>
      <c r="AA28" s="138" t="s">
        <v>25</v>
      </c>
      <c r="AB28" s="138" t="s">
        <v>25</v>
      </c>
      <c r="AC28" s="138" t="s">
        <v>25</v>
      </c>
      <c r="AD28" s="138" t="s">
        <v>25</v>
      </c>
      <c r="AE28" s="138" t="s">
        <v>25</v>
      </c>
      <c r="AF28" s="138">
        <v>1255</v>
      </c>
      <c r="AG28" s="138">
        <v>1255</v>
      </c>
      <c r="AH28" s="138">
        <v>1255</v>
      </c>
      <c r="AI28" s="138"/>
      <c r="AJ28" s="138"/>
      <c r="AK28" s="138"/>
      <c r="AL28" s="138">
        <v>920</v>
      </c>
      <c r="AM28" s="138">
        <v>920</v>
      </c>
      <c r="AN28" s="138">
        <v>920</v>
      </c>
      <c r="AO28" s="138" t="s">
        <v>25</v>
      </c>
      <c r="AP28" s="138" t="s">
        <v>25</v>
      </c>
      <c r="AQ28" s="138" t="s">
        <v>25</v>
      </c>
      <c r="AR28" s="138">
        <v>1420</v>
      </c>
      <c r="AS28" s="138">
        <v>1420</v>
      </c>
      <c r="AT28" s="138">
        <v>1420</v>
      </c>
      <c r="AU28" s="138">
        <v>1470</v>
      </c>
      <c r="AV28" s="138">
        <v>1470</v>
      </c>
      <c r="AW28" s="138">
        <v>1470</v>
      </c>
      <c r="AX28" s="138">
        <v>1270</v>
      </c>
      <c r="AY28" s="138">
        <v>1270</v>
      </c>
      <c r="AZ28" s="138">
        <v>1270</v>
      </c>
      <c r="BA28" s="138">
        <v>500</v>
      </c>
      <c r="BB28" s="138">
        <v>500</v>
      </c>
      <c r="BC28" s="138">
        <v>500</v>
      </c>
      <c r="BD28" s="138" t="s">
        <v>25</v>
      </c>
      <c r="BE28" s="138" t="s">
        <v>25</v>
      </c>
      <c r="BF28" s="138" t="s">
        <v>25</v>
      </c>
      <c r="BG28" s="138" t="s">
        <v>25</v>
      </c>
      <c r="BH28" s="138" t="s">
        <v>25</v>
      </c>
      <c r="BI28" s="138" t="s">
        <v>25</v>
      </c>
      <c r="BJ28" s="138">
        <v>762.5</v>
      </c>
      <c r="BK28" s="138">
        <v>762.5</v>
      </c>
      <c r="BL28" s="138">
        <v>762.5</v>
      </c>
      <c r="BM28" s="138">
        <v>1180</v>
      </c>
      <c r="BN28" s="138">
        <v>1180</v>
      </c>
      <c r="BO28" s="138">
        <v>1180</v>
      </c>
      <c r="BP28" s="138" t="s">
        <v>25</v>
      </c>
      <c r="BQ28" s="138" t="s">
        <v>25</v>
      </c>
      <c r="BR28" s="138" t="s">
        <v>25</v>
      </c>
      <c r="BS28" s="138" t="s">
        <v>25</v>
      </c>
      <c r="BT28" s="138" t="s">
        <v>25</v>
      </c>
      <c r="BU28" s="138" t="s">
        <v>25</v>
      </c>
      <c r="BV28" s="138">
        <v>5459.65</v>
      </c>
      <c r="BW28" s="138">
        <v>5459.65</v>
      </c>
      <c r="BX28" s="138">
        <v>5459.65</v>
      </c>
      <c r="BY28" s="138">
        <v>4689.62</v>
      </c>
      <c r="BZ28" s="138">
        <v>4689.62</v>
      </c>
      <c r="CA28" s="138">
        <v>4689.62</v>
      </c>
      <c r="CB28" s="138">
        <v>5160.3</v>
      </c>
      <c r="CC28" s="138">
        <v>5160.3</v>
      </c>
      <c r="CD28" s="138">
        <v>5160.3</v>
      </c>
      <c r="CE28" s="138" t="s">
        <v>25</v>
      </c>
      <c r="CF28" s="138" t="s">
        <v>25</v>
      </c>
      <c r="CG28" s="138" t="s">
        <v>25</v>
      </c>
      <c r="CH28" s="138">
        <v>13844.42</v>
      </c>
      <c r="CI28" s="138">
        <v>13844.42</v>
      </c>
      <c r="CJ28" s="138">
        <v>13844.42</v>
      </c>
      <c r="CK28" s="138">
        <v>823.33</v>
      </c>
      <c r="CL28" s="138">
        <v>823.33</v>
      </c>
      <c r="CM28" s="138">
        <v>823.33</v>
      </c>
      <c r="CN28" s="138">
        <v>855.83</v>
      </c>
      <c r="CO28" s="138">
        <v>855.83</v>
      </c>
      <c r="CP28" s="138">
        <v>855.83</v>
      </c>
      <c r="CQ28" s="138">
        <v>754.17</v>
      </c>
      <c r="CR28" s="138">
        <v>754.17</v>
      </c>
      <c r="CS28" s="138">
        <v>754.17</v>
      </c>
      <c r="CT28" s="138">
        <v>660.83</v>
      </c>
      <c r="CU28" s="138">
        <v>660.83</v>
      </c>
      <c r="CV28" s="138">
        <v>660.83</v>
      </c>
      <c r="CW28" s="139" t="s">
        <v>25</v>
      </c>
      <c r="CX28" s="139" t="s">
        <v>25</v>
      </c>
      <c r="CY28" s="139" t="s">
        <v>25</v>
      </c>
      <c r="CZ28" s="139" t="s">
        <v>25</v>
      </c>
      <c r="DA28" s="139" t="s">
        <v>25</v>
      </c>
      <c r="DB28" s="139" t="s">
        <v>25</v>
      </c>
      <c r="DC28" s="139" t="s">
        <v>25</v>
      </c>
      <c r="DD28" s="139" t="s">
        <v>25</v>
      </c>
      <c r="DE28" s="139" t="s">
        <v>25</v>
      </c>
      <c r="DF28" s="139" t="s">
        <v>25</v>
      </c>
      <c r="DG28" s="139" t="s">
        <v>25</v>
      </c>
      <c r="DH28" s="139" t="s">
        <v>25</v>
      </c>
      <c r="DI28" s="139" t="s">
        <v>25</v>
      </c>
      <c r="DJ28" s="139" t="s">
        <v>25</v>
      </c>
      <c r="DK28" s="139" t="s">
        <v>25</v>
      </c>
      <c r="DL28" s="139" t="s">
        <v>25</v>
      </c>
      <c r="DM28" s="139" t="s">
        <v>25</v>
      </c>
      <c r="DN28" s="139" t="s">
        <v>25</v>
      </c>
      <c r="DO28" s="139">
        <v>700.83</v>
      </c>
      <c r="DP28" s="139">
        <v>700.83</v>
      </c>
      <c r="DQ28" s="139">
        <v>700.83</v>
      </c>
    </row>
    <row r="29" spans="1:121" x14ac:dyDescent="0.35">
      <c r="A29" s="42">
        <v>46113.166666666664</v>
      </c>
      <c r="B29" s="138">
        <v>1545</v>
      </c>
      <c r="C29" s="138">
        <v>1545</v>
      </c>
      <c r="D29" s="138">
        <v>1545</v>
      </c>
      <c r="E29" s="138">
        <v>1915</v>
      </c>
      <c r="F29" s="138">
        <v>1915</v>
      </c>
      <c r="G29" s="138">
        <v>1915</v>
      </c>
      <c r="H29" s="138"/>
      <c r="I29" s="138"/>
      <c r="J29" s="138"/>
      <c r="K29" s="138">
        <v>1635</v>
      </c>
      <c r="L29" s="138">
        <v>1635</v>
      </c>
      <c r="M29" s="138">
        <v>1635</v>
      </c>
      <c r="N29" s="138">
        <v>610</v>
      </c>
      <c r="O29" s="138">
        <v>610</v>
      </c>
      <c r="P29" s="138">
        <v>610</v>
      </c>
      <c r="Q29" s="138">
        <v>825</v>
      </c>
      <c r="R29" s="138">
        <v>825</v>
      </c>
      <c r="S29" s="138">
        <v>825</v>
      </c>
      <c r="T29" s="138">
        <v>845</v>
      </c>
      <c r="U29" s="138">
        <v>845</v>
      </c>
      <c r="V29" s="138">
        <v>845</v>
      </c>
      <c r="W29" s="138" t="s">
        <v>25</v>
      </c>
      <c r="X29" s="138" t="s">
        <v>25</v>
      </c>
      <c r="Y29" s="138" t="s">
        <v>25</v>
      </c>
      <c r="Z29" s="138" t="s">
        <v>25</v>
      </c>
      <c r="AA29" s="138" t="s">
        <v>25</v>
      </c>
      <c r="AB29" s="138" t="s">
        <v>25</v>
      </c>
      <c r="AC29" s="138" t="s">
        <v>25</v>
      </c>
      <c r="AD29" s="138" t="s">
        <v>25</v>
      </c>
      <c r="AE29" s="138" t="s">
        <v>25</v>
      </c>
      <c r="AF29" s="138">
        <v>1235</v>
      </c>
      <c r="AG29" s="138">
        <v>1235</v>
      </c>
      <c r="AH29" s="138">
        <v>1235</v>
      </c>
      <c r="AI29" s="138"/>
      <c r="AJ29" s="138"/>
      <c r="AK29" s="138"/>
      <c r="AL29" s="138">
        <v>910</v>
      </c>
      <c r="AM29" s="138">
        <v>910</v>
      </c>
      <c r="AN29" s="138">
        <v>910</v>
      </c>
      <c r="AO29" s="138" t="s">
        <v>25</v>
      </c>
      <c r="AP29" s="138" t="s">
        <v>25</v>
      </c>
      <c r="AQ29" s="138" t="s">
        <v>25</v>
      </c>
      <c r="AR29" s="138">
        <v>1420</v>
      </c>
      <c r="AS29" s="138">
        <v>1420</v>
      </c>
      <c r="AT29" s="138">
        <v>1420</v>
      </c>
      <c r="AU29" s="138">
        <v>1470</v>
      </c>
      <c r="AV29" s="138">
        <v>1470</v>
      </c>
      <c r="AW29" s="138">
        <v>1470</v>
      </c>
      <c r="AX29" s="138">
        <v>1270</v>
      </c>
      <c r="AY29" s="138">
        <v>1270</v>
      </c>
      <c r="AZ29" s="138">
        <v>1270</v>
      </c>
      <c r="BA29" s="138">
        <v>515</v>
      </c>
      <c r="BB29" s="138">
        <v>515</v>
      </c>
      <c r="BC29" s="138">
        <v>515</v>
      </c>
      <c r="BD29" s="138" t="s">
        <v>25</v>
      </c>
      <c r="BE29" s="138" t="s">
        <v>25</v>
      </c>
      <c r="BF29" s="138" t="s">
        <v>25</v>
      </c>
      <c r="BG29" s="138" t="s">
        <v>25</v>
      </c>
      <c r="BH29" s="138" t="s">
        <v>25</v>
      </c>
      <c r="BI29" s="138" t="s">
        <v>25</v>
      </c>
      <c r="BJ29" s="138">
        <v>762.5</v>
      </c>
      <c r="BK29" s="138">
        <v>762.5</v>
      </c>
      <c r="BL29" s="138">
        <v>762.5</v>
      </c>
      <c r="BM29" s="138">
        <v>1180</v>
      </c>
      <c r="BN29" s="138">
        <v>1180</v>
      </c>
      <c r="BO29" s="138">
        <v>1180</v>
      </c>
      <c r="BP29" s="138" t="s">
        <v>25</v>
      </c>
      <c r="BQ29" s="138" t="s">
        <v>25</v>
      </c>
      <c r="BR29" s="138" t="s">
        <v>25</v>
      </c>
      <c r="BS29" s="138" t="s">
        <v>25</v>
      </c>
      <c r="BT29" s="138" t="s">
        <v>25</v>
      </c>
      <c r="BU29" s="138" t="s">
        <v>25</v>
      </c>
      <c r="BV29" s="138">
        <v>5459.65</v>
      </c>
      <c r="BW29" s="138">
        <v>5459.65</v>
      </c>
      <c r="BX29" s="138">
        <v>5459.65</v>
      </c>
      <c r="BY29" s="138">
        <v>4571.38</v>
      </c>
      <c r="BZ29" s="138">
        <v>4571.38</v>
      </c>
      <c r="CA29" s="138">
        <v>4571.38</v>
      </c>
      <c r="CB29" s="138">
        <v>5032.3</v>
      </c>
      <c r="CC29" s="138">
        <v>5032.3</v>
      </c>
      <c r="CD29" s="138">
        <v>5032.3</v>
      </c>
      <c r="CE29" s="138" t="s">
        <v>25</v>
      </c>
      <c r="CF29" s="138" t="s">
        <v>25</v>
      </c>
      <c r="CG29" s="138" t="s">
        <v>25</v>
      </c>
      <c r="CH29" s="138">
        <v>13747.39</v>
      </c>
      <c r="CI29" s="138">
        <v>13747.39</v>
      </c>
      <c r="CJ29" s="138">
        <v>13747.39</v>
      </c>
      <c r="CK29" s="138">
        <v>823.33</v>
      </c>
      <c r="CL29" s="138">
        <v>823.33</v>
      </c>
      <c r="CM29" s="138">
        <v>823.33</v>
      </c>
      <c r="CN29" s="138">
        <v>855.83</v>
      </c>
      <c r="CO29" s="138">
        <v>855.83</v>
      </c>
      <c r="CP29" s="138">
        <v>855.83</v>
      </c>
      <c r="CQ29" s="138">
        <v>754.17</v>
      </c>
      <c r="CR29" s="138">
        <v>754.17</v>
      </c>
      <c r="CS29" s="138">
        <v>754.17</v>
      </c>
      <c r="CT29" s="138">
        <v>660.83</v>
      </c>
      <c r="CU29" s="138">
        <v>660.83</v>
      </c>
      <c r="CV29" s="138">
        <v>660.83</v>
      </c>
      <c r="CW29" s="139" t="s">
        <v>25</v>
      </c>
      <c r="CX29" s="139" t="s">
        <v>25</v>
      </c>
      <c r="CY29" s="139" t="s">
        <v>25</v>
      </c>
      <c r="CZ29" s="139" t="s">
        <v>25</v>
      </c>
      <c r="DA29" s="139" t="s">
        <v>25</v>
      </c>
      <c r="DB29" s="139" t="s">
        <v>25</v>
      </c>
      <c r="DC29" s="139" t="s">
        <v>25</v>
      </c>
      <c r="DD29" s="139" t="s">
        <v>25</v>
      </c>
      <c r="DE29" s="139" t="s">
        <v>25</v>
      </c>
      <c r="DF29" s="139" t="s">
        <v>25</v>
      </c>
      <c r="DG29" s="139" t="s">
        <v>25</v>
      </c>
      <c r="DH29" s="139" t="s">
        <v>25</v>
      </c>
      <c r="DI29" s="139" t="s">
        <v>25</v>
      </c>
      <c r="DJ29" s="139" t="s">
        <v>25</v>
      </c>
      <c r="DK29" s="139" t="s">
        <v>25</v>
      </c>
      <c r="DL29" s="139" t="s">
        <v>25</v>
      </c>
      <c r="DM29" s="139" t="s">
        <v>25</v>
      </c>
      <c r="DN29" s="139" t="s">
        <v>25</v>
      </c>
      <c r="DO29" s="139">
        <v>700.83</v>
      </c>
      <c r="DP29" s="139">
        <v>700.83</v>
      </c>
      <c r="DQ29" s="139">
        <v>700.83</v>
      </c>
    </row>
    <row r="30" spans="1:121" x14ac:dyDescent="0.35">
      <c r="A30" s="42">
        <v>46082.208333333336</v>
      </c>
      <c r="B30" s="138">
        <v>1520</v>
      </c>
      <c r="C30" s="138">
        <v>1520</v>
      </c>
      <c r="D30" s="138">
        <v>1520</v>
      </c>
      <c r="E30" s="138">
        <v>1905</v>
      </c>
      <c r="F30" s="138">
        <v>1905</v>
      </c>
      <c r="G30" s="138">
        <v>1905</v>
      </c>
      <c r="H30" s="138"/>
      <c r="I30" s="138"/>
      <c r="J30" s="138"/>
      <c r="K30" s="138">
        <v>1625</v>
      </c>
      <c r="L30" s="138">
        <v>1625</v>
      </c>
      <c r="M30" s="138">
        <v>1625</v>
      </c>
      <c r="N30" s="138">
        <v>605</v>
      </c>
      <c r="O30" s="138">
        <v>605</v>
      </c>
      <c r="P30" s="138">
        <v>605</v>
      </c>
      <c r="Q30" s="138">
        <v>815</v>
      </c>
      <c r="R30" s="138">
        <v>815</v>
      </c>
      <c r="S30" s="138">
        <v>815</v>
      </c>
      <c r="T30" s="138">
        <v>830</v>
      </c>
      <c r="U30" s="138">
        <v>830</v>
      </c>
      <c r="V30" s="138">
        <v>830</v>
      </c>
      <c r="W30" s="138" t="s">
        <v>25</v>
      </c>
      <c r="X30" s="138" t="s">
        <v>25</v>
      </c>
      <c r="Y30" s="138" t="s">
        <v>25</v>
      </c>
      <c r="Z30" s="138" t="s">
        <v>25</v>
      </c>
      <c r="AA30" s="138" t="s">
        <v>25</v>
      </c>
      <c r="AB30" s="138" t="s">
        <v>25</v>
      </c>
      <c r="AC30" s="138" t="s">
        <v>25</v>
      </c>
      <c r="AD30" s="138" t="s">
        <v>25</v>
      </c>
      <c r="AE30" s="138" t="s">
        <v>25</v>
      </c>
      <c r="AF30" s="138">
        <v>1200</v>
      </c>
      <c r="AG30" s="138">
        <v>1200</v>
      </c>
      <c r="AH30" s="138">
        <v>1200</v>
      </c>
      <c r="AI30" s="138"/>
      <c r="AJ30" s="138"/>
      <c r="AK30" s="138"/>
      <c r="AL30" s="138">
        <v>900</v>
      </c>
      <c r="AM30" s="138">
        <v>900</v>
      </c>
      <c r="AN30" s="138">
        <v>900</v>
      </c>
      <c r="AO30" s="138" t="s">
        <v>25</v>
      </c>
      <c r="AP30" s="138" t="s">
        <v>25</v>
      </c>
      <c r="AQ30" s="138" t="s">
        <v>25</v>
      </c>
      <c r="AR30" s="138">
        <v>1390</v>
      </c>
      <c r="AS30" s="138">
        <v>1390</v>
      </c>
      <c r="AT30" s="138">
        <v>1390</v>
      </c>
      <c r="AU30" s="138">
        <v>1460</v>
      </c>
      <c r="AV30" s="138">
        <v>1460</v>
      </c>
      <c r="AW30" s="138">
        <v>1460</v>
      </c>
      <c r="AX30" s="138">
        <v>1270</v>
      </c>
      <c r="AY30" s="138">
        <v>1270</v>
      </c>
      <c r="AZ30" s="138">
        <v>1270</v>
      </c>
      <c r="BA30" s="138">
        <v>525</v>
      </c>
      <c r="BB30" s="138">
        <v>525</v>
      </c>
      <c r="BC30" s="138">
        <v>525</v>
      </c>
      <c r="BD30" s="138" t="s">
        <v>25</v>
      </c>
      <c r="BE30" s="138" t="s">
        <v>25</v>
      </c>
      <c r="BF30" s="138" t="s">
        <v>25</v>
      </c>
      <c r="BG30" s="138" t="s">
        <v>25</v>
      </c>
      <c r="BH30" s="138" t="s">
        <v>25</v>
      </c>
      <c r="BI30" s="138" t="s">
        <v>25</v>
      </c>
      <c r="BJ30" s="138">
        <v>762.5</v>
      </c>
      <c r="BK30" s="138">
        <v>762.5</v>
      </c>
      <c r="BL30" s="138">
        <v>762.5</v>
      </c>
      <c r="BM30" s="138">
        <v>1180</v>
      </c>
      <c r="BN30" s="138">
        <v>1180</v>
      </c>
      <c r="BO30" s="138">
        <v>1180</v>
      </c>
      <c r="BP30" s="138" t="s">
        <v>25</v>
      </c>
      <c r="BQ30" s="138" t="s">
        <v>25</v>
      </c>
      <c r="BR30" s="138" t="s">
        <v>25</v>
      </c>
      <c r="BS30" s="138" t="s">
        <v>25</v>
      </c>
      <c r="BT30" s="138" t="s">
        <v>25</v>
      </c>
      <c r="BU30" s="138" t="s">
        <v>25</v>
      </c>
      <c r="BV30" s="138">
        <v>5278.66</v>
      </c>
      <c r="BW30" s="138">
        <v>5278.66</v>
      </c>
      <c r="BX30" s="138">
        <v>5278.66</v>
      </c>
      <c r="BY30" s="138">
        <v>4545.5600000000004</v>
      </c>
      <c r="BZ30" s="138">
        <v>4545.5600000000004</v>
      </c>
      <c r="CA30" s="138">
        <v>4545.5600000000004</v>
      </c>
      <c r="CB30" s="138">
        <v>4880.29</v>
      </c>
      <c r="CC30" s="138">
        <v>4880.29</v>
      </c>
      <c r="CD30" s="138">
        <v>4880.29</v>
      </c>
      <c r="CE30" s="138" t="s">
        <v>25</v>
      </c>
      <c r="CF30" s="138" t="s">
        <v>25</v>
      </c>
      <c r="CG30" s="138" t="s">
        <v>25</v>
      </c>
      <c r="CH30" s="138">
        <v>13633.02</v>
      </c>
      <c r="CI30" s="138">
        <v>13633.02</v>
      </c>
      <c r="CJ30" s="138">
        <v>13633.02</v>
      </c>
      <c r="CK30" s="138">
        <v>820</v>
      </c>
      <c r="CL30" s="138">
        <v>820</v>
      </c>
      <c r="CM30" s="138">
        <v>820</v>
      </c>
      <c r="CN30" s="138">
        <v>852.5</v>
      </c>
      <c r="CO30" s="138">
        <v>852.5</v>
      </c>
      <c r="CP30" s="138">
        <v>852.5</v>
      </c>
      <c r="CQ30" s="138">
        <v>752.5</v>
      </c>
      <c r="CR30" s="138">
        <v>752.5</v>
      </c>
      <c r="CS30" s="138">
        <v>752.5</v>
      </c>
      <c r="CT30" s="138">
        <v>657.5</v>
      </c>
      <c r="CU30" s="138">
        <v>657.5</v>
      </c>
      <c r="CV30" s="138">
        <v>657.5</v>
      </c>
      <c r="CW30" s="139" t="s">
        <v>25</v>
      </c>
      <c r="CX30" s="139" t="s">
        <v>25</v>
      </c>
      <c r="CY30" s="139" t="s">
        <v>25</v>
      </c>
      <c r="CZ30" s="139" t="s">
        <v>25</v>
      </c>
      <c r="DA30" s="139" t="s">
        <v>25</v>
      </c>
      <c r="DB30" s="139" t="s">
        <v>25</v>
      </c>
      <c r="DC30" s="139" t="s">
        <v>25</v>
      </c>
      <c r="DD30" s="139" t="s">
        <v>25</v>
      </c>
      <c r="DE30" s="139" t="s">
        <v>25</v>
      </c>
      <c r="DF30" s="139" t="s">
        <v>25</v>
      </c>
      <c r="DG30" s="139" t="s">
        <v>25</v>
      </c>
      <c r="DH30" s="139" t="s">
        <v>25</v>
      </c>
      <c r="DI30" s="139" t="s">
        <v>25</v>
      </c>
      <c r="DJ30" s="139" t="s">
        <v>25</v>
      </c>
      <c r="DK30" s="139" t="s">
        <v>25</v>
      </c>
      <c r="DL30" s="139" t="s">
        <v>25</v>
      </c>
      <c r="DM30" s="139" t="s">
        <v>25</v>
      </c>
      <c r="DN30" s="139" t="s">
        <v>25</v>
      </c>
      <c r="DO30" s="139">
        <v>697.5</v>
      </c>
      <c r="DP30" s="139">
        <v>697.5</v>
      </c>
      <c r="DQ30" s="139">
        <v>697.5</v>
      </c>
    </row>
    <row r="31" spans="1:121" x14ac:dyDescent="0.35">
      <c r="A31" s="42">
        <v>46054.208333333336</v>
      </c>
      <c r="B31" s="138">
        <v>1490</v>
      </c>
      <c r="C31" s="138">
        <v>1490</v>
      </c>
      <c r="D31" s="138">
        <v>1490</v>
      </c>
      <c r="E31" s="138">
        <v>1895</v>
      </c>
      <c r="F31" s="138">
        <v>1895</v>
      </c>
      <c r="G31" s="138">
        <v>1895</v>
      </c>
      <c r="H31" s="138"/>
      <c r="I31" s="138"/>
      <c r="J31" s="138"/>
      <c r="K31" s="138">
        <v>1615</v>
      </c>
      <c r="L31" s="138">
        <v>1615</v>
      </c>
      <c r="M31" s="138">
        <v>1615</v>
      </c>
      <c r="N31" s="138">
        <v>600</v>
      </c>
      <c r="O31" s="138">
        <v>600</v>
      </c>
      <c r="P31" s="138">
        <v>600</v>
      </c>
      <c r="Q31" s="138">
        <v>805</v>
      </c>
      <c r="R31" s="138">
        <v>805</v>
      </c>
      <c r="S31" s="138">
        <v>805</v>
      </c>
      <c r="T31" s="138">
        <v>810</v>
      </c>
      <c r="U31" s="138">
        <v>810</v>
      </c>
      <c r="V31" s="138">
        <v>810</v>
      </c>
      <c r="W31" s="138" t="s">
        <v>25</v>
      </c>
      <c r="X31" s="138" t="s">
        <v>25</v>
      </c>
      <c r="Y31" s="138" t="s">
        <v>25</v>
      </c>
      <c r="Z31" s="138" t="s">
        <v>25</v>
      </c>
      <c r="AA31" s="138" t="s">
        <v>25</v>
      </c>
      <c r="AB31" s="138" t="s">
        <v>25</v>
      </c>
      <c r="AC31" s="138" t="s">
        <v>25</v>
      </c>
      <c r="AD31" s="138" t="s">
        <v>25</v>
      </c>
      <c r="AE31" s="138" t="s">
        <v>25</v>
      </c>
      <c r="AF31" s="138">
        <v>1160</v>
      </c>
      <c r="AG31" s="138">
        <v>1160</v>
      </c>
      <c r="AH31" s="138">
        <v>1160</v>
      </c>
      <c r="AI31" s="138"/>
      <c r="AJ31" s="138"/>
      <c r="AK31" s="138"/>
      <c r="AL31" s="138">
        <v>890</v>
      </c>
      <c r="AM31" s="138">
        <v>890</v>
      </c>
      <c r="AN31" s="138">
        <v>890</v>
      </c>
      <c r="AO31" s="138" t="s">
        <v>25</v>
      </c>
      <c r="AP31" s="138" t="s">
        <v>25</v>
      </c>
      <c r="AQ31" s="138" t="s">
        <v>25</v>
      </c>
      <c r="AR31" s="138">
        <v>1390</v>
      </c>
      <c r="AS31" s="138">
        <v>1390</v>
      </c>
      <c r="AT31" s="138">
        <v>1390</v>
      </c>
      <c r="AU31" s="138">
        <v>1460</v>
      </c>
      <c r="AV31" s="138">
        <v>1460</v>
      </c>
      <c r="AW31" s="138">
        <v>1460</v>
      </c>
      <c r="AX31" s="138">
        <v>1270</v>
      </c>
      <c r="AY31" s="138">
        <v>1270</v>
      </c>
      <c r="AZ31" s="138">
        <v>1270</v>
      </c>
      <c r="BA31" s="138">
        <v>530</v>
      </c>
      <c r="BB31" s="138">
        <v>530</v>
      </c>
      <c r="BC31" s="138">
        <v>530</v>
      </c>
      <c r="BD31" s="138" t="s">
        <v>25</v>
      </c>
      <c r="BE31" s="138" t="s">
        <v>25</v>
      </c>
      <c r="BF31" s="138" t="s">
        <v>25</v>
      </c>
      <c r="BG31" s="138" t="s">
        <v>25</v>
      </c>
      <c r="BH31" s="138" t="s">
        <v>25</v>
      </c>
      <c r="BI31" s="138" t="s">
        <v>25</v>
      </c>
      <c r="BJ31" s="138">
        <v>762.5</v>
      </c>
      <c r="BK31" s="138">
        <v>762.5</v>
      </c>
      <c r="BL31" s="138">
        <v>762.5</v>
      </c>
      <c r="BM31" s="138">
        <v>1180</v>
      </c>
      <c r="BN31" s="138">
        <v>1180</v>
      </c>
      <c r="BO31" s="138">
        <v>1180</v>
      </c>
      <c r="BP31" s="138" t="s">
        <v>25</v>
      </c>
      <c r="BQ31" s="138" t="s">
        <v>25</v>
      </c>
      <c r="BR31" s="138" t="s">
        <v>25</v>
      </c>
      <c r="BS31" s="138" t="s">
        <v>25</v>
      </c>
      <c r="BT31" s="138" t="s">
        <v>25</v>
      </c>
      <c r="BU31" s="138" t="s">
        <v>25</v>
      </c>
      <c r="BV31" s="138">
        <v>5278.66</v>
      </c>
      <c r="BW31" s="138">
        <v>5278.66</v>
      </c>
      <c r="BX31" s="138">
        <v>5278.66</v>
      </c>
      <c r="BY31" s="138">
        <v>4461.24</v>
      </c>
      <c r="BZ31" s="138">
        <v>4461.24</v>
      </c>
      <c r="CA31" s="138">
        <v>4461.24</v>
      </c>
      <c r="CB31" s="138">
        <v>4725.01</v>
      </c>
      <c r="CC31" s="138">
        <v>4725.01</v>
      </c>
      <c r="CD31" s="138">
        <v>4725.01</v>
      </c>
      <c r="CE31" s="138" t="s">
        <v>25</v>
      </c>
      <c r="CF31" s="138" t="s">
        <v>25</v>
      </c>
      <c r="CG31" s="138" t="s">
        <v>25</v>
      </c>
      <c r="CH31" s="138">
        <v>13496.95</v>
      </c>
      <c r="CI31" s="138">
        <v>13496.95</v>
      </c>
      <c r="CJ31" s="138">
        <v>13496.95</v>
      </c>
      <c r="CK31" s="138">
        <v>820</v>
      </c>
      <c r="CL31" s="138">
        <v>820</v>
      </c>
      <c r="CM31" s="138">
        <v>820</v>
      </c>
      <c r="CN31" s="138">
        <v>852.5</v>
      </c>
      <c r="CO31" s="138">
        <v>852.5</v>
      </c>
      <c r="CP31" s="138">
        <v>852.5</v>
      </c>
      <c r="CQ31" s="138">
        <v>752.5</v>
      </c>
      <c r="CR31" s="138">
        <v>752.5</v>
      </c>
      <c r="CS31" s="138">
        <v>752.5</v>
      </c>
      <c r="CT31" s="138">
        <v>657.5</v>
      </c>
      <c r="CU31" s="138">
        <v>657.5</v>
      </c>
      <c r="CV31" s="138">
        <v>657.5</v>
      </c>
      <c r="CW31" s="139" t="s">
        <v>25</v>
      </c>
      <c r="CX31" s="139" t="s">
        <v>25</v>
      </c>
      <c r="CY31" s="139" t="s">
        <v>25</v>
      </c>
      <c r="CZ31" s="139" t="s">
        <v>25</v>
      </c>
      <c r="DA31" s="139" t="s">
        <v>25</v>
      </c>
      <c r="DB31" s="139" t="s">
        <v>25</v>
      </c>
      <c r="DC31" s="139" t="s">
        <v>25</v>
      </c>
      <c r="DD31" s="139" t="s">
        <v>25</v>
      </c>
      <c r="DE31" s="139" t="s">
        <v>25</v>
      </c>
      <c r="DF31" s="139" t="s">
        <v>25</v>
      </c>
      <c r="DG31" s="139" t="s">
        <v>25</v>
      </c>
      <c r="DH31" s="139" t="s">
        <v>25</v>
      </c>
      <c r="DI31" s="139" t="s">
        <v>25</v>
      </c>
      <c r="DJ31" s="139" t="s">
        <v>25</v>
      </c>
      <c r="DK31" s="139" t="s">
        <v>25</v>
      </c>
      <c r="DL31" s="139" t="s">
        <v>25</v>
      </c>
      <c r="DM31" s="139" t="s">
        <v>25</v>
      </c>
      <c r="DN31" s="139" t="s">
        <v>25</v>
      </c>
      <c r="DO31" s="139">
        <v>697.5</v>
      </c>
      <c r="DP31" s="139">
        <v>697.5</v>
      </c>
      <c r="DQ31" s="139">
        <v>697.5</v>
      </c>
    </row>
    <row r="32" spans="1:121" x14ac:dyDescent="0.35">
      <c r="A32" s="42">
        <v>46023.208333333336</v>
      </c>
      <c r="B32" s="138">
        <v>1455</v>
      </c>
      <c r="C32" s="138">
        <v>1455</v>
      </c>
      <c r="D32" s="138">
        <v>1455</v>
      </c>
      <c r="E32" s="138">
        <v>1875</v>
      </c>
      <c r="F32" s="138">
        <v>1875</v>
      </c>
      <c r="G32" s="138">
        <v>1875</v>
      </c>
      <c r="H32" s="138"/>
      <c r="I32" s="138"/>
      <c r="J32" s="138"/>
      <c r="K32" s="138">
        <v>1605</v>
      </c>
      <c r="L32" s="138">
        <v>1605</v>
      </c>
      <c r="M32" s="138">
        <v>1605</v>
      </c>
      <c r="N32" s="138">
        <v>585</v>
      </c>
      <c r="O32" s="138">
        <v>585</v>
      </c>
      <c r="P32" s="138">
        <v>585</v>
      </c>
      <c r="Q32" s="138">
        <v>790</v>
      </c>
      <c r="R32" s="138">
        <v>790</v>
      </c>
      <c r="S32" s="138">
        <v>790</v>
      </c>
      <c r="T32" s="138">
        <v>790</v>
      </c>
      <c r="U32" s="138">
        <v>790</v>
      </c>
      <c r="V32" s="138">
        <v>790</v>
      </c>
      <c r="W32" s="138" t="s">
        <v>25</v>
      </c>
      <c r="X32" s="138" t="s">
        <v>25</v>
      </c>
      <c r="Y32" s="138" t="s">
        <v>25</v>
      </c>
      <c r="Z32" s="138" t="s">
        <v>25</v>
      </c>
      <c r="AA32" s="138" t="s">
        <v>25</v>
      </c>
      <c r="AB32" s="138" t="s">
        <v>25</v>
      </c>
      <c r="AC32" s="138" t="s">
        <v>25</v>
      </c>
      <c r="AD32" s="138" t="s">
        <v>25</v>
      </c>
      <c r="AE32" s="138" t="s">
        <v>25</v>
      </c>
      <c r="AF32" s="138">
        <v>1115</v>
      </c>
      <c r="AG32" s="138">
        <v>1115</v>
      </c>
      <c r="AH32" s="138">
        <v>1115</v>
      </c>
      <c r="AI32" s="138"/>
      <c r="AJ32" s="138"/>
      <c r="AK32" s="138"/>
      <c r="AL32" s="138">
        <v>885</v>
      </c>
      <c r="AM32" s="138">
        <v>885</v>
      </c>
      <c r="AN32" s="138">
        <v>885</v>
      </c>
      <c r="AO32" s="138" t="s">
        <v>25</v>
      </c>
      <c r="AP32" s="138" t="s">
        <v>25</v>
      </c>
      <c r="AQ32" s="138" t="s">
        <v>25</v>
      </c>
      <c r="AR32" s="138">
        <v>1390</v>
      </c>
      <c r="AS32" s="138">
        <v>1390</v>
      </c>
      <c r="AT32" s="138">
        <v>1390</v>
      </c>
      <c r="AU32" s="138">
        <v>1460</v>
      </c>
      <c r="AV32" s="138">
        <v>1460</v>
      </c>
      <c r="AW32" s="138">
        <v>1460</v>
      </c>
      <c r="AX32" s="138">
        <v>1270</v>
      </c>
      <c r="AY32" s="138">
        <v>1270</v>
      </c>
      <c r="AZ32" s="138">
        <v>1270</v>
      </c>
      <c r="BA32" s="138">
        <v>520</v>
      </c>
      <c r="BB32" s="138">
        <v>520</v>
      </c>
      <c r="BC32" s="138">
        <v>520</v>
      </c>
      <c r="BD32" s="138" t="s">
        <v>25</v>
      </c>
      <c r="BE32" s="138" t="s">
        <v>25</v>
      </c>
      <c r="BF32" s="138" t="s">
        <v>25</v>
      </c>
      <c r="BG32" s="138" t="s">
        <v>25</v>
      </c>
      <c r="BH32" s="138" t="s">
        <v>25</v>
      </c>
      <c r="BI32" s="138" t="s">
        <v>25</v>
      </c>
      <c r="BJ32" s="138">
        <v>762.5</v>
      </c>
      <c r="BK32" s="138">
        <v>762.5</v>
      </c>
      <c r="BL32" s="138">
        <v>762.5</v>
      </c>
      <c r="BM32" s="138">
        <v>1170</v>
      </c>
      <c r="BN32" s="138">
        <v>1170</v>
      </c>
      <c r="BO32" s="138">
        <v>1170</v>
      </c>
      <c r="BP32" s="138" t="s">
        <v>25</v>
      </c>
      <c r="BQ32" s="138" t="s">
        <v>25</v>
      </c>
      <c r="BR32" s="138" t="s">
        <v>25</v>
      </c>
      <c r="BS32" s="138" t="s">
        <v>25</v>
      </c>
      <c r="BT32" s="138" t="s">
        <v>25</v>
      </c>
      <c r="BU32" s="138" t="s">
        <v>25</v>
      </c>
      <c r="BV32" s="138">
        <v>5278.66</v>
      </c>
      <c r="BW32" s="138">
        <v>5278.66</v>
      </c>
      <c r="BX32" s="138">
        <v>5278.66</v>
      </c>
      <c r="BY32" s="138">
        <v>4461.24</v>
      </c>
      <c r="BZ32" s="138">
        <v>4461.24</v>
      </c>
      <c r="CA32" s="138">
        <v>4461.24</v>
      </c>
      <c r="CB32" s="138">
        <v>4694.0200000000004</v>
      </c>
      <c r="CC32" s="138">
        <v>4694.0200000000004</v>
      </c>
      <c r="CD32" s="138">
        <v>4694.0200000000004</v>
      </c>
      <c r="CE32" s="138" t="s">
        <v>25</v>
      </c>
      <c r="CF32" s="138" t="s">
        <v>25</v>
      </c>
      <c r="CG32" s="138" t="s">
        <v>25</v>
      </c>
      <c r="CH32" s="138">
        <v>13346.58</v>
      </c>
      <c r="CI32" s="138">
        <v>13346.58</v>
      </c>
      <c r="CJ32" s="138">
        <v>13346.58</v>
      </c>
      <c r="CK32" s="138">
        <v>820</v>
      </c>
      <c r="CL32" s="138">
        <v>820</v>
      </c>
      <c r="CM32" s="138">
        <v>820</v>
      </c>
      <c r="CN32" s="138">
        <v>852.5</v>
      </c>
      <c r="CO32" s="138">
        <v>852.5</v>
      </c>
      <c r="CP32" s="138">
        <v>852.5</v>
      </c>
      <c r="CQ32" s="138">
        <v>752.5</v>
      </c>
      <c r="CR32" s="138">
        <v>752.5</v>
      </c>
      <c r="CS32" s="138">
        <v>752.5</v>
      </c>
      <c r="CT32" s="138">
        <v>657.5</v>
      </c>
      <c r="CU32" s="138">
        <v>657.5</v>
      </c>
      <c r="CV32" s="138">
        <v>657.5</v>
      </c>
      <c r="CW32" s="139" t="s">
        <v>25</v>
      </c>
      <c r="CX32" s="139" t="s">
        <v>25</v>
      </c>
      <c r="CY32" s="139" t="s">
        <v>25</v>
      </c>
      <c r="CZ32" s="139" t="s">
        <v>25</v>
      </c>
      <c r="DA32" s="139" t="s">
        <v>25</v>
      </c>
      <c r="DB32" s="139" t="s">
        <v>25</v>
      </c>
      <c r="DC32" s="139" t="s">
        <v>25</v>
      </c>
      <c r="DD32" s="139" t="s">
        <v>25</v>
      </c>
      <c r="DE32" s="139" t="s">
        <v>25</v>
      </c>
      <c r="DF32" s="139" t="s">
        <v>25</v>
      </c>
      <c r="DG32" s="139" t="s">
        <v>25</v>
      </c>
      <c r="DH32" s="139" t="s">
        <v>25</v>
      </c>
      <c r="DI32" s="139" t="s">
        <v>25</v>
      </c>
      <c r="DJ32" s="139" t="s">
        <v>25</v>
      </c>
      <c r="DK32" s="139" t="s">
        <v>25</v>
      </c>
      <c r="DL32" s="139" t="s">
        <v>25</v>
      </c>
      <c r="DM32" s="139" t="s">
        <v>25</v>
      </c>
      <c r="DN32" s="139" t="s">
        <v>25</v>
      </c>
      <c r="DO32" s="139">
        <v>697.5</v>
      </c>
      <c r="DP32" s="139">
        <v>697.5</v>
      </c>
      <c r="DQ32" s="139">
        <v>697.5</v>
      </c>
    </row>
    <row r="33" spans="1:121" x14ac:dyDescent="0.35">
      <c r="A33" s="42">
        <v>45992.208333333336</v>
      </c>
      <c r="B33" s="138">
        <v>1415</v>
      </c>
      <c r="C33" s="138">
        <v>1415</v>
      </c>
      <c r="D33" s="138">
        <v>1415</v>
      </c>
      <c r="E33" s="138">
        <v>1855</v>
      </c>
      <c r="F33" s="138">
        <v>1855</v>
      </c>
      <c r="G33" s="138">
        <v>1855</v>
      </c>
      <c r="H33" s="138"/>
      <c r="I33" s="138"/>
      <c r="J33" s="138"/>
      <c r="K33" s="138">
        <v>1595</v>
      </c>
      <c r="L33" s="138">
        <v>1595</v>
      </c>
      <c r="M33" s="138">
        <v>1595</v>
      </c>
      <c r="N33" s="138">
        <v>565</v>
      </c>
      <c r="O33" s="138">
        <v>565</v>
      </c>
      <c r="P33" s="138">
        <v>565</v>
      </c>
      <c r="Q33" s="138">
        <v>770</v>
      </c>
      <c r="R33" s="138">
        <v>770</v>
      </c>
      <c r="S33" s="138">
        <v>770</v>
      </c>
      <c r="T33" s="138">
        <v>775</v>
      </c>
      <c r="U33" s="138">
        <v>775</v>
      </c>
      <c r="V33" s="138">
        <v>775</v>
      </c>
      <c r="W33" s="138" t="s">
        <v>25</v>
      </c>
      <c r="X33" s="138" t="s">
        <v>25</v>
      </c>
      <c r="Y33" s="138" t="s">
        <v>25</v>
      </c>
      <c r="Z33" s="138" t="s">
        <v>25</v>
      </c>
      <c r="AA33" s="138" t="s">
        <v>25</v>
      </c>
      <c r="AB33" s="138" t="s">
        <v>25</v>
      </c>
      <c r="AC33" s="138" t="s">
        <v>25</v>
      </c>
      <c r="AD33" s="138" t="s">
        <v>25</v>
      </c>
      <c r="AE33" s="138" t="s">
        <v>25</v>
      </c>
      <c r="AF33" s="138">
        <v>1065</v>
      </c>
      <c r="AG33" s="138">
        <v>1065</v>
      </c>
      <c r="AH33" s="138">
        <v>1065</v>
      </c>
      <c r="AI33" s="138"/>
      <c r="AJ33" s="138"/>
      <c r="AK33" s="138"/>
      <c r="AL33" s="138">
        <v>880</v>
      </c>
      <c r="AM33" s="138">
        <v>880</v>
      </c>
      <c r="AN33" s="138">
        <v>880</v>
      </c>
      <c r="AO33" s="138" t="s">
        <v>25</v>
      </c>
      <c r="AP33" s="138" t="s">
        <v>25</v>
      </c>
      <c r="AQ33" s="138" t="s">
        <v>25</v>
      </c>
      <c r="AR33" s="138">
        <v>1360</v>
      </c>
      <c r="AS33" s="138">
        <v>1360</v>
      </c>
      <c r="AT33" s="138">
        <v>1360</v>
      </c>
      <c r="AU33" s="138">
        <v>1440</v>
      </c>
      <c r="AV33" s="138">
        <v>1440</v>
      </c>
      <c r="AW33" s="138">
        <v>1440</v>
      </c>
      <c r="AX33" s="138">
        <v>1290</v>
      </c>
      <c r="AY33" s="138">
        <v>1290</v>
      </c>
      <c r="AZ33" s="138">
        <v>1290</v>
      </c>
      <c r="BA33" s="138">
        <v>520</v>
      </c>
      <c r="BB33" s="138">
        <v>520</v>
      </c>
      <c r="BC33" s="138">
        <v>520</v>
      </c>
      <c r="BD33" s="138" t="s">
        <v>25</v>
      </c>
      <c r="BE33" s="138" t="s">
        <v>25</v>
      </c>
      <c r="BF33" s="138" t="s">
        <v>25</v>
      </c>
      <c r="BG33" s="138" t="s">
        <v>25</v>
      </c>
      <c r="BH33" s="138" t="s">
        <v>25</v>
      </c>
      <c r="BI33" s="138" t="s">
        <v>25</v>
      </c>
      <c r="BJ33" s="138">
        <v>749.17</v>
      </c>
      <c r="BK33" s="138">
        <v>749.17</v>
      </c>
      <c r="BL33" s="138">
        <v>749.17</v>
      </c>
      <c r="BM33" s="138">
        <v>1166.67</v>
      </c>
      <c r="BN33" s="138">
        <v>1166.67</v>
      </c>
      <c r="BO33" s="138">
        <v>1166.67</v>
      </c>
      <c r="BP33" s="138" t="s">
        <v>25</v>
      </c>
      <c r="BQ33" s="138" t="s">
        <v>25</v>
      </c>
      <c r="BR33" s="138" t="s">
        <v>25</v>
      </c>
      <c r="BS33" s="138" t="s">
        <v>25</v>
      </c>
      <c r="BT33" s="138" t="s">
        <v>25</v>
      </c>
      <c r="BU33" s="138" t="s">
        <v>25</v>
      </c>
      <c r="BV33" s="138">
        <v>5278.66</v>
      </c>
      <c r="BW33" s="138">
        <v>5278.66</v>
      </c>
      <c r="BX33" s="138">
        <v>5278.66</v>
      </c>
      <c r="BY33" s="138">
        <v>4398.46</v>
      </c>
      <c r="BZ33" s="138">
        <v>4398.46</v>
      </c>
      <c r="CA33" s="138">
        <v>4398.46</v>
      </c>
      <c r="CB33" s="138">
        <v>4629.25</v>
      </c>
      <c r="CC33" s="138">
        <v>4629.25</v>
      </c>
      <c r="CD33" s="138">
        <v>4629.25</v>
      </c>
      <c r="CE33" s="138" t="s">
        <v>25</v>
      </c>
      <c r="CF33" s="138" t="s">
        <v>25</v>
      </c>
      <c r="CG33" s="138" t="s">
        <v>25</v>
      </c>
      <c r="CH33" s="138">
        <v>13244.95</v>
      </c>
      <c r="CI33" s="138">
        <v>13244.95</v>
      </c>
      <c r="CJ33" s="138">
        <v>13244.95</v>
      </c>
      <c r="CK33" s="138">
        <v>816.67</v>
      </c>
      <c r="CL33" s="138">
        <v>816.67</v>
      </c>
      <c r="CM33" s="138">
        <v>816.67</v>
      </c>
      <c r="CN33" s="138">
        <v>849.17</v>
      </c>
      <c r="CO33" s="138">
        <v>849.17</v>
      </c>
      <c r="CP33" s="138">
        <v>849.17</v>
      </c>
      <c r="CQ33" s="138">
        <v>749.17</v>
      </c>
      <c r="CR33" s="138">
        <v>749.17</v>
      </c>
      <c r="CS33" s="138">
        <v>749.17</v>
      </c>
      <c r="CT33" s="138">
        <v>654.16999999999996</v>
      </c>
      <c r="CU33" s="138">
        <v>654.16999999999996</v>
      </c>
      <c r="CV33" s="138">
        <v>654.16999999999996</v>
      </c>
      <c r="CW33" s="139" t="s">
        <v>25</v>
      </c>
      <c r="CX33" s="139" t="s">
        <v>25</v>
      </c>
      <c r="CY33" s="139" t="s">
        <v>25</v>
      </c>
      <c r="CZ33" s="139" t="s">
        <v>25</v>
      </c>
      <c r="DA33" s="139" t="s">
        <v>25</v>
      </c>
      <c r="DB33" s="139" t="s">
        <v>25</v>
      </c>
      <c r="DC33" s="139" t="s">
        <v>25</v>
      </c>
      <c r="DD33" s="139" t="s">
        <v>25</v>
      </c>
      <c r="DE33" s="139" t="s">
        <v>25</v>
      </c>
      <c r="DF33" s="139" t="s">
        <v>25</v>
      </c>
      <c r="DG33" s="139" t="s">
        <v>25</v>
      </c>
      <c r="DH33" s="139" t="s">
        <v>25</v>
      </c>
      <c r="DI33" s="139" t="s">
        <v>25</v>
      </c>
      <c r="DJ33" s="139" t="s">
        <v>25</v>
      </c>
      <c r="DK33" s="139" t="s">
        <v>25</v>
      </c>
      <c r="DL33" s="139" t="s">
        <v>25</v>
      </c>
      <c r="DM33" s="139" t="s">
        <v>25</v>
      </c>
      <c r="DN33" s="139" t="s">
        <v>25</v>
      </c>
      <c r="DO33" s="139">
        <v>694.17</v>
      </c>
      <c r="DP33" s="139">
        <v>694.17</v>
      </c>
      <c r="DQ33" s="139">
        <v>694.17</v>
      </c>
    </row>
    <row r="34" spans="1:121" x14ac:dyDescent="0.35">
      <c r="A34" s="42">
        <v>45962.166666666664</v>
      </c>
      <c r="B34" s="138">
        <v>1380</v>
      </c>
      <c r="C34" s="138">
        <v>1380</v>
      </c>
      <c r="D34" s="138">
        <v>1380</v>
      </c>
      <c r="E34" s="138">
        <v>1875</v>
      </c>
      <c r="F34" s="138">
        <v>1875</v>
      </c>
      <c r="G34" s="138">
        <v>1875</v>
      </c>
      <c r="H34" s="138"/>
      <c r="I34" s="138"/>
      <c r="J34" s="138"/>
      <c r="K34" s="138">
        <v>1575</v>
      </c>
      <c r="L34" s="138">
        <v>1575</v>
      </c>
      <c r="M34" s="138">
        <v>1575</v>
      </c>
      <c r="N34" s="138">
        <v>540</v>
      </c>
      <c r="O34" s="138">
        <v>540</v>
      </c>
      <c r="P34" s="138">
        <v>540</v>
      </c>
      <c r="Q34" s="138">
        <v>745</v>
      </c>
      <c r="R34" s="138">
        <v>745</v>
      </c>
      <c r="S34" s="138">
        <v>745</v>
      </c>
      <c r="T34" s="138">
        <v>780</v>
      </c>
      <c r="U34" s="138">
        <v>780</v>
      </c>
      <c r="V34" s="138">
        <v>780</v>
      </c>
      <c r="W34" s="138" t="s">
        <v>25</v>
      </c>
      <c r="X34" s="138" t="s">
        <v>25</v>
      </c>
      <c r="Y34" s="138" t="s">
        <v>25</v>
      </c>
      <c r="Z34" s="138" t="s">
        <v>25</v>
      </c>
      <c r="AA34" s="138" t="s">
        <v>25</v>
      </c>
      <c r="AB34" s="138" t="s">
        <v>25</v>
      </c>
      <c r="AC34" s="138" t="s">
        <v>25</v>
      </c>
      <c r="AD34" s="138" t="s">
        <v>25</v>
      </c>
      <c r="AE34" s="138" t="s">
        <v>25</v>
      </c>
      <c r="AF34" s="138">
        <v>1025</v>
      </c>
      <c r="AG34" s="138">
        <v>1025</v>
      </c>
      <c r="AH34" s="138">
        <v>1025</v>
      </c>
      <c r="AI34" s="138"/>
      <c r="AJ34" s="138"/>
      <c r="AK34" s="138"/>
      <c r="AL34" s="138">
        <v>885</v>
      </c>
      <c r="AM34" s="138">
        <v>885</v>
      </c>
      <c r="AN34" s="138">
        <v>885</v>
      </c>
      <c r="AO34" s="138" t="s">
        <v>25</v>
      </c>
      <c r="AP34" s="138" t="s">
        <v>25</v>
      </c>
      <c r="AQ34" s="138" t="s">
        <v>25</v>
      </c>
      <c r="AR34" s="138">
        <v>1360</v>
      </c>
      <c r="AS34" s="138">
        <v>1360</v>
      </c>
      <c r="AT34" s="138">
        <v>1360</v>
      </c>
      <c r="AU34" s="138">
        <v>1440</v>
      </c>
      <c r="AV34" s="138">
        <v>1440</v>
      </c>
      <c r="AW34" s="138">
        <v>1440</v>
      </c>
      <c r="AX34" s="138">
        <v>1290</v>
      </c>
      <c r="AY34" s="138">
        <v>1290</v>
      </c>
      <c r="AZ34" s="138">
        <v>1290</v>
      </c>
      <c r="BA34" s="138">
        <v>520</v>
      </c>
      <c r="BB34" s="138">
        <v>520</v>
      </c>
      <c r="BC34" s="138">
        <v>520</v>
      </c>
      <c r="BD34" s="138" t="s">
        <v>25</v>
      </c>
      <c r="BE34" s="138" t="s">
        <v>25</v>
      </c>
      <c r="BF34" s="138" t="s">
        <v>25</v>
      </c>
      <c r="BG34" s="138" t="s">
        <v>25</v>
      </c>
      <c r="BH34" s="138" t="s">
        <v>25</v>
      </c>
      <c r="BI34" s="138" t="s">
        <v>25</v>
      </c>
      <c r="BJ34" s="138">
        <v>749.17</v>
      </c>
      <c r="BK34" s="138">
        <v>749.17</v>
      </c>
      <c r="BL34" s="138">
        <v>749.17</v>
      </c>
      <c r="BM34" s="138">
        <v>1166.67</v>
      </c>
      <c r="BN34" s="138">
        <v>1166.67</v>
      </c>
      <c r="BO34" s="138">
        <v>1166.67</v>
      </c>
      <c r="BP34" s="138" t="s">
        <v>25</v>
      </c>
      <c r="BQ34" s="138" t="s">
        <v>25</v>
      </c>
      <c r="BR34" s="138" t="s">
        <v>25</v>
      </c>
      <c r="BS34" s="138" t="s">
        <v>25</v>
      </c>
      <c r="BT34" s="138" t="s">
        <v>25</v>
      </c>
      <c r="BU34" s="138" t="s">
        <v>25</v>
      </c>
      <c r="BV34" s="138">
        <v>5167.9799999999996</v>
      </c>
      <c r="BW34" s="138">
        <v>5167.9799999999996</v>
      </c>
      <c r="BX34" s="138">
        <v>5167.9799999999996</v>
      </c>
      <c r="BY34" s="138">
        <v>4320.91</v>
      </c>
      <c r="BZ34" s="138">
        <v>4320.91</v>
      </c>
      <c r="CA34" s="138">
        <v>4320.91</v>
      </c>
      <c r="CB34" s="138">
        <v>4574.1000000000004</v>
      </c>
      <c r="CC34" s="138">
        <v>4574.1000000000004</v>
      </c>
      <c r="CD34" s="138">
        <v>4574.1000000000004</v>
      </c>
      <c r="CE34" s="138" t="s">
        <v>25</v>
      </c>
      <c r="CF34" s="138" t="s">
        <v>25</v>
      </c>
      <c r="CG34" s="138" t="s">
        <v>25</v>
      </c>
      <c r="CH34" s="138">
        <v>13000</v>
      </c>
      <c r="CI34" s="138">
        <v>13000</v>
      </c>
      <c r="CJ34" s="138">
        <v>13000</v>
      </c>
      <c r="CK34" s="138">
        <v>816.67</v>
      </c>
      <c r="CL34" s="138">
        <v>816.67</v>
      </c>
      <c r="CM34" s="138">
        <v>816.67</v>
      </c>
      <c r="CN34" s="138">
        <v>849.17</v>
      </c>
      <c r="CO34" s="138">
        <v>849.17</v>
      </c>
      <c r="CP34" s="138">
        <v>849.17</v>
      </c>
      <c r="CQ34" s="138">
        <v>749.17</v>
      </c>
      <c r="CR34" s="138">
        <v>749.17</v>
      </c>
      <c r="CS34" s="138">
        <v>749.17</v>
      </c>
      <c r="CT34" s="138">
        <v>654.16999999999996</v>
      </c>
      <c r="CU34" s="138">
        <v>654.16999999999996</v>
      </c>
      <c r="CV34" s="138">
        <v>654.16999999999996</v>
      </c>
      <c r="CW34" s="139" t="s">
        <v>25</v>
      </c>
      <c r="CX34" s="139" t="s">
        <v>25</v>
      </c>
      <c r="CY34" s="139" t="s">
        <v>25</v>
      </c>
      <c r="CZ34" s="139" t="s">
        <v>25</v>
      </c>
      <c r="DA34" s="139" t="s">
        <v>25</v>
      </c>
      <c r="DB34" s="139" t="s">
        <v>25</v>
      </c>
      <c r="DC34" s="139" t="s">
        <v>25</v>
      </c>
      <c r="DD34" s="139" t="s">
        <v>25</v>
      </c>
      <c r="DE34" s="139" t="s">
        <v>25</v>
      </c>
      <c r="DF34" s="139" t="s">
        <v>25</v>
      </c>
      <c r="DG34" s="139" t="s">
        <v>25</v>
      </c>
      <c r="DH34" s="139" t="s">
        <v>25</v>
      </c>
      <c r="DI34" s="139" t="s">
        <v>25</v>
      </c>
      <c r="DJ34" s="139" t="s">
        <v>25</v>
      </c>
      <c r="DK34" s="139" t="s">
        <v>25</v>
      </c>
      <c r="DL34" s="139" t="s">
        <v>25</v>
      </c>
      <c r="DM34" s="139" t="s">
        <v>25</v>
      </c>
      <c r="DN34" s="139" t="s">
        <v>25</v>
      </c>
      <c r="DO34" s="139">
        <v>694.17</v>
      </c>
      <c r="DP34" s="139">
        <v>694.17</v>
      </c>
      <c r="DQ34" s="139">
        <v>694.17</v>
      </c>
    </row>
    <row r="35" spans="1:121" x14ac:dyDescent="0.35">
      <c r="A35" s="42">
        <v>45931.166666666664</v>
      </c>
      <c r="B35" s="138">
        <v>1365</v>
      </c>
      <c r="C35" s="138">
        <v>1365</v>
      </c>
      <c r="D35" s="138">
        <v>1365</v>
      </c>
      <c r="E35" s="138">
        <v>1905</v>
      </c>
      <c r="F35" s="138">
        <v>1905</v>
      </c>
      <c r="G35" s="138">
        <v>1905</v>
      </c>
      <c r="H35" s="138"/>
      <c r="I35" s="138"/>
      <c r="J35" s="138"/>
      <c r="K35" s="138">
        <v>1555</v>
      </c>
      <c r="L35" s="138">
        <v>1555</v>
      </c>
      <c r="M35" s="138">
        <v>1555</v>
      </c>
      <c r="N35" s="138">
        <v>515</v>
      </c>
      <c r="O35" s="138">
        <v>515</v>
      </c>
      <c r="P35" s="138">
        <v>515</v>
      </c>
      <c r="Q35" s="138">
        <v>720</v>
      </c>
      <c r="R35" s="138">
        <v>720</v>
      </c>
      <c r="S35" s="138">
        <v>720</v>
      </c>
      <c r="T35" s="138">
        <v>790</v>
      </c>
      <c r="U35" s="138">
        <v>790</v>
      </c>
      <c r="V35" s="138">
        <v>790</v>
      </c>
      <c r="W35" s="138" t="s">
        <v>25</v>
      </c>
      <c r="X35" s="138" t="s">
        <v>25</v>
      </c>
      <c r="Y35" s="138" t="s">
        <v>25</v>
      </c>
      <c r="Z35" s="138" t="s">
        <v>25</v>
      </c>
      <c r="AA35" s="138" t="s">
        <v>25</v>
      </c>
      <c r="AB35" s="138" t="s">
        <v>25</v>
      </c>
      <c r="AC35" s="138" t="s">
        <v>25</v>
      </c>
      <c r="AD35" s="138" t="s">
        <v>25</v>
      </c>
      <c r="AE35" s="138" t="s">
        <v>25</v>
      </c>
      <c r="AF35" s="138">
        <v>985</v>
      </c>
      <c r="AG35" s="138">
        <v>985</v>
      </c>
      <c r="AH35" s="138">
        <v>985</v>
      </c>
      <c r="AI35" s="138"/>
      <c r="AJ35" s="138"/>
      <c r="AK35" s="138"/>
      <c r="AL35" s="138">
        <v>890</v>
      </c>
      <c r="AM35" s="138">
        <v>890</v>
      </c>
      <c r="AN35" s="138">
        <v>890</v>
      </c>
      <c r="AO35" s="138" t="s">
        <v>25</v>
      </c>
      <c r="AP35" s="138" t="s">
        <v>25</v>
      </c>
      <c r="AQ35" s="138" t="s">
        <v>25</v>
      </c>
      <c r="AR35" s="138">
        <v>1360</v>
      </c>
      <c r="AS35" s="138">
        <v>1360</v>
      </c>
      <c r="AT35" s="138">
        <v>1360</v>
      </c>
      <c r="AU35" s="138">
        <v>1440</v>
      </c>
      <c r="AV35" s="138">
        <v>1440</v>
      </c>
      <c r="AW35" s="138">
        <v>1440</v>
      </c>
      <c r="AX35" s="138">
        <v>1290</v>
      </c>
      <c r="AY35" s="138">
        <v>1290</v>
      </c>
      <c r="AZ35" s="138">
        <v>1290</v>
      </c>
      <c r="BA35" s="138">
        <v>510</v>
      </c>
      <c r="BB35" s="138">
        <v>510</v>
      </c>
      <c r="BC35" s="138">
        <v>510</v>
      </c>
      <c r="BD35" s="138" t="s">
        <v>25</v>
      </c>
      <c r="BE35" s="138" t="s">
        <v>25</v>
      </c>
      <c r="BF35" s="138" t="s">
        <v>25</v>
      </c>
      <c r="BG35" s="138" t="s">
        <v>25</v>
      </c>
      <c r="BH35" s="138" t="s">
        <v>25</v>
      </c>
      <c r="BI35" s="138" t="s">
        <v>25</v>
      </c>
      <c r="BJ35" s="138">
        <v>749.17</v>
      </c>
      <c r="BK35" s="138">
        <v>749.17</v>
      </c>
      <c r="BL35" s="138">
        <v>749.17</v>
      </c>
      <c r="BM35" s="138">
        <v>1166.67</v>
      </c>
      <c r="BN35" s="138">
        <v>1166.67</v>
      </c>
      <c r="BO35" s="138">
        <v>1166.67</v>
      </c>
      <c r="BP35" s="138" t="s">
        <v>25</v>
      </c>
      <c r="BQ35" s="138" t="s">
        <v>25</v>
      </c>
      <c r="BR35" s="138" t="s">
        <v>25</v>
      </c>
      <c r="BS35" s="138" t="s">
        <v>25</v>
      </c>
      <c r="BT35" s="138" t="s">
        <v>25</v>
      </c>
      <c r="BU35" s="138" t="s">
        <v>25</v>
      </c>
      <c r="BV35" s="138">
        <v>5167.9799999999996</v>
      </c>
      <c r="BW35" s="138">
        <v>5167.9799999999996</v>
      </c>
      <c r="BX35" s="138">
        <v>5167.9799999999996</v>
      </c>
      <c r="BY35" s="138">
        <v>4283.6899999999996</v>
      </c>
      <c r="BZ35" s="138">
        <v>4283.6899999999996</v>
      </c>
      <c r="CA35" s="138">
        <v>4283.6899999999996</v>
      </c>
      <c r="CB35" s="138">
        <v>4435.3500000000004</v>
      </c>
      <c r="CC35" s="138">
        <v>4435.3500000000004</v>
      </c>
      <c r="CD35" s="138">
        <v>4435.3500000000004</v>
      </c>
      <c r="CE35" s="138" t="s">
        <v>25</v>
      </c>
      <c r="CF35" s="138" t="s">
        <v>25</v>
      </c>
      <c r="CG35" s="138" t="s">
        <v>25</v>
      </c>
      <c r="CH35" s="138">
        <v>13000</v>
      </c>
      <c r="CI35" s="138">
        <v>13000</v>
      </c>
      <c r="CJ35" s="138">
        <v>13000</v>
      </c>
      <c r="CK35" s="138">
        <v>816.67</v>
      </c>
      <c r="CL35" s="138">
        <v>816.67</v>
      </c>
      <c r="CM35" s="138">
        <v>816.67</v>
      </c>
      <c r="CN35" s="138">
        <v>849.17</v>
      </c>
      <c r="CO35" s="138">
        <v>849.17</v>
      </c>
      <c r="CP35" s="138">
        <v>849.17</v>
      </c>
      <c r="CQ35" s="138">
        <v>749.17</v>
      </c>
      <c r="CR35" s="138">
        <v>749.17</v>
      </c>
      <c r="CS35" s="138">
        <v>749.17</v>
      </c>
      <c r="CT35" s="138">
        <v>654.16999999999996</v>
      </c>
      <c r="CU35" s="138">
        <v>654.16999999999996</v>
      </c>
      <c r="CV35" s="138">
        <v>654.16999999999996</v>
      </c>
      <c r="CW35" s="139" t="s">
        <v>25</v>
      </c>
      <c r="CX35" s="139" t="s">
        <v>25</v>
      </c>
      <c r="CY35" s="139" t="s">
        <v>25</v>
      </c>
      <c r="CZ35" s="139" t="s">
        <v>25</v>
      </c>
      <c r="DA35" s="139" t="s">
        <v>25</v>
      </c>
      <c r="DB35" s="139" t="s">
        <v>25</v>
      </c>
      <c r="DC35" s="139" t="s">
        <v>25</v>
      </c>
      <c r="DD35" s="139" t="s">
        <v>25</v>
      </c>
      <c r="DE35" s="139" t="s">
        <v>25</v>
      </c>
      <c r="DF35" s="139" t="s">
        <v>25</v>
      </c>
      <c r="DG35" s="139" t="s">
        <v>25</v>
      </c>
      <c r="DH35" s="139" t="s">
        <v>25</v>
      </c>
      <c r="DI35" s="139" t="s">
        <v>25</v>
      </c>
      <c r="DJ35" s="139" t="s">
        <v>25</v>
      </c>
      <c r="DK35" s="139" t="s">
        <v>25</v>
      </c>
      <c r="DL35" s="139" t="s">
        <v>25</v>
      </c>
      <c r="DM35" s="139" t="s">
        <v>25</v>
      </c>
      <c r="DN35" s="139" t="s">
        <v>25</v>
      </c>
      <c r="DO35" s="139">
        <v>694.17</v>
      </c>
      <c r="DP35" s="139">
        <v>694.17</v>
      </c>
      <c r="DQ35" s="139">
        <v>694.17</v>
      </c>
    </row>
    <row r="36" spans="1:121" x14ac:dyDescent="0.35">
      <c r="A36" s="42">
        <v>45901.166666666664</v>
      </c>
      <c r="B36" s="138">
        <v>1375</v>
      </c>
      <c r="C36" s="138">
        <v>1375</v>
      </c>
      <c r="D36" s="138">
        <v>1375</v>
      </c>
      <c r="E36" s="138">
        <v>1935</v>
      </c>
      <c r="F36" s="138">
        <v>1935</v>
      </c>
      <c r="G36" s="138">
        <v>1935</v>
      </c>
      <c r="H36" s="138"/>
      <c r="I36" s="138"/>
      <c r="J36" s="138"/>
      <c r="K36" s="138">
        <v>1535</v>
      </c>
      <c r="L36" s="138">
        <v>1535</v>
      </c>
      <c r="M36" s="138">
        <v>1535</v>
      </c>
      <c r="N36" s="138">
        <v>490</v>
      </c>
      <c r="O36" s="138">
        <v>490</v>
      </c>
      <c r="P36" s="138">
        <v>490</v>
      </c>
      <c r="Q36" s="138">
        <v>700</v>
      </c>
      <c r="R36" s="138">
        <v>700</v>
      </c>
      <c r="S36" s="138">
        <v>700</v>
      </c>
      <c r="T36" s="138">
        <v>805</v>
      </c>
      <c r="U36" s="138">
        <v>805</v>
      </c>
      <c r="V36" s="138">
        <v>805</v>
      </c>
      <c r="W36" s="138" t="s">
        <v>25</v>
      </c>
      <c r="X36" s="138" t="s">
        <v>25</v>
      </c>
      <c r="Y36" s="138" t="s">
        <v>25</v>
      </c>
      <c r="Z36" s="138" t="s">
        <v>25</v>
      </c>
      <c r="AA36" s="138" t="s">
        <v>25</v>
      </c>
      <c r="AB36" s="138" t="s">
        <v>25</v>
      </c>
      <c r="AC36" s="138" t="s">
        <v>25</v>
      </c>
      <c r="AD36" s="138" t="s">
        <v>25</v>
      </c>
      <c r="AE36" s="138" t="s">
        <v>25</v>
      </c>
      <c r="AF36" s="138">
        <v>965</v>
      </c>
      <c r="AG36" s="138">
        <v>965</v>
      </c>
      <c r="AH36" s="138">
        <v>965</v>
      </c>
      <c r="AI36" s="138"/>
      <c r="AJ36" s="138"/>
      <c r="AK36" s="138"/>
      <c r="AL36" s="138">
        <v>900</v>
      </c>
      <c r="AM36" s="138">
        <v>900</v>
      </c>
      <c r="AN36" s="138">
        <v>900</v>
      </c>
      <c r="AO36" s="138" t="s">
        <v>25</v>
      </c>
      <c r="AP36" s="138" t="s">
        <v>25</v>
      </c>
      <c r="AQ36" s="138" t="s">
        <v>25</v>
      </c>
      <c r="AR36" s="138">
        <v>1360</v>
      </c>
      <c r="AS36" s="138">
        <v>1360</v>
      </c>
      <c r="AT36" s="138">
        <v>1360</v>
      </c>
      <c r="AU36" s="138">
        <v>1440</v>
      </c>
      <c r="AV36" s="138">
        <v>1440</v>
      </c>
      <c r="AW36" s="138">
        <v>1440</v>
      </c>
      <c r="AX36" s="138">
        <v>1290</v>
      </c>
      <c r="AY36" s="138">
        <v>1290</v>
      </c>
      <c r="AZ36" s="138">
        <v>1290</v>
      </c>
      <c r="BA36" s="138">
        <v>505</v>
      </c>
      <c r="BB36" s="138">
        <v>505</v>
      </c>
      <c r="BC36" s="138">
        <v>505</v>
      </c>
      <c r="BD36" s="138" t="s">
        <v>25</v>
      </c>
      <c r="BE36" s="138" t="s">
        <v>25</v>
      </c>
      <c r="BF36" s="138" t="s">
        <v>25</v>
      </c>
      <c r="BG36" s="138" t="s">
        <v>25</v>
      </c>
      <c r="BH36" s="138" t="s">
        <v>25</v>
      </c>
      <c r="BI36" s="138" t="s">
        <v>25</v>
      </c>
      <c r="BJ36" s="138">
        <v>742.5</v>
      </c>
      <c r="BK36" s="138">
        <v>742.5</v>
      </c>
      <c r="BL36" s="138">
        <v>742.5</v>
      </c>
      <c r="BM36" s="138">
        <v>1160</v>
      </c>
      <c r="BN36" s="138">
        <v>1160</v>
      </c>
      <c r="BO36" s="138">
        <v>1160</v>
      </c>
      <c r="BP36" s="138" t="s">
        <v>25</v>
      </c>
      <c r="BQ36" s="138" t="s">
        <v>25</v>
      </c>
      <c r="BR36" s="138" t="s">
        <v>25</v>
      </c>
      <c r="BS36" s="138" t="s">
        <v>25</v>
      </c>
      <c r="BT36" s="138" t="s">
        <v>25</v>
      </c>
      <c r="BU36" s="138" t="s">
        <v>25</v>
      </c>
      <c r="BV36" s="138">
        <v>5100</v>
      </c>
      <c r="BW36" s="138">
        <v>5100</v>
      </c>
      <c r="BX36" s="138">
        <v>5100</v>
      </c>
      <c r="BY36" s="138">
        <v>4179.08</v>
      </c>
      <c r="BZ36" s="138">
        <v>4179.08</v>
      </c>
      <c r="CA36" s="138">
        <v>4179.08</v>
      </c>
      <c r="CB36" s="138">
        <v>4343.2299999999996</v>
      </c>
      <c r="CC36" s="138">
        <v>4343.2299999999996</v>
      </c>
      <c r="CD36" s="138">
        <v>4343.2299999999996</v>
      </c>
      <c r="CE36" s="138" t="s">
        <v>25</v>
      </c>
      <c r="CF36" s="138" t="s">
        <v>25</v>
      </c>
      <c r="CG36" s="138" t="s">
        <v>25</v>
      </c>
      <c r="CH36" s="138">
        <v>13000</v>
      </c>
      <c r="CI36" s="138">
        <v>13000</v>
      </c>
      <c r="CJ36" s="138">
        <v>13000</v>
      </c>
      <c r="CK36" s="138">
        <v>830</v>
      </c>
      <c r="CL36" s="138">
        <v>830</v>
      </c>
      <c r="CM36" s="138">
        <v>830</v>
      </c>
      <c r="CN36" s="138">
        <v>862.5</v>
      </c>
      <c r="CO36" s="138">
        <v>862.5</v>
      </c>
      <c r="CP36" s="138">
        <v>862.5</v>
      </c>
      <c r="CQ36" s="138">
        <v>742.5</v>
      </c>
      <c r="CR36" s="138">
        <v>742.5</v>
      </c>
      <c r="CS36" s="138">
        <v>742.5</v>
      </c>
      <c r="CT36" s="138">
        <v>647.5</v>
      </c>
      <c r="CU36" s="138">
        <v>647.5</v>
      </c>
      <c r="CV36" s="138">
        <v>647.5</v>
      </c>
      <c r="CW36" s="139" t="s">
        <v>25</v>
      </c>
      <c r="CX36" s="139" t="s">
        <v>25</v>
      </c>
      <c r="CY36" s="139" t="s">
        <v>25</v>
      </c>
      <c r="CZ36" s="139" t="s">
        <v>25</v>
      </c>
      <c r="DA36" s="139" t="s">
        <v>25</v>
      </c>
      <c r="DB36" s="139" t="s">
        <v>25</v>
      </c>
      <c r="DC36" s="139" t="s">
        <v>25</v>
      </c>
      <c r="DD36" s="139" t="s">
        <v>25</v>
      </c>
      <c r="DE36" s="139" t="s">
        <v>25</v>
      </c>
      <c r="DF36" s="139" t="s">
        <v>25</v>
      </c>
      <c r="DG36" s="139" t="s">
        <v>25</v>
      </c>
      <c r="DH36" s="139" t="s">
        <v>25</v>
      </c>
      <c r="DI36" s="139" t="s">
        <v>25</v>
      </c>
      <c r="DJ36" s="139" t="s">
        <v>25</v>
      </c>
      <c r="DK36" s="139" t="s">
        <v>25</v>
      </c>
      <c r="DL36" s="139" t="s">
        <v>25</v>
      </c>
      <c r="DM36" s="139" t="s">
        <v>25</v>
      </c>
      <c r="DN36" s="139" t="s">
        <v>25</v>
      </c>
      <c r="DO36" s="139">
        <v>690.83</v>
      </c>
      <c r="DP36" s="139">
        <v>690.83</v>
      </c>
      <c r="DQ36" s="139">
        <v>690.83</v>
      </c>
    </row>
    <row r="37" spans="1:121" x14ac:dyDescent="0.35">
      <c r="A37" s="42">
        <v>45870.166666666664</v>
      </c>
      <c r="B37" s="138">
        <v>1395</v>
      </c>
      <c r="C37" s="138">
        <v>1395</v>
      </c>
      <c r="D37" s="138">
        <v>1395</v>
      </c>
      <c r="E37" s="138">
        <v>1955</v>
      </c>
      <c r="F37" s="138">
        <v>1955</v>
      </c>
      <c r="G37" s="138">
        <v>1955</v>
      </c>
      <c r="H37" s="138"/>
      <c r="I37" s="138"/>
      <c r="J37" s="138"/>
      <c r="K37" s="138">
        <v>1515</v>
      </c>
      <c r="L37" s="138">
        <v>1515</v>
      </c>
      <c r="M37" s="138">
        <v>1515</v>
      </c>
      <c r="N37" s="138">
        <v>485</v>
      </c>
      <c r="O37" s="138">
        <v>485</v>
      </c>
      <c r="P37" s="138">
        <v>485</v>
      </c>
      <c r="Q37" s="138">
        <v>685</v>
      </c>
      <c r="R37" s="138">
        <v>685</v>
      </c>
      <c r="S37" s="138">
        <v>685</v>
      </c>
      <c r="T37" s="138">
        <v>825</v>
      </c>
      <c r="U37" s="138">
        <v>825</v>
      </c>
      <c r="V37" s="138">
        <v>825</v>
      </c>
      <c r="W37" s="138" t="s">
        <v>25</v>
      </c>
      <c r="X37" s="138" t="s">
        <v>25</v>
      </c>
      <c r="Y37" s="138" t="s">
        <v>25</v>
      </c>
      <c r="Z37" s="138" t="s">
        <v>25</v>
      </c>
      <c r="AA37" s="138" t="s">
        <v>25</v>
      </c>
      <c r="AB37" s="138" t="s">
        <v>25</v>
      </c>
      <c r="AC37" s="138" t="s">
        <v>25</v>
      </c>
      <c r="AD37" s="138" t="s">
        <v>25</v>
      </c>
      <c r="AE37" s="138" t="s">
        <v>25</v>
      </c>
      <c r="AF37" s="138">
        <v>970</v>
      </c>
      <c r="AG37" s="138">
        <v>970</v>
      </c>
      <c r="AH37" s="138">
        <v>970</v>
      </c>
      <c r="AI37" s="138"/>
      <c r="AJ37" s="138"/>
      <c r="AK37" s="138"/>
      <c r="AL37" s="138">
        <v>910</v>
      </c>
      <c r="AM37" s="138">
        <v>910</v>
      </c>
      <c r="AN37" s="138">
        <v>910</v>
      </c>
      <c r="AO37" s="138" t="s">
        <v>25</v>
      </c>
      <c r="AP37" s="138" t="s">
        <v>25</v>
      </c>
      <c r="AQ37" s="138" t="s">
        <v>25</v>
      </c>
      <c r="AR37" s="138">
        <v>1360</v>
      </c>
      <c r="AS37" s="138">
        <v>1360</v>
      </c>
      <c r="AT37" s="138">
        <v>1360</v>
      </c>
      <c r="AU37" s="138">
        <v>1440</v>
      </c>
      <c r="AV37" s="138">
        <v>1440</v>
      </c>
      <c r="AW37" s="138">
        <v>1440</v>
      </c>
      <c r="AX37" s="138">
        <v>1290</v>
      </c>
      <c r="AY37" s="138">
        <v>1290</v>
      </c>
      <c r="AZ37" s="138">
        <v>1290</v>
      </c>
      <c r="BA37" s="138">
        <v>500</v>
      </c>
      <c r="BB37" s="138">
        <v>500</v>
      </c>
      <c r="BC37" s="138">
        <v>500</v>
      </c>
      <c r="BD37" s="138" t="s">
        <v>25</v>
      </c>
      <c r="BE37" s="138" t="s">
        <v>25</v>
      </c>
      <c r="BF37" s="138" t="s">
        <v>25</v>
      </c>
      <c r="BG37" s="138" t="s">
        <v>25</v>
      </c>
      <c r="BH37" s="138" t="s">
        <v>25</v>
      </c>
      <c r="BI37" s="138" t="s">
        <v>25</v>
      </c>
      <c r="BJ37" s="138">
        <v>742.5</v>
      </c>
      <c r="BK37" s="138">
        <v>742.5</v>
      </c>
      <c r="BL37" s="138">
        <v>742.5</v>
      </c>
      <c r="BM37" s="138">
        <v>1160</v>
      </c>
      <c r="BN37" s="138">
        <v>1160</v>
      </c>
      <c r="BO37" s="138">
        <v>1160</v>
      </c>
      <c r="BP37" s="138" t="s">
        <v>25</v>
      </c>
      <c r="BQ37" s="138" t="s">
        <v>25</v>
      </c>
      <c r="BR37" s="138" t="s">
        <v>25</v>
      </c>
      <c r="BS37" s="138" t="s">
        <v>25</v>
      </c>
      <c r="BT37" s="138" t="s">
        <v>25</v>
      </c>
      <c r="BU37" s="138" t="s">
        <v>25</v>
      </c>
      <c r="BV37" s="138">
        <v>5100</v>
      </c>
      <c r="BW37" s="138">
        <v>5100</v>
      </c>
      <c r="BX37" s="138">
        <v>5100</v>
      </c>
      <c r="BY37" s="138">
        <v>4179.08</v>
      </c>
      <c r="BZ37" s="138">
        <v>4179.08</v>
      </c>
      <c r="CA37" s="138">
        <v>4179.08</v>
      </c>
      <c r="CB37" s="138">
        <v>4303.84</v>
      </c>
      <c r="CC37" s="138">
        <v>4303.84</v>
      </c>
      <c r="CD37" s="138">
        <v>4303.84</v>
      </c>
      <c r="CE37" s="138" t="s">
        <v>25</v>
      </c>
      <c r="CF37" s="138" t="s">
        <v>25</v>
      </c>
      <c r="CG37" s="138" t="s">
        <v>25</v>
      </c>
      <c r="CH37" s="138">
        <v>12862.43</v>
      </c>
      <c r="CI37" s="138">
        <v>12862.43</v>
      </c>
      <c r="CJ37" s="138">
        <v>12862.43</v>
      </c>
      <c r="CK37" s="138">
        <v>830</v>
      </c>
      <c r="CL37" s="138">
        <v>830</v>
      </c>
      <c r="CM37" s="138">
        <v>830</v>
      </c>
      <c r="CN37" s="138">
        <v>862.5</v>
      </c>
      <c r="CO37" s="138">
        <v>862.5</v>
      </c>
      <c r="CP37" s="138">
        <v>862.5</v>
      </c>
      <c r="CQ37" s="138">
        <v>742.5</v>
      </c>
      <c r="CR37" s="138">
        <v>742.5</v>
      </c>
      <c r="CS37" s="138">
        <v>742.5</v>
      </c>
      <c r="CT37" s="138">
        <v>647.5</v>
      </c>
      <c r="CU37" s="138">
        <v>647.5</v>
      </c>
      <c r="CV37" s="138">
        <v>647.5</v>
      </c>
      <c r="CW37" s="139" t="s">
        <v>25</v>
      </c>
      <c r="CX37" s="139" t="s">
        <v>25</v>
      </c>
      <c r="CY37" s="139" t="s">
        <v>25</v>
      </c>
      <c r="CZ37" s="139" t="s">
        <v>25</v>
      </c>
      <c r="DA37" s="139" t="s">
        <v>25</v>
      </c>
      <c r="DB37" s="139" t="s">
        <v>25</v>
      </c>
      <c r="DC37" s="139" t="s">
        <v>25</v>
      </c>
      <c r="DD37" s="139" t="s">
        <v>25</v>
      </c>
      <c r="DE37" s="139" t="s">
        <v>25</v>
      </c>
      <c r="DF37" s="139" t="s">
        <v>25</v>
      </c>
      <c r="DG37" s="139" t="s">
        <v>25</v>
      </c>
      <c r="DH37" s="139" t="s">
        <v>25</v>
      </c>
      <c r="DI37" s="139" t="s">
        <v>25</v>
      </c>
      <c r="DJ37" s="139" t="s">
        <v>25</v>
      </c>
      <c r="DK37" s="139" t="s">
        <v>25</v>
      </c>
      <c r="DL37" s="139" t="s">
        <v>25</v>
      </c>
      <c r="DM37" s="139" t="s">
        <v>25</v>
      </c>
      <c r="DN37" s="139" t="s">
        <v>25</v>
      </c>
      <c r="DO37" s="139">
        <v>690.83</v>
      </c>
      <c r="DP37" s="139">
        <v>690.83</v>
      </c>
      <c r="DQ37" s="139">
        <v>690.83</v>
      </c>
    </row>
    <row r="38" spans="1:121" x14ac:dyDescent="0.35">
      <c r="A38" s="4" t="s">
        <v>14562</v>
      </c>
      <c r="B38" s="138" t="s">
        <v>25</v>
      </c>
      <c r="C38" s="138" t="s">
        <v>25</v>
      </c>
      <c r="D38" s="138" t="s">
        <v>25</v>
      </c>
      <c r="E38" s="138" t="s">
        <v>25</v>
      </c>
      <c r="F38" s="138" t="s">
        <v>25</v>
      </c>
      <c r="G38" s="138" t="s">
        <v>25</v>
      </c>
      <c r="H38" s="138"/>
      <c r="I38" s="138"/>
      <c r="J38" s="138"/>
      <c r="K38" s="138" t="s">
        <v>25</v>
      </c>
      <c r="L38" s="138" t="s">
        <v>25</v>
      </c>
      <c r="M38" s="138" t="s">
        <v>25</v>
      </c>
      <c r="N38" s="138" t="s">
        <v>25</v>
      </c>
      <c r="O38" s="138" t="s">
        <v>25</v>
      </c>
      <c r="P38" s="138" t="s">
        <v>25</v>
      </c>
      <c r="Q38" s="138" t="s">
        <v>25</v>
      </c>
      <c r="R38" s="138" t="s">
        <v>25</v>
      </c>
      <c r="S38" s="138" t="s">
        <v>25</v>
      </c>
      <c r="T38" s="138" t="s">
        <v>25</v>
      </c>
      <c r="U38" s="138" t="s">
        <v>25</v>
      </c>
      <c r="V38" s="138" t="s">
        <v>25</v>
      </c>
      <c r="W38" s="138" t="s">
        <v>25</v>
      </c>
      <c r="X38" s="138" t="s">
        <v>25</v>
      </c>
      <c r="Y38" s="138" t="s">
        <v>25</v>
      </c>
      <c r="Z38" s="138" t="s">
        <v>25</v>
      </c>
      <c r="AA38" s="138" t="s">
        <v>25</v>
      </c>
      <c r="AB38" s="138" t="s">
        <v>25</v>
      </c>
      <c r="AC38" s="138" t="s">
        <v>25</v>
      </c>
      <c r="AD38" s="138" t="s">
        <v>25</v>
      </c>
      <c r="AE38" s="138" t="s">
        <v>25</v>
      </c>
      <c r="AF38" s="138" t="s">
        <v>25</v>
      </c>
      <c r="AG38" s="138" t="s">
        <v>25</v>
      </c>
      <c r="AH38" s="138" t="s">
        <v>25</v>
      </c>
      <c r="AI38" s="138"/>
      <c r="AJ38" s="138"/>
      <c r="AK38" s="138"/>
      <c r="AL38" s="138" t="s">
        <v>25</v>
      </c>
      <c r="AM38" s="138" t="s">
        <v>25</v>
      </c>
      <c r="AN38" s="138" t="s">
        <v>25</v>
      </c>
      <c r="AO38" s="138" t="s">
        <v>25</v>
      </c>
      <c r="AP38" s="138" t="s">
        <v>25</v>
      </c>
      <c r="AQ38" s="138" t="s">
        <v>25</v>
      </c>
      <c r="AR38" s="138" t="s">
        <v>25</v>
      </c>
      <c r="AS38" s="138" t="s">
        <v>25</v>
      </c>
      <c r="AT38" s="138" t="s">
        <v>25</v>
      </c>
      <c r="AU38" s="138" t="s">
        <v>25</v>
      </c>
      <c r="AV38" s="138" t="s">
        <v>25</v>
      </c>
      <c r="AW38" s="138" t="s">
        <v>25</v>
      </c>
      <c r="AX38" s="138" t="s">
        <v>25</v>
      </c>
      <c r="AY38" s="138" t="s">
        <v>25</v>
      </c>
      <c r="AZ38" s="138" t="s">
        <v>25</v>
      </c>
      <c r="BA38" s="138" t="s">
        <v>25</v>
      </c>
      <c r="BB38" s="138" t="s">
        <v>25</v>
      </c>
      <c r="BC38" s="138" t="s">
        <v>25</v>
      </c>
      <c r="BD38" s="138" t="s">
        <v>25</v>
      </c>
      <c r="BE38" s="138" t="s">
        <v>25</v>
      </c>
      <c r="BF38" s="138" t="s">
        <v>25</v>
      </c>
      <c r="BG38" s="138">
        <v>705</v>
      </c>
      <c r="BH38" s="138">
        <v>765</v>
      </c>
      <c r="BI38" s="138">
        <v>735</v>
      </c>
      <c r="BJ38" s="138" t="s">
        <v>25</v>
      </c>
      <c r="BK38" s="138" t="s">
        <v>25</v>
      </c>
      <c r="BL38" s="138" t="s">
        <v>25</v>
      </c>
      <c r="BM38" s="138" t="s">
        <v>25</v>
      </c>
      <c r="BN38" s="138" t="s">
        <v>25</v>
      </c>
      <c r="BO38" s="138" t="s">
        <v>25</v>
      </c>
      <c r="BP38" s="138" t="s">
        <v>25</v>
      </c>
      <c r="BQ38" s="138" t="s">
        <v>25</v>
      </c>
      <c r="BR38" s="138" t="s">
        <v>25</v>
      </c>
      <c r="BS38" s="138" t="s">
        <v>25</v>
      </c>
      <c r="BT38" s="138" t="s">
        <v>25</v>
      </c>
      <c r="BU38" s="138" t="s">
        <v>25</v>
      </c>
      <c r="BV38" s="138" t="s">
        <v>25</v>
      </c>
      <c r="BW38" s="138" t="s">
        <v>25</v>
      </c>
      <c r="BX38" s="138" t="s">
        <v>25</v>
      </c>
      <c r="BY38" s="138" t="s">
        <v>25</v>
      </c>
      <c r="BZ38" s="138" t="s">
        <v>25</v>
      </c>
      <c r="CA38" s="138" t="s">
        <v>25</v>
      </c>
      <c r="CB38" s="138" t="s">
        <v>25</v>
      </c>
      <c r="CC38" s="138" t="s">
        <v>25</v>
      </c>
      <c r="CD38" s="138" t="s">
        <v>25</v>
      </c>
      <c r="CE38" s="138" t="s">
        <v>25</v>
      </c>
      <c r="CF38" s="138" t="s">
        <v>25</v>
      </c>
      <c r="CG38" s="138" t="s">
        <v>25</v>
      </c>
      <c r="CH38" s="138" t="s">
        <v>25</v>
      </c>
      <c r="CI38" s="138" t="s">
        <v>25</v>
      </c>
      <c r="CJ38" s="138" t="s">
        <v>25</v>
      </c>
      <c r="CK38" s="138" t="s">
        <v>25</v>
      </c>
      <c r="CL38" s="138" t="s">
        <v>25</v>
      </c>
      <c r="CM38" s="138" t="s">
        <v>25</v>
      </c>
      <c r="CN38" s="138" t="s">
        <v>25</v>
      </c>
      <c r="CO38" s="138" t="s">
        <v>25</v>
      </c>
      <c r="CP38" s="138" t="s">
        <v>25</v>
      </c>
      <c r="CQ38" s="138">
        <v>700</v>
      </c>
      <c r="CR38" s="138">
        <v>785</v>
      </c>
      <c r="CS38" s="138">
        <v>742.5</v>
      </c>
      <c r="CT38" s="138" t="s">
        <v>25</v>
      </c>
      <c r="CU38" s="138" t="s">
        <v>25</v>
      </c>
      <c r="CV38" s="138" t="s">
        <v>25</v>
      </c>
      <c r="CW38" s="139" t="s">
        <v>25</v>
      </c>
      <c r="CX38" s="139" t="s">
        <v>25</v>
      </c>
      <c r="CY38" s="139" t="s">
        <v>25</v>
      </c>
      <c r="CZ38" s="139" t="s">
        <v>25</v>
      </c>
      <c r="DA38" s="139" t="s">
        <v>25</v>
      </c>
      <c r="DB38" s="139" t="s">
        <v>25</v>
      </c>
      <c r="DC38" s="139">
        <v>855</v>
      </c>
      <c r="DD38" s="139">
        <v>870</v>
      </c>
      <c r="DE38" s="139">
        <v>862.5</v>
      </c>
      <c r="DF38" s="139" t="s">
        <v>25</v>
      </c>
      <c r="DG38" s="139" t="s">
        <v>25</v>
      </c>
      <c r="DH38" s="139" t="s">
        <v>25</v>
      </c>
      <c r="DI38" s="139" t="s">
        <v>25</v>
      </c>
      <c r="DJ38" s="139" t="s">
        <v>25</v>
      </c>
      <c r="DK38" s="139" t="s">
        <v>25</v>
      </c>
      <c r="DL38" s="139" t="s">
        <v>25</v>
      </c>
      <c r="DM38" s="139" t="s">
        <v>25</v>
      </c>
      <c r="DN38" s="139" t="s">
        <v>25</v>
      </c>
      <c r="DO38" s="139" t="s">
        <v>25</v>
      </c>
      <c r="DP38" s="139" t="s">
        <v>25</v>
      </c>
      <c r="DQ38" s="139" t="s">
        <v>25</v>
      </c>
    </row>
    <row r="39" spans="1:121" x14ac:dyDescent="0.35">
      <c r="A39" s="4" t="s">
        <v>14563</v>
      </c>
      <c r="B39" s="138">
        <v>1460</v>
      </c>
      <c r="C39" s="138">
        <v>1480</v>
      </c>
      <c r="D39" s="138">
        <v>1470</v>
      </c>
      <c r="E39" s="138">
        <v>2005</v>
      </c>
      <c r="F39" s="138">
        <v>2005</v>
      </c>
      <c r="G39" s="138">
        <v>2005</v>
      </c>
      <c r="H39" s="138"/>
      <c r="I39" s="138"/>
      <c r="J39" s="138"/>
      <c r="K39" s="138">
        <v>1790</v>
      </c>
      <c r="L39" s="138">
        <v>1790</v>
      </c>
      <c r="M39" s="138">
        <v>1790</v>
      </c>
      <c r="N39" s="138">
        <v>500</v>
      </c>
      <c r="O39" s="138">
        <v>510</v>
      </c>
      <c r="P39" s="138">
        <v>505</v>
      </c>
      <c r="Q39" s="138">
        <v>708.75</v>
      </c>
      <c r="R39" s="138">
        <v>708.75</v>
      </c>
      <c r="S39" s="138">
        <v>708.75</v>
      </c>
      <c r="T39" s="138">
        <v>870</v>
      </c>
      <c r="U39" s="138">
        <v>905</v>
      </c>
      <c r="V39" s="138">
        <v>887.5</v>
      </c>
      <c r="W39" s="138">
        <v>702.94</v>
      </c>
      <c r="X39" s="138">
        <v>702.94</v>
      </c>
      <c r="Y39" s="138">
        <v>702.94</v>
      </c>
      <c r="Z39" s="138">
        <v>1572.69</v>
      </c>
      <c r="AA39" s="138">
        <v>1572.69</v>
      </c>
      <c r="AB39" s="138">
        <v>1572.69</v>
      </c>
      <c r="AC39" s="138">
        <v>1137.8399999999999</v>
      </c>
      <c r="AD39" s="138">
        <v>1137.8399999999999</v>
      </c>
      <c r="AE39" s="138">
        <v>1137.8399999999999</v>
      </c>
      <c r="AF39" s="138">
        <v>1060</v>
      </c>
      <c r="AG39" s="138">
        <v>1060</v>
      </c>
      <c r="AH39" s="138">
        <v>1060</v>
      </c>
      <c r="AI39" s="138"/>
      <c r="AJ39" s="138"/>
      <c r="AK39" s="138"/>
      <c r="AL39" s="138">
        <v>930</v>
      </c>
      <c r="AM39" s="138">
        <v>960</v>
      </c>
      <c r="AN39" s="138">
        <v>945</v>
      </c>
      <c r="AO39" s="138">
        <v>540</v>
      </c>
      <c r="AP39" s="138">
        <v>570</v>
      </c>
      <c r="AQ39" s="138">
        <v>555</v>
      </c>
      <c r="AR39" s="138">
        <v>1370</v>
      </c>
      <c r="AS39" s="138">
        <v>1410</v>
      </c>
      <c r="AT39" s="138">
        <v>1390</v>
      </c>
      <c r="AU39" s="138">
        <v>1420</v>
      </c>
      <c r="AV39" s="138">
        <v>1460</v>
      </c>
      <c r="AW39" s="138">
        <v>1440</v>
      </c>
      <c r="AX39" s="138">
        <v>1260</v>
      </c>
      <c r="AY39" s="138">
        <v>1280</v>
      </c>
      <c r="AZ39" s="138">
        <v>1270</v>
      </c>
      <c r="BA39" s="138">
        <v>450</v>
      </c>
      <c r="BB39" s="138">
        <v>520</v>
      </c>
      <c r="BC39" s="138">
        <v>485</v>
      </c>
      <c r="BD39" s="138">
        <v>3620</v>
      </c>
      <c r="BE39" s="138">
        <v>3620</v>
      </c>
      <c r="BF39" s="138">
        <v>3620</v>
      </c>
      <c r="BG39" s="138">
        <v>705</v>
      </c>
      <c r="BH39" s="138">
        <v>785</v>
      </c>
      <c r="BI39" s="138">
        <v>745</v>
      </c>
      <c r="BJ39" s="138">
        <v>710</v>
      </c>
      <c r="BK39" s="138">
        <v>795</v>
      </c>
      <c r="BL39" s="138">
        <v>752.5</v>
      </c>
      <c r="BM39" s="138">
        <v>1020</v>
      </c>
      <c r="BN39" s="138">
        <v>1300</v>
      </c>
      <c r="BO39" s="138">
        <v>1160</v>
      </c>
      <c r="BP39" s="138">
        <v>690</v>
      </c>
      <c r="BQ39" s="138">
        <v>765</v>
      </c>
      <c r="BR39" s="138">
        <v>727.5</v>
      </c>
      <c r="BS39" s="138">
        <v>710</v>
      </c>
      <c r="BT39" s="138">
        <v>770</v>
      </c>
      <c r="BU39" s="138">
        <v>740</v>
      </c>
      <c r="BV39" s="138">
        <v>4900</v>
      </c>
      <c r="BW39" s="138">
        <v>5300</v>
      </c>
      <c r="BX39" s="138">
        <v>5100</v>
      </c>
      <c r="BY39" s="138">
        <v>3700</v>
      </c>
      <c r="BZ39" s="138">
        <v>3900</v>
      </c>
      <c r="CA39" s="138">
        <v>3800</v>
      </c>
      <c r="CB39" s="138">
        <v>4000</v>
      </c>
      <c r="CC39" s="138">
        <v>4200</v>
      </c>
      <c r="CD39" s="138">
        <v>4100</v>
      </c>
      <c r="CE39" s="138">
        <v>12000</v>
      </c>
      <c r="CF39" s="138">
        <v>12400</v>
      </c>
      <c r="CG39" s="138">
        <v>12200</v>
      </c>
      <c r="CH39" s="138">
        <v>13000</v>
      </c>
      <c r="CI39" s="138">
        <v>13400</v>
      </c>
      <c r="CJ39" s="138">
        <v>13200</v>
      </c>
      <c r="CK39" s="138">
        <v>840</v>
      </c>
      <c r="CL39" s="138">
        <v>860</v>
      </c>
      <c r="CM39" s="138">
        <v>850</v>
      </c>
      <c r="CN39" s="138">
        <v>880</v>
      </c>
      <c r="CO39" s="138">
        <v>885</v>
      </c>
      <c r="CP39" s="138">
        <v>882.5</v>
      </c>
      <c r="CQ39" s="138">
        <v>700</v>
      </c>
      <c r="CR39" s="138">
        <v>785</v>
      </c>
      <c r="CS39" s="138">
        <v>742.5</v>
      </c>
      <c r="CT39" s="138">
        <v>630</v>
      </c>
      <c r="CU39" s="138">
        <v>665</v>
      </c>
      <c r="CV39" s="138">
        <v>647.5</v>
      </c>
      <c r="CW39" s="139">
        <v>950</v>
      </c>
      <c r="CX39" s="139">
        <v>960</v>
      </c>
      <c r="CY39" s="139">
        <v>955</v>
      </c>
      <c r="CZ39" s="139">
        <v>950</v>
      </c>
      <c r="DA39" s="139">
        <v>965</v>
      </c>
      <c r="DB39" s="139">
        <v>957.5</v>
      </c>
      <c r="DC39" s="139">
        <v>855</v>
      </c>
      <c r="DD39" s="139">
        <v>860</v>
      </c>
      <c r="DE39" s="139">
        <v>857.5</v>
      </c>
      <c r="DF39" s="139">
        <v>825</v>
      </c>
      <c r="DG39" s="139">
        <v>885</v>
      </c>
      <c r="DH39" s="139">
        <v>855</v>
      </c>
      <c r="DI39" s="139">
        <v>640</v>
      </c>
      <c r="DJ39" s="139">
        <v>660</v>
      </c>
      <c r="DK39" s="139">
        <v>650</v>
      </c>
      <c r="DL39" s="139">
        <v>655</v>
      </c>
      <c r="DM39" s="139">
        <v>685</v>
      </c>
      <c r="DN39" s="139">
        <v>670</v>
      </c>
      <c r="DO39" s="139">
        <v>725</v>
      </c>
      <c r="DP39" s="139">
        <v>730</v>
      </c>
      <c r="DQ39" s="139">
        <v>727.5</v>
      </c>
    </row>
    <row r="40" spans="1:121" x14ac:dyDescent="0.35">
      <c r="A40" s="4" t="s">
        <v>14564</v>
      </c>
      <c r="B40" s="138">
        <v>1510</v>
      </c>
      <c r="C40" s="138">
        <v>1520</v>
      </c>
      <c r="D40" s="138">
        <v>1515</v>
      </c>
      <c r="E40" s="138">
        <v>2045</v>
      </c>
      <c r="F40" s="138">
        <v>2045</v>
      </c>
      <c r="G40" s="138">
        <v>2045</v>
      </c>
      <c r="H40" s="138"/>
      <c r="I40" s="138"/>
      <c r="J40" s="138"/>
      <c r="K40" s="138">
        <v>1835</v>
      </c>
      <c r="L40" s="138">
        <v>1835</v>
      </c>
      <c r="M40" s="138">
        <v>1835</v>
      </c>
      <c r="N40" s="138">
        <v>500</v>
      </c>
      <c r="O40" s="138">
        <v>530</v>
      </c>
      <c r="P40" s="138">
        <v>515</v>
      </c>
      <c r="Q40" s="138">
        <v>730.5</v>
      </c>
      <c r="R40" s="138">
        <v>730.5</v>
      </c>
      <c r="S40" s="138">
        <v>730.5</v>
      </c>
      <c r="T40" s="138">
        <v>890</v>
      </c>
      <c r="U40" s="138">
        <v>925</v>
      </c>
      <c r="V40" s="138">
        <v>907.5</v>
      </c>
      <c r="W40" s="138">
        <v>733.4</v>
      </c>
      <c r="X40" s="138">
        <v>733.4</v>
      </c>
      <c r="Y40" s="138">
        <v>733.4</v>
      </c>
      <c r="Z40" s="138">
        <v>1597.14</v>
      </c>
      <c r="AA40" s="138">
        <v>1597.14</v>
      </c>
      <c r="AB40" s="138">
        <v>1597.14</v>
      </c>
      <c r="AC40" s="138">
        <v>1193.54</v>
      </c>
      <c r="AD40" s="138">
        <v>1193.54</v>
      </c>
      <c r="AE40" s="138">
        <v>1193.54</v>
      </c>
      <c r="AF40" s="138">
        <v>1120</v>
      </c>
      <c r="AG40" s="138">
        <v>1120</v>
      </c>
      <c r="AH40" s="138">
        <v>1120</v>
      </c>
      <c r="AI40" s="138"/>
      <c r="AJ40" s="138"/>
      <c r="AK40" s="138"/>
      <c r="AL40" s="138">
        <v>970</v>
      </c>
      <c r="AM40" s="138">
        <v>1000</v>
      </c>
      <c r="AN40" s="138">
        <v>985</v>
      </c>
      <c r="AO40" s="138">
        <v>540</v>
      </c>
      <c r="AP40" s="138">
        <v>590</v>
      </c>
      <c r="AQ40" s="138">
        <v>565</v>
      </c>
      <c r="AR40" s="138">
        <v>1370</v>
      </c>
      <c r="AS40" s="138">
        <v>1410</v>
      </c>
      <c r="AT40" s="138">
        <v>1390</v>
      </c>
      <c r="AU40" s="138">
        <v>1420</v>
      </c>
      <c r="AV40" s="138">
        <v>1460</v>
      </c>
      <c r="AW40" s="138">
        <v>1440</v>
      </c>
      <c r="AX40" s="138">
        <v>1260</v>
      </c>
      <c r="AY40" s="138">
        <v>1280</v>
      </c>
      <c r="AZ40" s="138">
        <v>1270</v>
      </c>
      <c r="BA40" s="138">
        <v>470</v>
      </c>
      <c r="BB40" s="138">
        <v>540</v>
      </c>
      <c r="BC40" s="138">
        <v>505</v>
      </c>
      <c r="BD40" s="138">
        <v>3720</v>
      </c>
      <c r="BE40" s="138">
        <v>3720</v>
      </c>
      <c r="BF40" s="138">
        <v>3720</v>
      </c>
      <c r="BG40" s="138">
        <v>705</v>
      </c>
      <c r="BH40" s="138">
        <v>785</v>
      </c>
      <c r="BI40" s="138">
        <v>745</v>
      </c>
      <c r="BJ40" s="138">
        <v>710</v>
      </c>
      <c r="BK40" s="138">
        <v>795</v>
      </c>
      <c r="BL40" s="138">
        <v>752.5</v>
      </c>
      <c r="BM40" s="138">
        <v>1020</v>
      </c>
      <c r="BN40" s="138">
        <v>1300</v>
      </c>
      <c r="BO40" s="138">
        <v>1160</v>
      </c>
      <c r="BP40" s="138">
        <v>690</v>
      </c>
      <c r="BQ40" s="138">
        <v>765</v>
      </c>
      <c r="BR40" s="138">
        <v>727.5</v>
      </c>
      <c r="BS40" s="138">
        <v>710</v>
      </c>
      <c r="BT40" s="138">
        <v>770</v>
      </c>
      <c r="BU40" s="138">
        <v>740</v>
      </c>
      <c r="BV40" s="138">
        <v>4900</v>
      </c>
      <c r="BW40" s="138">
        <v>5300</v>
      </c>
      <c r="BX40" s="138">
        <v>5100</v>
      </c>
      <c r="BY40" s="138">
        <v>3700</v>
      </c>
      <c r="BZ40" s="138">
        <v>3900</v>
      </c>
      <c r="CA40" s="138">
        <v>3800</v>
      </c>
      <c r="CB40" s="138">
        <v>4000</v>
      </c>
      <c r="CC40" s="138">
        <v>4200</v>
      </c>
      <c r="CD40" s="138">
        <v>4100</v>
      </c>
      <c r="CE40" s="138">
        <v>11800</v>
      </c>
      <c r="CF40" s="138">
        <v>12300</v>
      </c>
      <c r="CG40" s="138">
        <v>12050</v>
      </c>
      <c r="CH40" s="138">
        <v>12800</v>
      </c>
      <c r="CI40" s="138">
        <v>13200</v>
      </c>
      <c r="CJ40" s="138">
        <v>13000</v>
      </c>
      <c r="CK40" s="138">
        <v>800</v>
      </c>
      <c r="CL40" s="138">
        <v>820</v>
      </c>
      <c r="CM40" s="138">
        <v>810</v>
      </c>
      <c r="CN40" s="138">
        <v>840</v>
      </c>
      <c r="CO40" s="138">
        <v>845</v>
      </c>
      <c r="CP40" s="138">
        <v>842.5</v>
      </c>
      <c r="CQ40" s="138">
        <v>700</v>
      </c>
      <c r="CR40" s="138">
        <v>785</v>
      </c>
      <c r="CS40" s="138">
        <v>742.5</v>
      </c>
      <c r="CT40" s="138">
        <v>630</v>
      </c>
      <c r="CU40" s="138">
        <v>665</v>
      </c>
      <c r="CV40" s="138">
        <v>647.5</v>
      </c>
      <c r="CW40" s="139">
        <v>950</v>
      </c>
      <c r="CX40" s="139">
        <v>960</v>
      </c>
      <c r="CY40" s="139">
        <v>955</v>
      </c>
      <c r="CZ40" s="139">
        <v>950</v>
      </c>
      <c r="DA40" s="139">
        <v>965</v>
      </c>
      <c r="DB40" s="139">
        <v>957.5</v>
      </c>
      <c r="DC40" s="139">
        <v>855</v>
      </c>
      <c r="DD40" s="139">
        <v>860</v>
      </c>
      <c r="DE40" s="139">
        <v>857.5</v>
      </c>
      <c r="DF40" s="139">
        <v>825</v>
      </c>
      <c r="DG40" s="139">
        <v>885</v>
      </c>
      <c r="DH40" s="139">
        <v>855</v>
      </c>
      <c r="DI40" s="139">
        <v>640</v>
      </c>
      <c r="DJ40" s="139">
        <v>660</v>
      </c>
      <c r="DK40" s="139">
        <v>650</v>
      </c>
      <c r="DL40" s="139">
        <v>655</v>
      </c>
      <c r="DM40" s="139">
        <v>685</v>
      </c>
      <c r="DN40" s="139">
        <v>670</v>
      </c>
      <c r="DO40" s="139">
        <v>725</v>
      </c>
      <c r="DP40" s="139">
        <v>730</v>
      </c>
      <c r="DQ40" s="139">
        <v>727.5</v>
      </c>
    </row>
    <row r="41" spans="1:121" x14ac:dyDescent="0.35">
      <c r="A41" s="4" t="s">
        <v>14565</v>
      </c>
      <c r="B41" s="138">
        <v>1550</v>
      </c>
      <c r="C41" s="138">
        <v>1560</v>
      </c>
      <c r="D41" s="138">
        <v>1555</v>
      </c>
      <c r="E41" s="138">
        <v>2037.5</v>
      </c>
      <c r="F41" s="138">
        <v>2062.5</v>
      </c>
      <c r="G41" s="138">
        <v>2050</v>
      </c>
      <c r="H41" s="138"/>
      <c r="I41" s="138"/>
      <c r="J41" s="138"/>
      <c r="K41" s="138">
        <v>1835</v>
      </c>
      <c r="L41" s="138">
        <v>1835</v>
      </c>
      <c r="M41" s="138">
        <v>1835</v>
      </c>
      <c r="N41" s="138">
        <v>580</v>
      </c>
      <c r="O41" s="138">
        <v>600</v>
      </c>
      <c r="P41" s="138">
        <v>590</v>
      </c>
      <c r="Q41" s="138">
        <v>797.5</v>
      </c>
      <c r="R41" s="138">
        <v>797.5</v>
      </c>
      <c r="S41" s="138">
        <v>797.5</v>
      </c>
      <c r="T41" s="138">
        <v>900</v>
      </c>
      <c r="U41" s="138">
        <v>940</v>
      </c>
      <c r="V41" s="138">
        <v>920</v>
      </c>
      <c r="W41" s="138">
        <v>797.99</v>
      </c>
      <c r="X41" s="138">
        <v>797.99</v>
      </c>
      <c r="Y41" s="138">
        <v>797.99</v>
      </c>
      <c r="Z41" s="138">
        <v>1573.79</v>
      </c>
      <c r="AA41" s="138">
        <v>1573.79</v>
      </c>
      <c r="AB41" s="138">
        <v>1573.79</v>
      </c>
      <c r="AC41" s="138">
        <v>1195.52</v>
      </c>
      <c r="AD41" s="138">
        <v>1195.52</v>
      </c>
      <c r="AE41" s="138">
        <v>1195.52</v>
      </c>
      <c r="AF41" s="138">
        <v>1180</v>
      </c>
      <c r="AG41" s="138">
        <v>1180</v>
      </c>
      <c r="AH41" s="138">
        <v>1180</v>
      </c>
      <c r="AI41" s="138"/>
      <c r="AJ41" s="138"/>
      <c r="AK41" s="138"/>
      <c r="AL41" s="138">
        <v>970</v>
      </c>
      <c r="AM41" s="138">
        <v>1000</v>
      </c>
      <c r="AN41" s="138">
        <v>985</v>
      </c>
      <c r="AO41" s="138">
        <v>540</v>
      </c>
      <c r="AP41" s="138">
        <v>590</v>
      </c>
      <c r="AQ41" s="138">
        <v>565</v>
      </c>
      <c r="AR41" s="138">
        <v>1370</v>
      </c>
      <c r="AS41" s="138">
        <v>1410</v>
      </c>
      <c r="AT41" s="138">
        <v>1390</v>
      </c>
      <c r="AU41" s="138">
        <v>1420</v>
      </c>
      <c r="AV41" s="138">
        <v>1460</v>
      </c>
      <c r="AW41" s="138">
        <v>1440</v>
      </c>
      <c r="AX41" s="138">
        <v>1260</v>
      </c>
      <c r="AY41" s="138">
        <v>1280</v>
      </c>
      <c r="AZ41" s="138">
        <v>1270</v>
      </c>
      <c r="BA41" s="138">
        <v>470</v>
      </c>
      <c r="BB41" s="138">
        <v>540</v>
      </c>
      <c r="BC41" s="138">
        <v>505</v>
      </c>
      <c r="BD41" s="138">
        <v>3735</v>
      </c>
      <c r="BE41" s="138">
        <v>3735</v>
      </c>
      <c r="BF41" s="138">
        <v>3735</v>
      </c>
      <c r="BG41" s="138">
        <v>685</v>
      </c>
      <c r="BH41" s="138">
        <v>785</v>
      </c>
      <c r="BI41" s="138">
        <v>735</v>
      </c>
      <c r="BJ41" s="138">
        <v>710</v>
      </c>
      <c r="BK41" s="138">
        <v>770</v>
      </c>
      <c r="BL41" s="138">
        <v>740</v>
      </c>
      <c r="BM41" s="138">
        <v>1020</v>
      </c>
      <c r="BN41" s="138">
        <v>1300</v>
      </c>
      <c r="BO41" s="138">
        <v>1160</v>
      </c>
      <c r="BP41" s="138">
        <v>690</v>
      </c>
      <c r="BQ41" s="138">
        <v>745</v>
      </c>
      <c r="BR41" s="138">
        <v>717.5</v>
      </c>
      <c r="BS41" s="138">
        <v>710</v>
      </c>
      <c r="BT41" s="138">
        <v>750</v>
      </c>
      <c r="BU41" s="138">
        <v>730</v>
      </c>
      <c r="BV41" s="138">
        <v>4900</v>
      </c>
      <c r="BW41" s="138">
        <v>5300</v>
      </c>
      <c r="BX41" s="138">
        <v>5100</v>
      </c>
      <c r="BY41" s="138">
        <v>3450</v>
      </c>
      <c r="BZ41" s="138">
        <v>3900</v>
      </c>
      <c r="CA41" s="138">
        <v>3675</v>
      </c>
      <c r="CB41" s="138">
        <v>3850</v>
      </c>
      <c r="CC41" s="138">
        <v>4100</v>
      </c>
      <c r="CD41" s="138">
        <v>3975</v>
      </c>
      <c r="CE41" s="138">
        <v>11800</v>
      </c>
      <c r="CF41" s="138">
        <v>12300</v>
      </c>
      <c r="CG41" s="138">
        <v>12050</v>
      </c>
      <c r="CH41" s="138">
        <v>12800</v>
      </c>
      <c r="CI41" s="138">
        <v>13200</v>
      </c>
      <c r="CJ41" s="138">
        <v>13000</v>
      </c>
      <c r="CK41" s="138">
        <v>800</v>
      </c>
      <c r="CL41" s="138">
        <v>820</v>
      </c>
      <c r="CM41" s="138">
        <v>810</v>
      </c>
      <c r="CN41" s="138">
        <v>840</v>
      </c>
      <c r="CO41" s="138">
        <v>845</v>
      </c>
      <c r="CP41" s="138">
        <v>842.5</v>
      </c>
      <c r="CQ41" s="138">
        <v>700</v>
      </c>
      <c r="CR41" s="138">
        <v>745</v>
      </c>
      <c r="CS41" s="138">
        <v>722.5</v>
      </c>
      <c r="CT41" s="138">
        <v>630</v>
      </c>
      <c r="CU41" s="138">
        <v>645</v>
      </c>
      <c r="CV41" s="138">
        <v>637.5</v>
      </c>
      <c r="CW41" s="139">
        <v>950</v>
      </c>
      <c r="CX41" s="139">
        <v>960</v>
      </c>
      <c r="CY41" s="139">
        <v>955</v>
      </c>
      <c r="CZ41" s="139">
        <v>950</v>
      </c>
      <c r="DA41" s="139">
        <v>965</v>
      </c>
      <c r="DB41" s="139">
        <v>957.5</v>
      </c>
      <c r="DC41" s="139">
        <v>825</v>
      </c>
      <c r="DD41" s="139">
        <v>860</v>
      </c>
      <c r="DE41" s="139">
        <v>842.5</v>
      </c>
      <c r="DF41" s="139">
        <v>825</v>
      </c>
      <c r="DG41" s="139">
        <v>885</v>
      </c>
      <c r="DH41" s="139">
        <v>855</v>
      </c>
      <c r="DI41" s="139">
        <v>640</v>
      </c>
      <c r="DJ41" s="139">
        <v>660</v>
      </c>
      <c r="DK41" s="139">
        <v>650</v>
      </c>
      <c r="DL41" s="139">
        <v>655</v>
      </c>
      <c r="DM41" s="139">
        <v>685</v>
      </c>
      <c r="DN41" s="139">
        <v>670</v>
      </c>
      <c r="DO41" s="139">
        <v>685</v>
      </c>
      <c r="DP41" s="139">
        <v>690</v>
      </c>
      <c r="DQ41" s="139">
        <v>687.5</v>
      </c>
    </row>
    <row r="42" spans="1:121" x14ac:dyDescent="0.35">
      <c r="A42" s="4" t="s">
        <v>14566</v>
      </c>
      <c r="B42" s="138">
        <v>1550</v>
      </c>
      <c r="C42" s="138">
        <v>1560</v>
      </c>
      <c r="D42" s="138">
        <v>1555</v>
      </c>
      <c r="E42" s="138">
        <v>2025</v>
      </c>
      <c r="F42" s="138">
        <v>2025</v>
      </c>
      <c r="G42" s="138">
        <v>2025</v>
      </c>
      <c r="H42" s="138"/>
      <c r="I42" s="138"/>
      <c r="J42" s="138"/>
      <c r="K42" s="138">
        <v>1805</v>
      </c>
      <c r="L42" s="138">
        <v>1805</v>
      </c>
      <c r="M42" s="138">
        <v>1805</v>
      </c>
      <c r="N42" s="138">
        <v>580</v>
      </c>
      <c r="O42" s="138">
        <v>590</v>
      </c>
      <c r="P42" s="138">
        <v>585</v>
      </c>
      <c r="Q42" s="138">
        <v>799.38</v>
      </c>
      <c r="R42" s="138">
        <v>799.38</v>
      </c>
      <c r="S42" s="138">
        <v>799.38</v>
      </c>
      <c r="T42" s="138">
        <v>890</v>
      </c>
      <c r="U42" s="138">
        <v>920</v>
      </c>
      <c r="V42" s="138">
        <v>905</v>
      </c>
      <c r="W42" s="138">
        <v>804.21</v>
      </c>
      <c r="X42" s="138">
        <v>804.21</v>
      </c>
      <c r="Y42" s="138">
        <v>804.21</v>
      </c>
      <c r="Z42" s="138">
        <v>1532.05</v>
      </c>
      <c r="AA42" s="138">
        <v>1532.05</v>
      </c>
      <c r="AB42" s="138">
        <v>1532.05</v>
      </c>
      <c r="AC42" s="138">
        <v>1142.3699999999999</v>
      </c>
      <c r="AD42" s="138">
        <v>1142.3699999999999</v>
      </c>
      <c r="AE42" s="138">
        <v>1142.3699999999999</v>
      </c>
      <c r="AF42" s="138">
        <v>1200</v>
      </c>
      <c r="AG42" s="138">
        <v>1220</v>
      </c>
      <c r="AH42" s="138">
        <v>1210</v>
      </c>
      <c r="AI42" s="138"/>
      <c r="AJ42" s="138"/>
      <c r="AK42" s="138"/>
      <c r="AL42" s="138">
        <v>960</v>
      </c>
      <c r="AM42" s="138">
        <v>990</v>
      </c>
      <c r="AN42" s="138">
        <v>975</v>
      </c>
      <c r="AO42" s="138">
        <v>540</v>
      </c>
      <c r="AP42" s="138">
        <v>590</v>
      </c>
      <c r="AQ42" s="138">
        <v>565</v>
      </c>
      <c r="AR42" s="138">
        <v>1370</v>
      </c>
      <c r="AS42" s="138">
        <v>1410</v>
      </c>
      <c r="AT42" s="138">
        <v>1390</v>
      </c>
      <c r="AU42" s="138">
        <v>1420</v>
      </c>
      <c r="AV42" s="138">
        <v>1460</v>
      </c>
      <c r="AW42" s="138">
        <v>1440</v>
      </c>
      <c r="AX42" s="138">
        <v>1260</v>
      </c>
      <c r="AY42" s="138">
        <v>1280</v>
      </c>
      <c r="AZ42" s="138">
        <v>1270</v>
      </c>
      <c r="BA42" s="138">
        <v>470</v>
      </c>
      <c r="BB42" s="138">
        <v>540</v>
      </c>
      <c r="BC42" s="138">
        <v>505</v>
      </c>
      <c r="BD42" s="138">
        <v>3935</v>
      </c>
      <c r="BE42" s="138">
        <v>3935</v>
      </c>
      <c r="BF42" s="138">
        <v>3935</v>
      </c>
      <c r="BG42" s="138">
        <v>685</v>
      </c>
      <c r="BH42" s="138">
        <v>765</v>
      </c>
      <c r="BI42" s="138">
        <v>725</v>
      </c>
      <c r="BJ42" s="138">
        <v>685</v>
      </c>
      <c r="BK42" s="138">
        <v>770</v>
      </c>
      <c r="BL42" s="138">
        <v>727.5</v>
      </c>
      <c r="BM42" s="138">
        <v>1020</v>
      </c>
      <c r="BN42" s="138">
        <v>1300</v>
      </c>
      <c r="BO42" s="138">
        <v>1160</v>
      </c>
      <c r="BP42" s="138">
        <v>670</v>
      </c>
      <c r="BQ42" s="138">
        <v>745</v>
      </c>
      <c r="BR42" s="138">
        <v>707.5</v>
      </c>
      <c r="BS42" s="138">
        <v>690</v>
      </c>
      <c r="BT42" s="138">
        <v>750</v>
      </c>
      <c r="BU42" s="138">
        <v>720</v>
      </c>
      <c r="BV42" s="138">
        <v>4900</v>
      </c>
      <c r="BW42" s="138">
        <v>5300</v>
      </c>
      <c r="BX42" s="138">
        <v>5100</v>
      </c>
      <c r="BY42" s="138">
        <v>3450</v>
      </c>
      <c r="BZ42" s="138">
        <v>3900</v>
      </c>
      <c r="CA42" s="138">
        <v>3675</v>
      </c>
      <c r="CB42" s="138">
        <v>3850</v>
      </c>
      <c r="CC42" s="138">
        <v>4100</v>
      </c>
      <c r="CD42" s="138">
        <v>3975</v>
      </c>
      <c r="CE42" s="138">
        <v>11800</v>
      </c>
      <c r="CF42" s="138">
        <v>12300</v>
      </c>
      <c r="CG42" s="138">
        <v>12050</v>
      </c>
      <c r="CH42" s="138">
        <v>12800</v>
      </c>
      <c r="CI42" s="138">
        <v>13200</v>
      </c>
      <c r="CJ42" s="138">
        <v>13000</v>
      </c>
      <c r="CK42" s="138">
        <v>800</v>
      </c>
      <c r="CL42" s="138">
        <v>820</v>
      </c>
      <c r="CM42" s="138">
        <v>810</v>
      </c>
      <c r="CN42" s="138">
        <v>840</v>
      </c>
      <c r="CO42" s="138">
        <v>845</v>
      </c>
      <c r="CP42" s="138">
        <v>842.5</v>
      </c>
      <c r="CQ42" s="138">
        <v>650</v>
      </c>
      <c r="CR42" s="138">
        <v>745</v>
      </c>
      <c r="CS42" s="138">
        <v>697.5</v>
      </c>
      <c r="CT42" s="138">
        <v>600</v>
      </c>
      <c r="CU42" s="138">
        <v>645</v>
      </c>
      <c r="CV42" s="138">
        <v>622.5</v>
      </c>
      <c r="CW42" s="139">
        <v>910</v>
      </c>
      <c r="CX42" s="139">
        <v>930</v>
      </c>
      <c r="CY42" s="139">
        <v>920</v>
      </c>
      <c r="CZ42" s="139">
        <v>910</v>
      </c>
      <c r="DA42" s="139">
        <v>935</v>
      </c>
      <c r="DB42" s="139">
        <v>922.5</v>
      </c>
      <c r="DC42" s="139">
        <v>825</v>
      </c>
      <c r="DD42" s="139">
        <v>860</v>
      </c>
      <c r="DE42" s="139">
        <v>842.5</v>
      </c>
      <c r="DF42" s="139">
        <v>825</v>
      </c>
      <c r="DG42" s="139">
        <v>885</v>
      </c>
      <c r="DH42" s="139">
        <v>855</v>
      </c>
      <c r="DI42" s="139">
        <v>640</v>
      </c>
      <c r="DJ42" s="139">
        <v>660</v>
      </c>
      <c r="DK42" s="139">
        <v>650</v>
      </c>
      <c r="DL42" s="139">
        <v>655</v>
      </c>
      <c r="DM42" s="139">
        <v>685</v>
      </c>
      <c r="DN42" s="139">
        <v>670</v>
      </c>
      <c r="DO42" s="139">
        <v>685</v>
      </c>
      <c r="DP42" s="139">
        <v>690</v>
      </c>
      <c r="DQ42" s="139">
        <v>687.5</v>
      </c>
    </row>
    <row r="43" spans="1:121" x14ac:dyDescent="0.35">
      <c r="A43" s="4" t="s">
        <v>14567</v>
      </c>
      <c r="B43" s="138">
        <v>1490</v>
      </c>
      <c r="C43" s="138">
        <v>1530</v>
      </c>
      <c r="D43" s="138">
        <v>1510</v>
      </c>
      <c r="E43" s="138">
        <v>1975</v>
      </c>
      <c r="F43" s="138">
        <v>1975</v>
      </c>
      <c r="G43" s="138">
        <v>1975</v>
      </c>
      <c r="H43" s="138"/>
      <c r="I43" s="138"/>
      <c r="J43" s="138"/>
      <c r="K43" s="138">
        <v>1745</v>
      </c>
      <c r="L43" s="138">
        <v>1745</v>
      </c>
      <c r="M43" s="138">
        <v>1745</v>
      </c>
      <c r="N43" s="138">
        <v>580</v>
      </c>
      <c r="O43" s="138">
        <v>590</v>
      </c>
      <c r="P43" s="138">
        <v>585</v>
      </c>
      <c r="Q43" s="138">
        <v>795</v>
      </c>
      <c r="R43" s="138">
        <v>795</v>
      </c>
      <c r="S43" s="138">
        <v>795</v>
      </c>
      <c r="T43" s="138">
        <v>855</v>
      </c>
      <c r="U43" s="138">
        <v>895</v>
      </c>
      <c r="V43" s="138">
        <v>875</v>
      </c>
      <c r="W43" s="138">
        <v>795.81</v>
      </c>
      <c r="X43" s="138">
        <v>795.81</v>
      </c>
      <c r="Y43" s="138">
        <v>795.81</v>
      </c>
      <c r="Z43" s="138">
        <v>1493.65</v>
      </c>
      <c r="AA43" s="138">
        <v>1493.65</v>
      </c>
      <c r="AB43" s="138">
        <v>1493.65</v>
      </c>
      <c r="AC43" s="138">
        <v>1066.54</v>
      </c>
      <c r="AD43" s="138">
        <v>1066.54</v>
      </c>
      <c r="AE43" s="138">
        <v>1066.54</v>
      </c>
      <c r="AF43" s="138">
        <v>1160</v>
      </c>
      <c r="AG43" s="138">
        <v>1160</v>
      </c>
      <c r="AH43" s="138">
        <v>1160</v>
      </c>
      <c r="AI43" s="138"/>
      <c r="AJ43" s="138"/>
      <c r="AK43" s="138"/>
      <c r="AL43" s="138">
        <v>930</v>
      </c>
      <c r="AM43" s="138">
        <v>970</v>
      </c>
      <c r="AN43" s="138">
        <v>950</v>
      </c>
      <c r="AO43" s="138">
        <v>540</v>
      </c>
      <c r="AP43" s="138">
        <v>590</v>
      </c>
      <c r="AQ43" s="138">
        <v>565</v>
      </c>
      <c r="AR43" s="138">
        <v>1370</v>
      </c>
      <c r="AS43" s="138">
        <v>1410</v>
      </c>
      <c r="AT43" s="138">
        <v>1390</v>
      </c>
      <c r="AU43" s="138">
        <v>1420</v>
      </c>
      <c r="AV43" s="138">
        <v>1460</v>
      </c>
      <c r="AW43" s="138">
        <v>1440</v>
      </c>
      <c r="AX43" s="138">
        <v>1260</v>
      </c>
      <c r="AY43" s="138">
        <v>1280</v>
      </c>
      <c r="AZ43" s="138">
        <v>1270</v>
      </c>
      <c r="BA43" s="138">
        <v>470</v>
      </c>
      <c r="BB43" s="138">
        <v>540</v>
      </c>
      <c r="BC43" s="138">
        <v>505</v>
      </c>
      <c r="BD43" s="138">
        <v>4085</v>
      </c>
      <c r="BE43" s="138">
        <v>4085</v>
      </c>
      <c r="BF43" s="138">
        <v>4085</v>
      </c>
      <c r="BG43" s="138">
        <v>685</v>
      </c>
      <c r="BH43" s="138">
        <v>765</v>
      </c>
      <c r="BI43" s="138">
        <v>725</v>
      </c>
      <c r="BJ43" s="138">
        <v>685</v>
      </c>
      <c r="BK43" s="138">
        <v>770</v>
      </c>
      <c r="BL43" s="138">
        <v>727.5</v>
      </c>
      <c r="BM43" s="138">
        <v>1020</v>
      </c>
      <c r="BN43" s="138">
        <v>1300</v>
      </c>
      <c r="BO43" s="138">
        <v>1160</v>
      </c>
      <c r="BP43" s="138">
        <v>670</v>
      </c>
      <c r="BQ43" s="138">
        <v>745</v>
      </c>
      <c r="BR43" s="138">
        <v>707.5</v>
      </c>
      <c r="BS43" s="138">
        <v>690</v>
      </c>
      <c r="BT43" s="138">
        <v>750</v>
      </c>
      <c r="BU43" s="138">
        <v>720</v>
      </c>
      <c r="BV43" s="138">
        <v>4900</v>
      </c>
      <c r="BW43" s="138">
        <v>5300</v>
      </c>
      <c r="BX43" s="138">
        <v>5100</v>
      </c>
      <c r="BY43" s="138">
        <v>3450</v>
      </c>
      <c r="BZ43" s="138">
        <v>3900</v>
      </c>
      <c r="CA43" s="138">
        <v>3675</v>
      </c>
      <c r="CB43" s="138">
        <v>3850</v>
      </c>
      <c r="CC43" s="138">
        <v>4100</v>
      </c>
      <c r="CD43" s="138">
        <v>3975</v>
      </c>
      <c r="CE43" s="138">
        <v>11800</v>
      </c>
      <c r="CF43" s="138">
        <v>12300</v>
      </c>
      <c r="CG43" s="138">
        <v>12050</v>
      </c>
      <c r="CH43" s="138">
        <v>12800</v>
      </c>
      <c r="CI43" s="138">
        <v>13200</v>
      </c>
      <c r="CJ43" s="138">
        <v>13000</v>
      </c>
      <c r="CK43" s="138">
        <v>740</v>
      </c>
      <c r="CL43" s="138">
        <v>770</v>
      </c>
      <c r="CM43" s="138">
        <v>755</v>
      </c>
      <c r="CN43" s="138">
        <v>785</v>
      </c>
      <c r="CO43" s="138">
        <v>790</v>
      </c>
      <c r="CP43" s="138">
        <v>787.5</v>
      </c>
      <c r="CQ43" s="138">
        <v>650</v>
      </c>
      <c r="CR43" s="138">
        <v>745</v>
      </c>
      <c r="CS43" s="138">
        <v>697.5</v>
      </c>
      <c r="CT43" s="138">
        <v>600</v>
      </c>
      <c r="CU43" s="138">
        <v>645</v>
      </c>
      <c r="CV43" s="138">
        <v>622.5</v>
      </c>
      <c r="CW43" s="139">
        <v>910</v>
      </c>
      <c r="CX43" s="139">
        <v>930</v>
      </c>
      <c r="CY43" s="139">
        <v>920</v>
      </c>
      <c r="CZ43" s="139">
        <v>910</v>
      </c>
      <c r="DA43" s="139">
        <v>935</v>
      </c>
      <c r="DB43" s="139">
        <v>922.5</v>
      </c>
      <c r="DC43" s="139">
        <v>825</v>
      </c>
      <c r="DD43" s="139">
        <v>860</v>
      </c>
      <c r="DE43" s="139">
        <v>842.5</v>
      </c>
      <c r="DF43" s="139">
        <v>825</v>
      </c>
      <c r="DG43" s="139">
        <v>885</v>
      </c>
      <c r="DH43" s="139">
        <v>855</v>
      </c>
      <c r="DI43" s="139">
        <v>640</v>
      </c>
      <c r="DJ43" s="139">
        <v>660</v>
      </c>
      <c r="DK43" s="139">
        <v>650</v>
      </c>
      <c r="DL43" s="139">
        <v>655</v>
      </c>
      <c r="DM43" s="139">
        <v>685</v>
      </c>
      <c r="DN43" s="139">
        <v>670</v>
      </c>
      <c r="DO43" s="139">
        <v>685</v>
      </c>
      <c r="DP43" s="139">
        <v>690</v>
      </c>
      <c r="DQ43" s="139">
        <v>687.5</v>
      </c>
    </row>
    <row r="44" spans="1:121" x14ac:dyDescent="0.35">
      <c r="A44" s="4" t="s">
        <v>14568</v>
      </c>
      <c r="B44" s="138">
        <v>1440</v>
      </c>
      <c r="C44" s="138">
        <v>1490</v>
      </c>
      <c r="D44" s="138">
        <v>1465</v>
      </c>
      <c r="E44" s="138">
        <v>1905</v>
      </c>
      <c r="F44" s="138">
        <v>1905</v>
      </c>
      <c r="G44" s="138">
        <v>1905</v>
      </c>
      <c r="H44" s="138"/>
      <c r="I44" s="138"/>
      <c r="J44" s="138"/>
      <c r="K44" s="138">
        <v>1710</v>
      </c>
      <c r="L44" s="138">
        <v>1710</v>
      </c>
      <c r="M44" s="138">
        <v>1710</v>
      </c>
      <c r="N44" s="138">
        <v>560</v>
      </c>
      <c r="O44" s="138">
        <v>570</v>
      </c>
      <c r="P44" s="138">
        <v>565</v>
      </c>
      <c r="Q44" s="138">
        <v>778</v>
      </c>
      <c r="R44" s="138">
        <v>778</v>
      </c>
      <c r="S44" s="138">
        <v>778</v>
      </c>
      <c r="T44" s="138">
        <v>837.5</v>
      </c>
      <c r="U44" s="138">
        <v>877.5</v>
      </c>
      <c r="V44" s="138">
        <v>857.5</v>
      </c>
      <c r="W44" s="138">
        <v>778.07</v>
      </c>
      <c r="X44" s="138">
        <v>778.07</v>
      </c>
      <c r="Y44" s="138">
        <v>778.07</v>
      </c>
      <c r="Z44" s="138">
        <v>1480.45</v>
      </c>
      <c r="AA44" s="138">
        <v>1480.45</v>
      </c>
      <c r="AB44" s="138">
        <v>1480.45</v>
      </c>
      <c r="AC44" s="138">
        <v>1000.04</v>
      </c>
      <c r="AD44" s="138">
        <v>1000.04</v>
      </c>
      <c r="AE44" s="138">
        <v>1000.04</v>
      </c>
      <c r="AF44" s="138">
        <v>1050</v>
      </c>
      <c r="AG44" s="138">
        <v>1100</v>
      </c>
      <c r="AH44" s="138">
        <v>1075</v>
      </c>
      <c r="AI44" s="138"/>
      <c r="AJ44" s="138"/>
      <c r="AK44" s="138"/>
      <c r="AL44" s="138">
        <v>890</v>
      </c>
      <c r="AM44" s="138">
        <v>930</v>
      </c>
      <c r="AN44" s="138">
        <v>910</v>
      </c>
      <c r="AO44" s="138">
        <v>540</v>
      </c>
      <c r="AP44" s="138">
        <v>590</v>
      </c>
      <c r="AQ44" s="138">
        <v>565</v>
      </c>
      <c r="AR44" s="138">
        <v>1370</v>
      </c>
      <c r="AS44" s="138">
        <v>1410</v>
      </c>
      <c r="AT44" s="138">
        <v>1390</v>
      </c>
      <c r="AU44" s="138">
        <v>1420</v>
      </c>
      <c r="AV44" s="138">
        <v>1460</v>
      </c>
      <c r="AW44" s="138">
        <v>1440</v>
      </c>
      <c r="AX44" s="138">
        <v>1260</v>
      </c>
      <c r="AY44" s="138">
        <v>1280</v>
      </c>
      <c r="AZ44" s="138">
        <v>1270</v>
      </c>
      <c r="BA44" s="138">
        <v>480</v>
      </c>
      <c r="BB44" s="138">
        <v>540</v>
      </c>
      <c r="BC44" s="138">
        <v>510</v>
      </c>
      <c r="BD44" s="138">
        <v>4110</v>
      </c>
      <c r="BE44" s="138">
        <v>4110</v>
      </c>
      <c r="BF44" s="138">
        <v>4110</v>
      </c>
      <c r="BG44" s="138">
        <v>685</v>
      </c>
      <c r="BH44" s="138">
        <v>765</v>
      </c>
      <c r="BI44" s="138">
        <v>725</v>
      </c>
      <c r="BJ44" s="138">
        <v>685</v>
      </c>
      <c r="BK44" s="138">
        <v>770</v>
      </c>
      <c r="BL44" s="138">
        <v>727.5</v>
      </c>
      <c r="BM44" s="138">
        <v>1020</v>
      </c>
      <c r="BN44" s="138">
        <v>1300</v>
      </c>
      <c r="BO44" s="138">
        <v>1160</v>
      </c>
      <c r="BP44" s="138">
        <v>670</v>
      </c>
      <c r="BQ44" s="138">
        <v>745</v>
      </c>
      <c r="BR44" s="138">
        <v>707.5</v>
      </c>
      <c r="BS44" s="138">
        <v>690</v>
      </c>
      <c r="BT44" s="138">
        <v>750</v>
      </c>
      <c r="BU44" s="138">
        <v>720</v>
      </c>
      <c r="BV44" s="138">
        <v>4700</v>
      </c>
      <c r="BW44" s="138">
        <v>5200</v>
      </c>
      <c r="BX44" s="138">
        <v>4950</v>
      </c>
      <c r="BY44" s="138">
        <v>3450</v>
      </c>
      <c r="BZ44" s="138">
        <v>3900</v>
      </c>
      <c r="CA44" s="138">
        <v>3675</v>
      </c>
      <c r="CB44" s="138">
        <v>3850</v>
      </c>
      <c r="CC44" s="138">
        <v>4100</v>
      </c>
      <c r="CD44" s="138">
        <v>3975</v>
      </c>
      <c r="CE44" s="138">
        <v>11800</v>
      </c>
      <c r="CF44" s="138">
        <v>12300</v>
      </c>
      <c r="CG44" s="138">
        <v>12050</v>
      </c>
      <c r="CH44" s="138">
        <v>12800</v>
      </c>
      <c r="CI44" s="138">
        <v>13200</v>
      </c>
      <c r="CJ44" s="138">
        <v>13000</v>
      </c>
      <c r="CK44" s="138">
        <v>740</v>
      </c>
      <c r="CL44" s="138">
        <v>770</v>
      </c>
      <c r="CM44" s="138">
        <v>755</v>
      </c>
      <c r="CN44" s="138">
        <v>785</v>
      </c>
      <c r="CO44" s="138">
        <v>790</v>
      </c>
      <c r="CP44" s="138">
        <v>787.5</v>
      </c>
      <c r="CQ44" s="138">
        <v>650</v>
      </c>
      <c r="CR44" s="138">
        <v>745</v>
      </c>
      <c r="CS44" s="138">
        <v>697.5</v>
      </c>
      <c r="CT44" s="138">
        <v>600</v>
      </c>
      <c r="CU44" s="138">
        <v>645</v>
      </c>
      <c r="CV44" s="138">
        <v>622.5</v>
      </c>
      <c r="CW44" s="139">
        <v>910</v>
      </c>
      <c r="CX44" s="139">
        <v>930</v>
      </c>
      <c r="CY44" s="139">
        <v>920</v>
      </c>
      <c r="CZ44" s="139">
        <v>910</v>
      </c>
      <c r="DA44" s="139">
        <v>935</v>
      </c>
      <c r="DB44" s="139">
        <v>922.5</v>
      </c>
      <c r="DC44" s="139">
        <v>825</v>
      </c>
      <c r="DD44" s="139">
        <v>860</v>
      </c>
      <c r="DE44" s="139">
        <v>842.5</v>
      </c>
      <c r="DF44" s="139">
        <v>825</v>
      </c>
      <c r="DG44" s="139">
        <v>885</v>
      </c>
      <c r="DH44" s="139">
        <v>855</v>
      </c>
      <c r="DI44" s="139">
        <v>650</v>
      </c>
      <c r="DJ44" s="139">
        <v>660</v>
      </c>
      <c r="DK44" s="139">
        <v>655</v>
      </c>
      <c r="DL44" s="139">
        <v>655</v>
      </c>
      <c r="DM44" s="139">
        <v>695</v>
      </c>
      <c r="DN44" s="139">
        <v>675</v>
      </c>
      <c r="DO44" s="139">
        <v>605</v>
      </c>
      <c r="DP44" s="139">
        <v>610</v>
      </c>
      <c r="DQ44" s="139">
        <v>607.5</v>
      </c>
    </row>
    <row r="45" spans="1:121" x14ac:dyDescent="0.35">
      <c r="A45" s="4" t="s">
        <v>14569</v>
      </c>
      <c r="B45" s="138">
        <v>1440</v>
      </c>
      <c r="C45" s="138">
        <v>1450</v>
      </c>
      <c r="D45" s="138">
        <v>1445</v>
      </c>
      <c r="E45" s="138">
        <v>1855</v>
      </c>
      <c r="F45" s="138">
        <v>1855</v>
      </c>
      <c r="G45" s="138">
        <v>1855</v>
      </c>
      <c r="H45" s="138"/>
      <c r="I45" s="138"/>
      <c r="J45" s="138"/>
      <c r="K45" s="138">
        <v>1675</v>
      </c>
      <c r="L45" s="138">
        <v>1675</v>
      </c>
      <c r="M45" s="138">
        <v>1675</v>
      </c>
      <c r="N45" s="138">
        <v>540</v>
      </c>
      <c r="O45" s="138">
        <v>550</v>
      </c>
      <c r="P45" s="138">
        <v>545</v>
      </c>
      <c r="Q45" s="138">
        <v>767.5</v>
      </c>
      <c r="R45" s="138">
        <v>767.5</v>
      </c>
      <c r="S45" s="138">
        <v>767.5</v>
      </c>
      <c r="T45" s="138">
        <v>830</v>
      </c>
      <c r="U45" s="138">
        <v>870</v>
      </c>
      <c r="V45" s="138">
        <v>850</v>
      </c>
      <c r="W45" s="138">
        <v>771.62</v>
      </c>
      <c r="X45" s="138">
        <v>771.62</v>
      </c>
      <c r="Y45" s="138">
        <v>771.62</v>
      </c>
      <c r="Z45" s="138">
        <v>1490.05</v>
      </c>
      <c r="AA45" s="138">
        <v>1490.05</v>
      </c>
      <c r="AB45" s="138">
        <v>1490.05</v>
      </c>
      <c r="AC45" s="138">
        <v>1010.29</v>
      </c>
      <c r="AD45" s="138">
        <v>1010.29</v>
      </c>
      <c r="AE45" s="138">
        <v>1010.29</v>
      </c>
      <c r="AF45" s="138">
        <v>1000</v>
      </c>
      <c r="AG45" s="138">
        <v>1000</v>
      </c>
      <c r="AH45" s="138">
        <v>1000</v>
      </c>
      <c r="AI45" s="138"/>
      <c r="AJ45" s="138"/>
      <c r="AK45" s="138"/>
      <c r="AL45" s="138">
        <v>870</v>
      </c>
      <c r="AM45" s="138">
        <v>910</v>
      </c>
      <c r="AN45" s="138">
        <v>890</v>
      </c>
      <c r="AO45" s="138">
        <v>550</v>
      </c>
      <c r="AP45" s="138">
        <v>605</v>
      </c>
      <c r="AQ45" s="138">
        <v>577.5</v>
      </c>
      <c r="AR45" s="138">
        <v>1370</v>
      </c>
      <c r="AS45" s="138">
        <v>1410</v>
      </c>
      <c r="AT45" s="138">
        <v>1390</v>
      </c>
      <c r="AU45" s="138">
        <v>1420</v>
      </c>
      <c r="AV45" s="138">
        <v>1460</v>
      </c>
      <c r="AW45" s="138">
        <v>1440</v>
      </c>
      <c r="AX45" s="138">
        <v>1260</v>
      </c>
      <c r="AY45" s="138">
        <v>1280</v>
      </c>
      <c r="AZ45" s="138">
        <v>1270</v>
      </c>
      <c r="BA45" s="138">
        <v>460</v>
      </c>
      <c r="BB45" s="138">
        <v>540</v>
      </c>
      <c r="BC45" s="138">
        <v>500</v>
      </c>
      <c r="BD45" s="138">
        <v>4110</v>
      </c>
      <c r="BE45" s="138">
        <v>4110</v>
      </c>
      <c r="BF45" s="138">
        <v>4110</v>
      </c>
      <c r="BG45" s="138">
        <v>665</v>
      </c>
      <c r="BH45" s="138">
        <v>765</v>
      </c>
      <c r="BI45" s="138">
        <v>715</v>
      </c>
      <c r="BJ45" s="138">
        <v>670</v>
      </c>
      <c r="BK45" s="138">
        <v>770</v>
      </c>
      <c r="BL45" s="138">
        <v>720</v>
      </c>
      <c r="BM45" s="138">
        <v>1010</v>
      </c>
      <c r="BN45" s="138">
        <v>1300</v>
      </c>
      <c r="BO45" s="138">
        <v>1155</v>
      </c>
      <c r="BP45" s="138">
        <v>670</v>
      </c>
      <c r="BQ45" s="138">
        <v>745</v>
      </c>
      <c r="BR45" s="138">
        <v>707.5</v>
      </c>
      <c r="BS45" s="138">
        <v>690</v>
      </c>
      <c r="BT45" s="138">
        <v>750</v>
      </c>
      <c r="BU45" s="138">
        <v>720</v>
      </c>
      <c r="BV45" s="138">
        <v>4700</v>
      </c>
      <c r="BW45" s="138">
        <v>5200</v>
      </c>
      <c r="BX45" s="138">
        <v>4950</v>
      </c>
      <c r="BY45" s="138">
        <v>3450</v>
      </c>
      <c r="BZ45" s="138">
        <v>3900</v>
      </c>
      <c r="CA45" s="138">
        <v>3675</v>
      </c>
      <c r="CB45" s="138">
        <v>3850</v>
      </c>
      <c r="CC45" s="138">
        <v>4100</v>
      </c>
      <c r="CD45" s="138">
        <v>3975</v>
      </c>
      <c r="CE45" s="138">
        <v>11800</v>
      </c>
      <c r="CF45" s="138">
        <v>12300</v>
      </c>
      <c r="CG45" s="138">
        <v>12050</v>
      </c>
      <c r="CH45" s="138">
        <v>12800</v>
      </c>
      <c r="CI45" s="138">
        <v>13200</v>
      </c>
      <c r="CJ45" s="138">
        <v>13000</v>
      </c>
      <c r="CK45" s="138">
        <v>760</v>
      </c>
      <c r="CL45" s="138">
        <v>790</v>
      </c>
      <c r="CM45" s="138">
        <v>775</v>
      </c>
      <c r="CN45" s="138">
        <v>805</v>
      </c>
      <c r="CO45" s="138">
        <v>810</v>
      </c>
      <c r="CP45" s="138">
        <v>807.5</v>
      </c>
      <c r="CQ45" s="138">
        <v>670</v>
      </c>
      <c r="CR45" s="138">
        <v>765</v>
      </c>
      <c r="CS45" s="138">
        <v>717.5</v>
      </c>
      <c r="CT45" s="138">
        <v>610</v>
      </c>
      <c r="CU45" s="138">
        <v>665</v>
      </c>
      <c r="CV45" s="138">
        <v>637.5</v>
      </c>
      <c r="CW45" s="139">
        <v>910</v>
      </c>
      <c r="CX45" s="139">
        <v>940</v>
      </c>
      <c r="CY45" s="139">
        <v>925</v>
      </c>
      <c r="CZ45" s="139">
        <v>910</v>
      </c>
      <c r="DA45" s="139">
        <v>945</v>
      </c>
      <c r="DB45" s="139">
        <v>927.5</v>
      </c>
      <c r="DC45" s="139">
        <v>825</v>
      </c>
      <c r="DD45" s="139">
        <v>880</v>
      </c>
      <c r="DE45" s="139">
        <v>852.5</v>
      </c>
      <c r="DF45" s="139">
        <v>835</v>
      </c>
      <c r="DG45" s="139">
        <v>900</v>
      </c>
      <c r="DH45" s="139">
        <v>867.5</v>
      </c>
      <c r="DI45" s="139">
        <v>650</v>
      </c>
      <c r="DJ45" s="139">
        <v>660</v>
      </c>
      <c r="DK45" s="139">
        <v>655</v>
      </c>
      <c r="DL45" s="139">
        <v>655</v>
      </c>
      <c r="DM45" s="139">
        <v>695</v>
      </c>
      <c r="DN45" s="139">
        <v>675</v>
      </c>
      <c r="DO45" s="139">
        <v>625</v>
      </c>
      <c r="DP45" s="139">
        <v>630</v>
      </c>
      <c r="DQ45" s="139">
        <v>627.5</v>
      </c>
    </row>
    <row r="46" spans="1:121" x14ac:dyDescent="0.35">
      <c r="A46" s="4" t="s">
        <v>14570</v>
      </c>
      <c r="B46" s="138">
        <v>1460</v>
      </c>
      <c r="C46" s="138">
        <v>1465</v>
      </c>
      <c r="D46" s="138">
        <v>1462.5</v>
      </c>
      <c r="E46" s="138">
        <v>1815</v>
      </c>
      <c r="F46" s="138">
        <v>1815</v>
      </c>
      <c r="G46" s="138">
        <v>1815</v>
      </c>
      <c r="H46" s="138"/>
      <c r="I46" s="138"/>
      <c r="J46" s="138"/>
      <c r="K46" s="138">
        <v>1685</v>
      </c>
      <c r="L46" s="138">
        <v>1685</v>
      </c>
      <c r="M46" s="138">
        <v>1685</v>
      </c>
      <c r="N46" s="138">
        <v>545</v>
      </c>
      <c r="O46" s="138">
        <v>555</v>
      </c>
      <c r="P46" s="138">
        <v>550</v>
      </c>
      <c r="Q46" s="138">
        <v>765</v>
      </c>
      <c r="R46" s="138">
        <v>765</v>
      </c>
      <c r="S46" s="138">
        <v>765</v>
      </c>
      <c r="T46" s="138">
        <v>840</v>
      </c>
      <c r="U46" s="138">
        <v>880</v>
      </c>
      <c r="V46" s="138">
        <v>860</v>
      </c>
      <c r="W46" s="138">
        <v>770.63</v>
      </c>
      <c r="X46" s="138">
        <v>770.63</v>
      </c>
      <c r="Y46" s="138">
        <v>770.63</v>
      </c>
      <c r="Z46" s="138">
        <v>1516.69</v>
      </c>
      <c r="AA46" s="138">
        <v>1516.69</v>
      </c>
      <c r="AB46" s="138">
        <v>1516.69</v>
      </c>
      <c r="AC46" s="138">
        <v>1077.6099999999999</v>
      </c>
      <c r="AD46" s="138">
        <v>1077.6099999999999</v>
      </c>
      <c r="AE46" s="138">
        <v>1077.6099999999999</v>
      </c>
      <c r="AF46" s="138">
        <v>1000</v>
      </c>
      <c r="AG46" s="138">
        <v>1000</v>
      </c>
      <c r="AH46" s="138">
        <v>1000</v>
      </c>
      <c r="AI46" s="138"/>
      <c r="AJ46" s="138"/>
      <c r="AK46" s="138"/>
      <c r="AL46" s="138">
        <v>850</v>
      </c>
      <c r="AM46" s="138">
        <v>890</v>
      </c>
      <c r="AN46" s="138">
        <v>870</v>
      </c>
      <c r="AO46" s="138">
        <v>560</v>
      </c>
      <c r="AP46" s="138">
        <v>615</v>
      </c>
      <c r="AQ46" s="138">
        <v>587.5</v>
      </c>
      <c r="AR46" s="138">
        <v>1370</v>
      </c>
      <c r="AS46" s="138">
        <v>1410</v>
      </c>
      <c r="AT46" s="138">
        <v>1390</v>
      </c>
      <c r="AU46" s="138">
        <v>1420</v>
      </c>
      <c r="AV46" s="138">
        <v>1460</v>
      </c>
      <c r="AW46" s="138">
        <v>1440</v>
      </c>
      <c r="AX46" s="138">
        <v>1260</v>
      </c>
      <c r="AY46" s="138">
        <v>1280</v>
      </c>
      <c r="AZ46" s="138">
        <v>1270</v>
      </c>
      <c r="BA46" s="138">
        <v>460</v>
      </c>
      <c r="BB46" s="138">
        <v>530</v>
      </c>
      <c r="BC46" s="138">
        <v>495</v>
      </c>
      <c r="BD46" s="138">
        <v>3960</v>
      </c>
      <c r="BE46" s="138">
        <v>3960</v>
      </c>
      <c r="BF46" s="138">
        <v>3960</v>
      </c>
      <c r="BG46" s="138">
        <v>665</v>
      </c>
      <c r="BH46" s="138">
        <v>765</v>
      </c>
      <c r="BI46" s="138">
        <v>715</v>
      </c>
      <c r="BJ46" s="138">
        <v>670</v>
      </c>
      <c r="BK46" s="138">
        <v>770</v>
      </c>
      <c r="BL46" s="138">
        <v>720</v>
      </c>
      <c r="BM46" s="138">
        <v>1010</v>
      </c>
      <c r="BN46" s="138">
        <v>1300</v>
      </c>
      <c r="BO46" s="138">
        <v>1155</v>
      </c>
      <c r="BP46" s="138">
        <v>670</v>
      </c>
      <c r="BQ46" s="138">
        <v>745</v>
      </c>
      <c r="BR46" s="138">
        <v>707.5</v>
      </c>
      <c r="BS46" s="138">
        <v>690</v>
      </c>
      <c r="BT46" s="138">
        <v>750</v>
      </c>
      <c r="BU46" s="138">
        <v>720</v>
      </c>
      <c r="BV46" s="138">
        <v>4700</v>
      </c>
      <c r="BW46" s="138">
        <v>5200</v>
      </c>
      <c r="BX46" s="138">
        <v>4950</v>
      </c>
      <c r="BY46" s="138">
        <v>3450</v>
      </c>
      <c r="BZ46" s="138">
        <v>3900</v>
      </c>
      <c r="CA46" s="138">
        <v>3675</v>
      </c>
      <c r="CB46" s="138">
        <v>3850</v>
      </c>
      <c r="CC46" s="138">
        <v>4200</v>
      </c>
      <c r="CD46" s="138">
        <v>4025</v>
      </c>
      <c r="CE46" s="138">
        <v>11800</v>
      </c>
      <c r="CF46" s="138">
        <v>12300</v>
      </c>
      <c r="CG46" s="138">
        <v>12050</v>
      </c>
      <c r="CH46" s="138">
        <v>12800</v>
      </c>
      <c r="CI46" s="138">
        <v>13200</v>
      </c>
      <c r="CJ46" s="138">
        <v>13000</v>
      </c>
      <c r="CK46" s="138">
        <v>780</v>
      </c>
      <c r="CL46" s="138">
        <v>810</v>
      </c>
      <c r="CM46" s="138">
        <v>795</v>
      </c>
      <c r="CN46" s="138">
        <v>825</v>
      </c>
      <c r="CO46" s="138">
        <v>830</v>
      </c>
      <c r="CP46" s="138">
        <v>827.5</v>
      </c>
      <c r="CQ46" s="138">
        <v>670</v>
      </c>
      <c r="CR46" s="138">
        <v>785</v>
      </c>
      <c r="CS46" s="138">
        <v>727.5</v>
      </c>
      <c r="CT46" s="138">
        <v>620</v>
      </c>
      <c r="CU46" s="138">
        <v>680</v>
      </c>
      <c r="CV46" s="138">
        <v>650</v>
      </c>
      <c r="CW46" s="139">
        <v>930</v>
      </c>
      <c r="CX46" s="139">
        <v>960</v>
      </c>
      <c r="CY46" s="139">
        <v>945</v>
      </c>
      <c r="CZ46" s="139">
        <v>930</v>
      </c>
      <c r="DA46" s="139">
        <v>965</v>
      </c>
      <c r="DB46" s="139">
        <v>947.5</v>
      </c>
      <c r="DC46" s="139">
        <v>825</v>
      </c>
      <c r="DD46" s="139">
        <v>880</v>
      </c>
      <c r="DE46" s="139">
        <v>852.5</v>
      </c>
      <c r="DF46" s="139">
        <v>845</v>
      </c>
      <c r="DG46" s="139">
        <v>910</v>
      </c>
      <c r="DH46" s="139">
        <v>877.5</v>
      </c>
      <c r="DI46" s="139">
        <v>650</v>
      </c>
      <c r="DJ46" s="139">
        <v>660</v>
      </c>
      <c r="DK46" s="139">
        <v>655</v>
      </c>
      <c r="DL46" s="139">
        <v>655</v>
      </c>
      <c r="DM46" s="139">
        <v>695</v>
      </c>
      <c r="DN46" s="139">
        <v>675</v>
      </c>
      <c r="DO46" s="139">
        <v>645</v>
      </c>
      <c r="DP46" s="139">
        <v>650</v>
      </c>
      <c r="DQ46" s="139">
        <v>647.5</v>
      </c>
    </row>
    <row r="47" spans="1:121" x14ac:dyDescent="0.35">
      <c r="A47" s="4" t="s">
        <v>14571</v>
      </c>
      <c r="B47" s="138">
        <v>1460</v>
      </c>
      <c r="C47" s="138">
        <v>1480</v>
      </c>
      <c r="D47" s="138">
        <v>1470</v>
      </c>
      <c r="E47" s="138">
        <v>1825</v>
      </c>
      <c r="F47" s="138">
        <v>1825</v>
      </c>
      <c r="G47" s="138">
        <v>1825</v>
      </c>
      <c r="H47" s="138"/>
      <c r="I47" s="138"/>
      <c r="J47" s="138"/>
      <c r="K47" s="138">
        <v>1700</v>
      </c>
      <c r="L47" s="138">
        <v>1700</v>
      </c>
      <c r="M47" s="138">
        <v>1700</v>
      </c>
      <c r="N47" s="138">
        <v>550</v>
      </c>
      <c r="O47" s="138">
        <v>565</v>
      </c>
      <c r="P47" s="138">
        <v>557.5</v>
      </c>
      <c r="Q47" s="138">
        <v>760.25</v>
      </c>
      <c r="R47" s="138">
        <v>760.25</v>
      </c>
      <c r="S47" s="138">
        <v>760.25</v>
      </c>
      <c r="T47" s="138">
        <v>855</v>
      </c>
      <c r="U47" s="138">
        <v>875</v>
      </c>
      <c r="V47" s="138">
        <v>865</v>
      </c>
      <c r="W47" s="138">
        <v>762.87</v>
      </c>
      <c r="X47" s="138">
        <v>762.87</v>
      </c>
      <c r="Y47" s="138">
        <v>762.87</v>
      </c>
      <c r="Z47" s="138">
        <v>1549.2</v>
      </c>
      <c r="AA47" s="138">
        <v>1549.2</v>
      </c>
      <c r="AB47" s="138">
        <v>1549.2</v>
      </c>
      <c r="AC47" s="138">
        <v>1190.1099999999999</v>
      </c>
      <c r="AD47" s="138">
        <v>1190.1099999999999</v>
      </c>
      <c r="AE47" s="138">
        <v>1190.1099999999999</v>
      </c>
      <c r="AF47" s="138">
        <v>1060</v>
      </c>
      <c r="AG47" s="138">
        <v>1060</v>
      </c>
      <c r="AH47" s="138">
        <v>1060</v>
      </c>
      <c r="AI47" s="138"/>
      <c r="AJ47" s="138"/>
      <c r="AK47" s="138"/>
      <c r="AL47" s="138">
        <v>850</v>
      </c>
      <c r="AM47" s="138">
        <v>890</v>
      </c>
      <c r="AN47" s="138">
        <v>870</v>
      </c>
      <c r="AO47" s="138">
        <v>570</v>
      </c>
      <c r="AP47" s="138">
        <v>620</v>
      </c>
      <c r="AQ47" s="138">
        <v>595</v>
      </c>
      <c r="AR47" s="138">
        <v>1370</v>
      </c>
      <c r="AS47" s="138">
        <v>1410</v>
      </c>
      <c r="AT47" s="138">
        <v>1390</v>
      </c>
      <c r="AU47" s="138">
        <v>1420</v>
      </c>
      <c r="AV47" s="138">
        <v>1460</v>
      </c>
      <c r="AW47" s="138">
        <v>1440</v>
      </c>
      <c r="AX47" s="138">
        <v>1260</v>
      </c>
      <c r="AY47" s="138">
        <v>1280</v>
      </c>
      <c r="AZ47" s="138">
        <v>1270</v>
      </c>
      <c r="BA47" s="138">
        <v>470</v>
      </c>
      <c r="BB47" s="138">
        <v>540</v>
      </c>
      <c r="BC47" s="138">
        <v>505</v>
      </c>
      <c r="BD47" s="138">
        <v>3935</v>
      </c>
      <c r="BE47" s="138">
        <v>3935</v>
      </c>
      <c r="BF47" s="138">
        <v>3935</v>
      </c>
      <c r="BG47" s="138">
        <v>665</v>
      </c>
      <c r="BH47" s="138">
        <v>765</v>
      </c>
      <c r="BI47" s="138">
        <v>715</v>
      </c>
      <c r="BJ47" s="138">
        <v>670</v>
      </c>
      <c r="BK47" s="138">
        <v>770</v>
      </c>
      <c r="BL47" s="138">
        <v>720</v>
      </c>
      <c r="BM47" s="138">
        <v>1010</v>
      </c>
      <c r="BN47" s="138">
        <v>1300</v>
      </c>
      <c r="BO47" s="138">
        <v>1155</v>
      </c>
      <c r="BP47" s="138">
        <v>670</v>
      </c>
      <c r="BQ47" s="138">
        <v>745</v>
      </c>
      <c r="BR47" s="138">
        <v>707.5</v>
      </c>
      <c r="BS47" s="138">
        <v>690</v>
      </c>
      <c r="BT47" s="138">
        <v>750</v>
      </c>
      <c r="BU47" s="138">
        <v>720</v>
      </c>
      <c r="BV47" s="138">
        <v>4500</v>
      </c>
      <c r="BW47" s="138">
        <v>4900</v>
      </c>
      <c r="BX47" s="138">
        <v>4700</v>
      </c>
      <c r="BY47" s="138">
        <v>3300</v>
      </c>
      <c r="BZ47" s="138">
        <v>3800</v>
      </c>
      <c r="CA47" s="138">
        <v>3550</v>
      </c>
      <c r="CB47" s="138">
        <v>3700</v>
      </c>
      <c r="CC47" s="138">
        <v>4100</v>
      </c>
      <c r="CD47" s="138">
        <v>3900</v>
      </c>
      <c r="CE47" s="138">
        <v>11500</v>
      </c>
      <c r="CF47" s="138">
        <v>11900</v>
      </c>
      <c r="CG47" s="138">
        <v>11700</v>
      </c>
      <c r="CH47" s="138">
        <v>12500</v>
      </c>
      <c r="CI47" s="138">
        <v>12900</v>
      </c>
      <c r="CJ47" s="138">
        <v>12700</v>
      </c>
      <c r="CK47" s="138">
        <v>800</v>
      </c>
      <c r="CL47" s="138">
        <v>830</v>
      </c>
      <c r="CM47" s="138">
        <v>815</v>
      </c>
      <c r="CN47" s="138">
        <v>825</v>
      </c>
      <c r="CO47" s="138">
        <v>850</v>
      </c>
      <c r="CP47" s="138">
        <v>837.5</v>
      </c>
      <c r="CQ47" s="138">
        <v>670</v>
      </c>
      <c r="CR47" s="138">
        <v>785</v>
      </c>
      <c r="CS47" s="138">
        <v>727.5</v>
      </c>
      <c r="CT47" s="138">
        <v>620</v>
      </c>
      <c r="CU47" s="138">
        <v>700</v>
      </c>
      <c r="CV47" s="138">
        <v>660</v>
      </c>
      <c r="CW47" s="139">
        <v>930</v>
      </c>
      <c r="CX47" s="139">
        <v>960</v>
      </c>
      <c r="CY47" s="139">
        <v>945</v>
      </c>
      <c r="CZ47" s="139">
        <v>930</v>
      </c>
      <c r="DA47" s="139">
        <v>965</v>
      </c>
      <c r="DB47" s="139">
        <v>947.5</v>
      </c>
      <c r="DC47" s="139">
        <v>825</v>
      </c>
      <c r="DD47" s="139">
        <v>880</v>
      </c>
      <c r="DE47" s="139">
        <v>852.5</v>
      </c>
      <c r="DF47" s="139">
        <v>845</v>
      </c>
      <c r="DG47" s="139">
        <v>910</v>
      </c>
      <c r="DH47" s="139">
        <v>877.5</v>
      </c>
      <c r="DI47" s="139">
        <v>650</v>
      </c>
      <c r="DJ47" s="139">
        <v>660</v>
      </c>
      <c r="DK47" s="139">
        <v>655</v>
      </c>
      <c r="DL47" s="139">
        <v>655</v>
      </c>
      <c r="DM47" s="139">
        <v>695</v>
      </c>
      <c r="DN47" s="139">
        <v>675</v>
      </c>
      <c r="DO47" s="139">
        <v>665</v>
      </c>
      <c r="DP47" s="139">
        <v>670</v>
      </c>
      <c r="DQ47" s="139">
        <v>667.5</v>
      </c>
    </row>
    <row r="48" spans="1:121" x14ac:dyDescent="0.35">
      <c r="A48" s="4" t="s">
        <v>14572</v>
      </c>
      <c r="B48" s="138">
        <v>1490</v>
      </c>
      <c r="C48" s="138">
        <v>1500</v>
      </c>
      <c r="D48" s="138">
        <v>1495</v>
      </c>
      <c r="E48" s="138">
        <v>1850</v>
      </c>
      <c r="F48" s="138">
        <v>1850</v>
      </c>
      <c r="G48" s="138">
        <v>1850</v>
      </c>
      <c r="H48" s="138"/>
      <c r="I48" s="138"/>
      <c r="J48" s="138"/>
      <c r="K48" s="138">
        <v>1735</v>
      </c>
      <c r="L48" s="138">
        <v>1735</v>
      </c>
      <c r="M48" s="138">
        <v>1735</v>
      </c>
      <c r="N48" s="138">
        <v>555</v>
      </c>
      <c r="O48" s="138">
        <v>575</v>
      </c>
      <c r="P48" s="138">
        <v>565</v>
      </c>
      <c r="Q48" s="138">
        <v>755.5</v>
      </c>
      <c r="R48" s="138">
        <v>755.5</v>
      </c>
      <c r="S48" s="138">
        <v>755.5</v>
      </c>
      <c r="T48" s="138">
        <v>867.5</v>
      </c>
      <c r="U48" s="138">
        <v>897.5</v>
      </c>
      <c r="V48" s="138">
        <v>882.5</v>
      </c>
      <c r="W48" s="138">
        <v>758.25</v>
      </c>
      <c r="X48" s="138">
        <v>758.25</v>
      </c>
      <c r="Y48" s="138">
        <v>758.25</v>
      </c>
      <c r="Z48" s="138">
        <v>1580.88</v>
      </c>
      <c r="AA48" s="138">
        <v>1580.88</v>
      </c>
      <c r="AB48" s="138">
        <v>1580.88</v>
      </c>
      <c r="AC48" s="138">
        <v>1285.94</v>
      </c>
      <c r="AD48" s="138">
        <v>1285.94</v>
      </c>
      <c r="AE48" s="138">
        <v>1285.94</v>
      </c>
      <c r="AF48" s="138">
        <v>1160</v>
      </c>
      <c r="AG48" s="138">
        <v>1160</v>
      </c>
      <c r="AH48" s="138">
        <v>1160</v>
      </c>
      <c r="AI48" s="138"/>
      <c r="AJ48" s="138"/>
      <c r="AK48" s="138"/>
      <c r="AL48" s="138">
        <v>860</v>
      </c>
      <c r="AM48" s="138">
        <v>890</v>
      </c>
      <c r="AN48" s="138">
        <v>875</v>
      </c>
      <c r="AO48" s="138">
        <v>570</v>
      </c>
      <c r="AP48" s="138">
        <v>630</v>
      </c>
      <c r="AQ48" s="138">
        <v>600</v>
      </c>
      <c r="AR48" s="138">
        <v>1370</v>
      </c>
      <c r="AS48" s="138">
        <v>1410</v>
      </c>
      <c r="AT48" s="138">
        <v>1390</v>
      </c>
      <c r="AU48" s="138">
        <v>1420</v>
      </c>
      <c r="AV48" s="138">
        <v>1460</v>
      </c>
      <c r="AW48" s="138">
        <v>1440</v>
      </c>
      <c r="AX48" s="138">
        <v>1260</v>
      </c>
      <c r="AY48" s="138">
        <v>1280</v>
      </c>
      <c r="AZ48" s="138">
        <v>1270</v>
      </c>
      <c r="BA48" s="138">
        <v>490</v>
      </c>
      <c r="BB48" s="138">
        <v>560</v>
      </c>
      <c r="BC48" s="138">
        <v>525</v>
      </c>
      <c r="BD48" s="138">
        <v>4010</v>
      </c>
      <c r="BE48" s="138">
        <v>4010</v>
      </c>
      <c r="BF48" s="138">
        <v>4010</v>
      </c>
      <c r="BG48" s="138">
        <v>665</v>
      </c>
      <c r="BH48" s="138">
        <v>765</v>
      </c>
      <c r="BI48" s="138">
        <v>715</v>
      </c>
      <c r="BJ48" s="138">
        <v>670</v>
      </c>
      <c r="BK48" s="138">
        <v>770</v>
      </c>
      <c r="BL48" s="138">
        <v>720</v>
      </c>
      <c r="BM48" s="138">
        <v>1010</v>
      </c>
      <c r="BN48" s="138">
        <v>1300</v>
      </c>
      <c r="BO48" s="138">
        <v>1155</v>
      </c>
      <c r="BP48" s="138">
        <v>670</v>
      </c>
      <c r="BQ48" s="138">
        <v>745</v>
      </c>
      <c r="BR48" s="138">
        <v>707.5</v>
      </c>
      <c r="BS48" s="138">
        <v>690</v>
      </c>
      <c r="BT48" s="138">
        <v>750</v>
      </c>
      <c r="BU48" s="138">
        <v>720</v>
      </c>
      <c r="BV48" s="138">
        <v>4500</v>
      </c>
      <c r="BW48" s="138">
        <v>4800</v>
      </c>
      <c r="BX48" s="138">
        <v>4650</v>
      </c>
      <c r="BY48" s="138">
        <v>3200</v>
      </c>
      <c r="BZ48" s="138">
        <v>3600</v>
      </c>
      <c r="CA48" s="138">
        <v>3400</v>
      </c>
      <c r="CB48" s="138">
        <v>3600</v>
      </c>
      <c r="CC48" s="138">
        <v>3900</v>
      </c>
      <c r="CD48" s="138">
        <v>3750</v>
      </c>
      <c r="CE48" s="138">
        <v>11500</v>
      </c>
      <c r="CF48" s="138">
        <v>11900</v>
      </c>
      <c r="CG48" s="138">
        <v>11700</v>
      </c>
      <c r="CH48" s="138">
        <v>12500</v>
      </c>
      <c r="CI48" s="138">
        <v>12900</v>
      </c>
      <c r="CJ48" s="138">
        <v>12700</v>
      </c>
      <c r="CK48" s="138">
        <v>800</v>
      </c>
      <c r="CL48" s="138">
        <v>830</v>
      </c>
      <c r="CM48" s="138">
        <v>815</v>
      </c>
      <c r="CN48" s="138">
        <v>825</v>
      </c>
      <c r="CO48" s="138">
        <v>850</v>
      </c>
      <c r="CP48" s="138">
        <v>837.5</v>
      </c>
      <c r="CQ48" s="138">
        <v>670</v>
      </c>
      <c r="CR48" s="138">
        <v>785</v>
      </c>
      <c r="CS48" s="138">
        <v>727.5</v>
      </c>
      <c r="CT48" s="138">
        <v>620</v>
      </c>
      <c r="CU48" s="138">
        <v>700</v>
      </c>
      <c r="CV48" s="138">
        <v>660</v>
      </c>
      <c r="CW48" s="139">
        <v>930</v>
      </c>
      <c r="CX48" s="139">
        <v>960</v>
      </c>
      <c r="CY48" s="139">
        <v>945</v>
      </c>
      <c r="CZ48" s="139">
        <v>930</v>
      </c>
      <c r="DA48" s="139">
        <v>965</v>
      </c>
      <c r="DB48" s="139">
        <v>947.5</v>
      </c>
      <c r="DC48" s="139">
        <v>825</v>
      </c>
      <c r="DD48" s="139">
        <v>880</v>
      </c>
      <c r="DE48" s="139">
        <v>852.5</v>
      </c>
      <c r="DF48" s="139">
        <v>845</v>
      </c>
      <c r="DG48" s="139">
        <v>910</v>
      </c>
      <c r="DH48" s="139">
        <v>877.5</v>
      </c>
      <c r="DI48" s="139">
        <v>650</v>
      </c>
      <c r="DJ48" s="139">
        <v>660</v>
      </c>
      <c r="DK48" s="139">
        <v>655</v>
      </c>
      <c r="DL48" s="139">
        <v>655</v>
      </c>
      <c r="DM48" s="139">
        <v>695</v>
      </c>
      <c r="DN48" s="139">
        <v>675</v>
      </c>
      <c r="DO48" s="139">
        <v>705</v>
      </c>
      <c r="DP48" s="139">
        <v>710</v>
      </c>
      <c r="DQ48" s="139">
        <v>707.5</v>
      </c>
    </row>
    <row r="49" spans="1:121" x14ac:dyDescent="0.35">
      <c r="A49" s="4" t="s">
        <v>14573</v>
      </c>
      <c r="B49" s="138">
        <v>1520</v>
      </c>
      <c r="C49" s="138">
        <v>1560</v>
      </c>
      <c r="D49" s="138">
        <v>1540</v>
      </c>
      <c r="E49" s="138">
        <v>1880</v>
      </c>
      <c r="F49" s="138">
        <v>1880</v>
      </c>
      <c r="G49" s="138">
        <v>1880</v>
      </c>
      <c r="H49" s="138"/>
      <c r="I49" s="138"/>
      <c r="J49" s="138"/>
      <c r="K49" s="138">
        <v>1760</v>
      </c>
      <c r="L49" s="138">
        <v>1760</v>
      </c>
      <c r="M49" s="138">
        <v>1760</v>
      </c>
      <c r="N49" s="138">
        <v>600</v>
      </c>
      <c r="O49" s="138">
        <v>630</v>
      </c>
      <c r="P49" s="138">
        <v>615</v>
      </c>
      <c r="Q49" s="138">
        <v>750</v>
      </c>
      <c r="R49" s="138">
        <v>750</v>
      </c>
      <c r="S49" s="138">
        <v>750</v>
      </c>
      <c r="T49" s="138">
        <v>880</v>
      </c>
      <c r="U49" s="138">
        <v>915</v>
      </c>
      <c r="V49" s="138">
        <v>897.5</v>
      </c>
      <c r="W49" s="138">
        <v>755.48</v>
      </c>
      <c r="X49" s="138">
        <v>755.48</v>
      </c>
      <c r="Y49" s="138">
        <v>755.48</v>
      </c>
      <c r="Z49" s="138">
        <v>1608.56</v>
      </c>
      <c r="AA49" s="138">
        <v>1608.56</v>
      </c>
      <c r="AB49" s="138">
        <v>1608.56</v>
      </c>
      <c r="AC49" s="138">
        <v>1383.38</v>
      </c>
      <c r="AD49" s="138">
        <v>1383.38</v>
      </c>
      <c r="AE49" s="138">
        <v>1383.38</v>
      </c>
      <c r="AF49" s="138">
        <v>1260</v>
      </c>
      <c r="AG49" s="138">
        <v>1270</v>
      </c>
      <c r="AH49" s="138">
        <v>1265</v>
      </c>
      <c r="AI49" s="138"/>
      <c r="AJ49" s="138"/>
      <c r="AK49" s="138"/>
      <c r="AL49" s="138">
        <v>860</v>
      </c>
      <c r="AM49" s="138">
        <v>900</v>
      </c>
      <c r="AN49" s="138">
        <v>880</v>
      </c>
      <c r="AO49" s="138">
        <v>570</v>
      </c>
      <c r="AP49" s="138">
        <v>630</v>
      </c>
      <c r="AQ49" s="138">
        <v>600</v>
      </c>
      <c r="AR49" s="138">
        <v>1370</v>
      </c>
      <c r="AS49" s="138">
        <v>1410</v>
      </c>
      <c r="AT49" s="138">
        <v>1390</v>
      </c>
      <c r="AU49" s="138">
        <v>1450</v>
      </c>
      <c r="AV49" s="138">
        <v>1490</v>
      </c>
      <c r="AW49" s="138">
        <v>1470</v>
      </c>
      <c r="AX49" s="138">
        <v>1240</v>
      </c>
      <c r="AY49" s="138">
        <v>1260</v>
      </c>
      <c r="AZ49" s="138">
        <v>1250</v>
      </c>
      <c r="BA49" s="138">
        <v>490</v>
      </c>
      <c r="BB49" s="138">
        <v>560</v>
      </c>
      <c r="BC49" s="138">
        <v>525</v>
      </c>
      <c r="BD49" s="138">
        <v>4235</v>
      </c>
      <c r="BE49" s="138">
        <v>4235</v>
      </c>
      <c r="BF49" s="138">
        <v>4235</v>
      </c>
      <c r="BG49" s="138">
        <v>665</v>
      </c>
      <c r="BH49" s="138">
        <v>765</v>
      </c>
      <c r="BI49" s="138">
        <v>715</v>
      </c>
      <c r="BJ49" s="138">
        <v>670</v>
      </c>
      <c r="BK49" s="138">
        <v>770</v>
      </c>
      <c r="BL49" s="138">
        <v>720</v>
      </c>
      <c r="BM49" s="138">
        <v>1010</v>
      </c>
      <c r="BN49" s="138">
        <v>1300</v>
      </c>
      <c r="BO49" s="138">
        <v>1155</v>
      </c>
      <c r="BP49" s="138">
        <v>670</v>
      </c>
      <c r="BQ49" s="138">
        <v>745</v>
      </c>
      <c r="BR49" s="138">
        <v>707.5</v>
      </c>
      <c r="BS49" s="138">
        <v>690</v>
      </c>
      <c r="BT49" s="138">
        <v>750</v>
      </c>
      <c r="BU49" s="138">
        <v>720</v>
      </c>
      <c r="BV49" s="138">
        <v>4500</v>
      </c>
      <c r="BW49" s="138">
        <v>4800</v>
      </c>
      <c r="BX49" s="138">
        <v>4650</v>
      </c>
      <c r="BY49" s="138">
        <v>3100</v>
      </c>
      <c r="BZ49" s="138">
        <v>3400</v>
      </c>
      <c r="CA49" s="138">
        <v>3250</v>
      </c>
      <c r="CB49" s="138">
        <v>3500</v>
      </c>
      <c r="CC49" s="138">
        <v>3700</v>
      </c>
      <c r="CD49" s="138">
        <v>3600</v>
      </c>
      <c r="CE49" s="138">
        <v>11400</v>
      </c>
      <c r="CF49" s="138">
        <v>11800</v>
      </c>
      <c r="CG49" s="138">
        <v>11600</v>
      </c>
      <c r="CH49" s="138">
        <v>12400</v>
      </c>
      <c r="CI49" s="138">
        <v>12800</v>
      </c>
      <c r="CJ49" s="138">
        <v>12600</v>
      </c>
      <c r="CK49" s="138">
        <v>790</v>
      </c>
      <c r="CL49" s="138">
        <v>800</v>
      </c>
      <c r="CM49" s="138">
        <v>795</v>
      </c>
      <c r="CN49" s="138">
        <v>810</v>
      </c>
      <c r="CO49" s="138">
        <v>825</v>
      </c>
      <c r="CP49" s="138">
        <v>817.5</v>
      </c>
      <c r="CQ49" s="138">
        <v>670</v>
      </c>
      <c r="CR49" s="138">
        <v>750</v>
      </c>
      <c r="CS49" s="138">
        <v>710</v>
      </c>
      <c r="CT49" s="138">
        <v>610</v>
      </c>
      <c r="CU49" s="138">
        <v>680</v>
      </c>
      <c r="CV49" s="138">
        <v>645</v>
      </c>
      <c r="CW49" s="139">
        <v>930</v>
      </c>
      <c r="CX49" s="139">
        <v>935</v>
      </c>
      <c r="CY49" s="139">
        <v>932.5</v>
      </c>
      <c r="CZ49" s="139">
        <v>930</v>
      </c>
      <c r="DA49" s="139">
        <v>940</v>
      </c>
      <c r="DB49" s="139">
        <v>935</v>
      </c>
      <c r="DC49" s="139">
        <v>825</v>
      </c>
      <c r="DD49" s="139">
        <v>880</v>
      </c>
      <c r="DE49" s="139">
        <v>852.5</v>
      </c>
      <c r="DF49" s="139">
        <v>835</v>
      </c>
      <c r="DG49" s="139">
        <v>910</v>
      </c>
      <c r="DH49" s="139">
        <v>872.5</v>
      </c>
      <c r="DI49" s="139">
        <v>650</v>
      </c>
      <c r="DJ49" s="139">
        <v>660</v>
      </c>
      <c r="DK49" s="139">
        <v>655</v>
      </c>
      <c r="DL49" s="139">
        <v>655</v>
      </c>
      <c r="DM49" s="139">
        <v>695</v>
      </c>
      <c r="DN49" s="139">
        <v>675</v>
      </c>
      <c r="DO49" s="139">
        <v>705</v>
      </c>
      <c r="DP49" s="139">
        <v>710</v>
      </c>
      <c r="DQ49" s="139">
        <v>707.5</v>
      </c>
    </row>
    <row r="50" spans="1:121" x14ac:dyDescent="0.35">
      <c r="A50" s="4" t="s">
        <v>14574</v>
      </c>
      <c r="B50" s="138">
        <v>1560</v>
      </c>
      <c r="C50" s="138">
        <v>1570</v>
      </c>
      <c r="D50" s="138">
        <v>1565</v>
      </c>
      <c r="E50" s="138">
        <v>1890</v>
      </c>
      <c r="F50" s="138">
        <v>1890</v>
      </c>
      <c r="G50" s="138">
        <v>1890</v>
      </c>
      <c r="H50" s="138"/>
      <c r="I50" s="138"/>
      <c r="J50" s="138"/>
      <c r="K50" s="138">
        <v>1790</v>
      </c>
      <c r="L50" s="138">
        <v>1790</v>
      </c>
      <c r="M50" s="138">
        <v>1790</v>
      </c>
      <c r="N50" s="138">
        <v>740</v>
      </c>
      <c r="O50" s="138">
        <v>750</v>
      </c>
      <c r="P50" s="138">
        <v>745</v>
      </c>
      <c r="Q50" s="138">
        <v>810</v>
      </c>
      <c r="R50" s="138">
        <v>810</v>
      </c>
      <c r="S50" s="138">
        <v>810</v>
      </c>
      <c r="T50" s="138">
        <v>902.5</v>
      </c>
      <c r="U50" s="138">
        <v>942.5</v>
      </c>
      <c r="V50" s="138">
        <v>922.5</v>
      </c>
      <c r="W50" s="138">
        <v>810.22</v>
      </c>
      <c r="X50" s="138">
        <v>810.22</v>
      </c>
      <c r="Y50" s="138">
        <v>810.22</v>
      </c>
      <c r="Z50" s="138">
        <v>1622.5</v>
      </c>
      <c r="AA50" s="138">
        <v>1622.5</v>
      </c>
      <c r="AB50" s="138">
        <v>1622.5</v>
      </c>
      <c r="AC50" s="138">
        <v>1439.58</v>
      </c>
      <c r="AD50" s="138">
        <v>1439.58</v>
      </c>
      <c r="AE50" s="138">
        <v>1439.58</v>
      </c>
      <c r="AF50" s="138">
        <v>1360</v>
      </c>
      <c r="AG50" s="138">
        <v>1370</v>
      </c>
      <c r="AH50" s="138">
        <v>1365</v>
      </c>
      <c r="AI50" s="138"/>
      <c r="AJ50" s="138"/>
      <c r="AK50" s="138"/>
      <c r="AL50" s="138">
        <v>880</v>
      </c>
      <c r="AM50" s="138">
        <v>910</v>
      </c>
      <c r="AN50" s="138">
        <v>895</v>
      </c>
      <c r="AO50" s="138">
        <v>570</v>
      </c>
      <c r="AP50" s="138">
        <v>630</v>
      </c>
      <c r="AQ50" s="138">
        <v>600</v>
      </c>
      <c r="AR50" s="138">
        <v>1370</v>
      </c>
      <c r="AS50" s="138">
        <v>1410</v>
      </c>
      <c r="AT50" s="138">
        <v>1390</v>
      </c>
      <c r="AU50" s="138">
        <v>1450</v>
      </c>
      <c r="AV50" s="138">
        <v>1490</v>
      </c>
      <c r="AW50" s="138">
        <v>1470</v>
      </c>
      <c r="AX50" s="138">
        <v>1240</v>
      </c>
      <c r="AY50" s="138">
        <v>1260</v>
      </c>
      <c r="AZ50" s="138">
        <v>1250</v>
      </c>
      <c r="BA50" s="138">
        <v>470</v>
      </c>
      <c r="BB50" s="138">
        <v>560</v>
      </c>
      <c r="BC50" s="138">
        <v>515</v>
      </c>
      <c r="BD50" s="138">
        <v>4180</v>
      </c>
      <c r="BE50" s="138">
        <v>4180</v>
      </c>
      <c r="BF50" s="138">
        <v>4180</v>
      </c>
      <c r="BG50" s="138">
        <v>665</v>
      </c>
      <c r="BH50" s="138">
        <v>765</v>
      </c>
      <c r="BI50" s="138">
        <v>715</v>
      </c>
      <c r="BJ50" s="138">
        <v>670</v>
      </c>
      <c r="BK50" s="138">
        <v>770</v>
      </c>
      <c r="BL50" s="138">
        <v>720</v>
      </c>
      <c r="BM50" s="138">
        <v>980</v>
      </c>
      <c r="BN50" s="138">
        <v>1300</v>
      </c>
      <c r="BO50" s="138">
        <v>1140</v>
      </c>
      <c r="BP50" s="138">
        <v>670</v>
      </c>
      <c r="BQ50" s="138">
        <v>745</v>
      </c>
      <c r="BR50" s="138">
        <v>707.5</v>
      </c>
      <c r="BS50" s="138">
        <v>690</v>
      </c>
      <c r="BT50" s="138">
        <v>750</v>
      </c>
      <c r="BU50" s="138">
        <v>720</v>
      </c>
      <c r="BV50" s="138">
        <v>4500</v>
      </c>
      <c r="BW50" s="138">
        <v>4800</v>
      </c>
      <c r="BX50" s="138">
        <v>4650</v>
      </c>
      <c r="BY50" s="138">
        <v>3000</v>
      </c>
      <c r="BZ50" s="138">
        <v>3300</v>
      </c>
      <c r="CA50" s="138">
        <v>3150</v>
      </c>
      <c r="CB50" s="138">
        <v>3400</v>
      </c>
      <c r="CC50" s="138">
        <v>3700</v>
      </c>
      <c r="CD50" s="138">
        <v>3550</v>
      </c>
      <c r="CE50" s="138">
        <v>11400</v>
      </c>
      <c r="CF50" s="138">
        <v>11800</v>
      </c>
      <c r="CG50" s="138">
        <v>11600</v>
      </c>
      <c r="CH50" s="138">
        <v>12400</v>
      </c>
      <c r="CI50" s="138">
        <v>12800</v>
      </c>
      <c r="CJ50" s="138">
        <v>12600</v>
      </c>
      <c r="CK50" s="138">
        <v>760</v>
      </c>
      <c r="CL50" s="138">
        <v>790</v>
      </c>
      <c r="CM50" s="138">
        <v>775</v>
      </c>
      <c r="CN50" s="138">
        <v>785</v>
      </c>
      <c r="CO50" s="138">
        <v>810</v>
      </c>
      <c r="CP50" s="138">
        <v>797.5</v>
      </c>
      <c r="CQ50" s="138">
        <v>670</v>
      </c>
      <c r="CR50" s="138">
        <v>750</v>
      </c>
      <c r="CS50" s="138">
        <v>710</v>
      </c>
      <c r="CT50" s="138">
        <v>610</v>
      </c>
      <c r="CU50" s="138">
        <v>680</v>
      </c>
      <c r="CV50" s="138">
        <v>645</v>
      </c>
      <c r="CW50" s="139">
        <v>930</v>
      </c>
      <c r="CX50" s="139">
        <v>935</v>
      </c>
      <c r="CY50" s="139">
        <v>932.5</v>
      </c>
      <c r="CZ50" s="139">
        <v>930</v>
      </c>
      <c r="DA50" s="139">
        <v>940</v>
      </c>
      <c r="DB50" s="139">
        <v>935</v>
      </c>
      <c r="DC50" s="139">
        <v>825</v>
      </c>
      <c r="DD50" s="139">
        <v>880</v>
      </c>
      <c r="DE50" s="139">
        <v>852.5</v>
      </c>
      <c r="DF50" s="139">
        <v>835</v>
      </c>
      <c r="DG50" s="139">
        <v>910</v>
      </c>
      <c r="DH50" s="139">
        <v>872.5</v>
      </c>
      <c r="DI50" s="139">
        <v>630</v>
      </c>
      <c r="DJ50" s="139">
        <v>660</v>
      </c>
      <c r="DK50" s="139">
        <v>645</v>
      </c>
      <c r="DL50" s="139">
        <v>635</v>
      </c>
      <c r="DM50" s="139">
        <v>695</v>
      </c>
      <c r="DN50" s="139">
        <v>665</v>
      </c>
      <c r="DO50" s="139">
        <v>685</v>
      </c>
      <c r="DP50" s="139">
        <v>690</v>
      </c>
      <c r="DQ50" s="139">
        <v>687.5</v>
      </c>
    </row>
    <row r="51" spans="1:121" x14ac:dyDescent="0.35">
      <c r="A51" s="4" t="s">
        <v>14575</v>
      </c>
      <c r="B51" s="138">
        <v>1580</v>
      </c>
      <c r="C51" s="138">
        <v>1610</v>
      </c>
      <c r="D51" s="138">
        <v>1595</v>
      </c>
      <c r="E51" s="138">
        <v>1890</v>
      </c>
      <c r="F51" s="138">
        <v>1890</v>
      </c>
      <c r="G51" s="138">
        <v>1890</v>
      </c>
      <c r="H51" s="138"/>
      <c r="I51" s="138"/>
      <c r="J51" s="138"/>
      <c r="K51" s="138">
        <v>1790</v>
      </c>
      <c r="L51" s="138">
        <v>1790</v>
      </c>
      <c r="M51" s="138">
        <v>1790</v>
      </c>
      <c r="N51" s="138">
        <v>740</v>
      </c>
      <c r="O51" s="138">
        <v>750</v>
      </c>
      <c r="P51" s="138">
        <v>745</v>
      </c>
      <c r="Q51" s="138">
        <v>821.25</v>
      </c>
      <c r="R51" s="138">
        <v>821.25</v>
      </c>
      <c r="S51" s="138">
        <v>821.25</v>
      </c>
      <c r="T51" s="138">
        <v>920</v>
      </c>
      <c r="U51" s="138">
        <v>960</v>
      </c>
      <c r="V51" s="138">
        <v>940</v>
      </c>
      <c r="W51" s="138">
        <v>819.72</v>
      </c>
      <c r="X51" s="138">
        <v>819.72</v>
      </c>
      <c r="Y51" s="138">
        <v>819.72</v>
      </c>
      <c r="Z51" s="138">
        <v>1583.4</v>
      </c>
      <c r="AA51" s="138">
        <v>1583.4</v>
      </c>
      <c r="AB51" s="138">
        <v>1583.4</v>
      </c>
      <c r="AC51" s="138">
        <v>1425.32</v>
      </c>
      <c r="AD51" s="138">
        <v>1425.32</v>
      </c>
      <c r="AE51" s="138">
        <v>1425.32</v>
      </c>
      <c r="AF51" s="138">
        <v>1440</v>
      </c>
      <c r="AG51" s="138">
        <v>1440</v>
      </c>
      <c r="AH51" s="138">
        <v>1440</v>
      </c>
      <c r="AI51" s="138"/>
      <c r="AJ51" s="138"/>
      <c r="AK51" s="138"/>
      <c r="AL51" s="138">
        <v>880</v>
      </c>
      <c r="AM51" s="138">
        <v>920</v>
      </c>
      <c r="AN51" s="138">
        <v>900</v>
      </c>
      <c r="AO51" s="138">
        <v>560</v>
      </c>
      <c r="AP51" s="138">
        <v>630</v>
      </c>
      <c r="AQ51" s="138">
        <v>595</v>
      </c>
      <c r="AR51" s="138">
        <v>1370</v>
      </c>
      <c r="AS51" s="138">
        <v>1410</v>
      </c>
      <c r="AT51" s="138">
        <v>1390</v>
      </c>
      <c r="AU51" s="138">
        <v>1450</v>
      </c>
      <c r="AV51" s="138">
        <v>1490</v>
      </c>
      <c r="AW51" s="138">
        <v>1470</v>
      </c>
      <c r="AX51" s="138">
        <v>1240</v>
      </c>
      <c r="AY51" s="138">
        <v>1260</v>
      </c>
      <c r="AZ51" s="138">
        <v>1250</v>
      </c>
      <c r="BA51" s="138">
        <v>470</v>
      </c>
      <c r="BB51" s="138">
        <v>550</v>
      </c>
      <c r="BC51" s="138">
        <v>510</v>
      </c>
      <c r="BD51" s="138">
        <v>4110</v>
      </c>
      <c r="BE51" s="138">
        <v>4110</v>
      </c>
      <c r="BF51" s="138">
        <v>4110</v>
      </c>
      <c r="BG51" s="138">
        <v>665</v>
      </c>
      <c r="BH51" s="138">
        <v>765</v>
      </c>
      <c r="BI51" s="138">
        <v>715</v>
      </c>
      <c r="BJ51" s="138">
        <v>670</v>
      </c>
      <c r="BK51" s="138">
        <v>770</v>
      </c>
      <c r="BL51" s="138">
        <v>720</v>
      </c>
      <c r="BM51" s="138">
        <v>980</v>
      </c>
      <c r="BN51" s="138">
        <v>1300</v>
      </c>
      <c r="BO51" s="138">
        <v>1140</v>
      </c>
      <c r="BP51" s="138">
        <v>670</v>
      </c>
      <c r="BQ51" s="138">
        <v>745</v>
      </c>
      <c r="BR51" s="138">
        <v>707.5</v>
      </c>
      <c r="BS51" s="138">
        <v>690</v>
      </c>
      <c r="BT51" s="138">
        <v>750</v>
      </c>
      <c r="BU51" s="138">
        <v>720</v>
      </c>
      <c r="BV51" s="138">
        <v>4300</v>
      </c>
      <c r="BW51" s="138">
        <v>4600</v>
      </c>
      <c r="BX51" s="138">
        <v>4450</v>
      </c>
      <c r="BY51" s="138">
        <v>2900</v>
      </c>
      <c r="BZ51" s="138">
        <v>3100</v>
      </c>
      <c r="CA51" s="138">
        <v>3000</v>
      </c>
      <c r="CB51" s="138">
        <v>3300</v>
      </c>
      <c r="CC51" s="138">
        <v>3600</v>
      </c>
      <c r="CD51" s="138">
        <v>3450</v>
      </c>
      <c r="CE51" s="138">
        <v>11200</v>
      </c>
      <c r="CF51" s="138">
        <v>11600</v>
      </c>
      <c r="CG51" s="138">
        <v>11400</v>
      </c>
      <c r="CH51" s="138">
        <v>12200</v>
      </c>
      <c r="CI51" s="138">
        <v>12600</v>
      </c>
      <c r="CJ51" s="138">
        <v>12400</v>
      </c>
      <c r="CK51" s="138">
        <v>760</v>
      </c>
      <c r="CL51" s="138">
        <v>790</v>
      </c>
      <c r="CM51" s="138">
        <v>775</v>
      </c>
      <c r="CN51" s="138">
        <v>785</v>
      </c>
      <c r="CO51" s="138">
        <v>810</v>
      </c>
      <c r="CP51" s="138">
        <v>797.5</v>
      </c>
      <c r="CQ51" s="138">
        <v>635</v>
      </c>
      <c r="CR51" s="138">
        <v>715</v>
      </c>
      <c r="CS51" s="138">
        <v>675</v>
      </c>
      <c r="CT51" s="138">
        <v>595</v>
      </c>
      <c r="CU51" s="138">
        <v>660</v>
      </c>
      <c r="CV51" s="138">
        <v>627.5</v>
      </c>
      <c r="CW51" s="139">
        <v>900</v>
      </c>
      <c r="CX51" s="139">
        <v>925</v>
      </c>
      <c r="CY51" s="139">
        <v>912.5</v>
      </c>
      <c r="CZ51" s="139">
        <v>905</v>
      </c>
      <c r="DA51" s="139">
        <v>925</v>
      </c>
      <c r="DB51" s="139">
        <v>915</v>
      </c>
      <c r="DC51" s="139">
        <v>790</v>
      </c>
      <c r="DD51" s="139">
        <v>850</v>
      </c>
      <c r="DE51" s="139">
        <v>820</v>
      </c>
      <c r="DF51" s="139">
        <v>795</v>
      </c>
      <c r="DG51" s="139">
        <v>890</v>
      </c>
      <c r="DH51" s="139">
        <v>842.5</v>
      </c>
      <c r="DI51" s="139">
        <v>600</v>
      </c>
      <c r="DJ51" s="139">
        <v>630</v>
      </c>
      <c r="DK51" s="139">
        <v>615</v>
      </c>
      <c r="DL51" s="139">
        <v>605</v>
      </c>
      <c r="DM51" s="139">
        <v>665</v>
      </c>
      <c r="DN51" s="139">
        <v>635</v>
      </c>
      <c r="DO51" s="139">
        <v>665</v>
      </c>
      <c r="DP51" s="139">
        <v>670</v>
      </c>
      <c r="DQ51" s="139">
        <v>667.5</v>
      </c>
    </row>
    <row r="52" spans="1:121" x14ac:dyDescent="0.35">
      <c r="A52" s="4" t="s">
        <v>14576</v>
      </c>
      <c r="B52" s="138">
        <v>1580</v>
      </c>
      <c r="C52" s="138">
        <v>1610</v>
      </c>
      <c r="D52" s="138">
        <v>1595</v>
      </c>
      <c r="E52" s="138">
        <v>1890</v>
      </c>
      <c r="F52" s="138">
        <v>1890</v>
      </c>
      <c r="G52" s="138">
        <v>1890</v>
      </c>
      <c r="H52" s="138"/>
      <c r="I52" s="138"/>
      <c r="J52" s="138"/>
      <c r="K52" s="138">
        <v>1690</v>
      </c>
      <c r="L52" s="138">
        <v>1690</v>
      </c>
      <c r="M52" s="138">
        <v>1690</v>
      </c>
      <c r="N52" s="138">
        <v>725</v>
      </c>
      <c r="O52" s="138">
        <v>735</v>
      </c>
      <c r="P52" s="138">
        <v>730</v>
      </c>
      <c r="Q52" s="138">
        <v>815</v>
      </c>
      <c r="R52" s="138">
        <v>815</v>
      </c>
      <c r="S52" s="138">
        <v>815</v>
      </c>
      <c r="T52" s="138">
        <v>895</v>
      </c>
      <c r="U52" s="138">
        <v>930</v>
      </c>
      <c r="V52" s="138">
        <v>912.5</v>
      </c>
      <c r="W52" s="138">
        <v>808.66</v>
      </c>
      <c r="X52" s="138">
        <v>808.66</v>
      </c>
      <c r="Y52" s="138">
        <v>808.66</v>
      </c>
      <c r="Z52" s="138">
        <v>1517.32</v>
      </c>
      <c r="AA52" s="138">
        <v>1517.32</v>
      </c>
      <c r="AB52" s="138">
        <v>1517.32</v>
      </c>
      <c r="AC52" s="138">
        <v>1375.12</v>
      </c>
      <c r="AD52" s="138">
        <v>1375.12</v>
      </c>
      <c r="AE52" s="138">
        <v>1375.12</v>
      </c>
      <c r="AF52" s="138">
        <v>1440</v>
      </c>
      <c r="AG52" s="138">
        <v>1440</v>
      </c>
      <c r="AH52" s="138">
        <v>1440</v>
      </c>
      <c r="AI52" s="138"/>
      <c r="AJ52" s="138"/>
      <c r="AK52" s="138"/>
      <c r="AL52" s="138">
        <v>885</v>
      </c>
      <c r="AM52" s="138">
        <v>925</v>
      </c>
      <c r="AN52" s="138">
        <v>905</v>
      </c>
      <c r="AO52" s="138">
        <v>550</v>
      </c>
      <c r="AP52" s="138">
        <v>630</v>
      </c>
      <c r="AQ52" s="138">
        <v>590</v>
      </c>
      <c r="AR52" s="138">
        <v>1370</v>
      </c>
      <c r="AS52" s="138">
        <v>1410</v>
      </c>
      <c r="AT52" s="138">
        <v>1390</v>
      </c>
      <c r="AU52" s="138">
        <v>1450</v>
      </c>
      <c r="AV52" s="138">
        <v>1490</v>
      </c>
      <c r="AW52" s="138">
        <v>1470</v>
      </c>
      <c r="AX52" s="138">
        <v>1240</v>
      </c>
      <c r="AY52" s="138">
        <v>1260</v>
      </c>
      <c r="AZ52" s="138">
        <v>1250</v>
      </c>
      <c r="BA52" s="138">
        <v>450</v>
      </c>
      <c r="BB52" s="138">
        <v>520</v>
      </c>
      <c r="BC52" s="138">
        <v>485</v>
      </c>
      <c r="BD52" s="138">
        <v>4100</v>
      </c>
      <c r="BE52" s="138">
        <v>4100</v>
      </c>
      <c r="BF52" s="138">
        <v>4100</v>
      </c>
      <c r="BG52" s="138">
        <v>665</v>
      </c>
      <c r="BH52" s="138">
        <v>765</v>
      </c>
      <c r="BI52" s="138">
        <v>715</v>
      </c>
      <c r="BJ52" s="138">
        <v>670</v>
      </c>
      <c r="BK52" s="138">
        <v>770</v>
      </c>
      <c r="BL52" s="138">
        <v>720</v>
      </c>
      <c r="BM52" s="138">
        <v>980</v>
      </c>
      <c r="BN52" s="138">
        <v>1300</v>
      </c>
      <c r="BO52" s="138">
        <v>1140</v>
      </c>
      <c r="BP52" s="138">
        <v>670</v>
      </c>
      <c r="BQ52" s="138">
        <v>745</v>
      </c>
      <c r="BR52" s="138">
        <v>707.5</v>
      </c>
      <c r="BS52" s="138">
        <v>690</v>
      </c>
      <c r="BT52" s="138">
        <v>750</v>
      </c>
      <c r="BU52" s="138">
        <v>720</v>
      </c>
      <c r="BV52" s="138">
        <v>4300</v>
      </c>
      <c r="BW52" s="138">
        <v>4600</v>
      </c>
      <c r="BX52" s="138">
        <v>4450</v>
      </c>
      <c r="BY52" s="138">
        <v>2800</v>
      </c>
      <c r="BZ52" s="138">
        <v>3000</v>
      </c>
      <c r="CA52" s="138">
        <v>2900</v>
      </c>
      <c r="CB52" s="138">
        <v>3200</v>
      </c>
      <c r="CC52" s="138">
        <v>3500</v>
      </c>
      <c r="CD52" s="138">
        <v>3350</v>
      </c>
      <c r="CE52" s="138">
        <v>11100</v>
      </c>
      <c r="CF52" s="138">
        <v>11500</v>
      </c>
      <c r="CG52" s="138">
        <v>11300</v>
      </c>
      <c r="CH52" s="138">
        <v>12100</v>
      </c>
      <c r="CI52" s="138">
        <v>12500</v>
      </c>
      <c r="CJ52" s="138">
        <v>12300</v>
      </c>
      <c r="CK52" s="138">
        <v>720</v>
      </c>
      <c r="CL52" s="138">
        <v>750</v>
      </c>
      <c r="CM52" s="138">
        <v>735</v>
      </c>
      <c r="CN52" s="138">
        <v>745</v>
      </c>
      <c r="CO52" s="138">
        <v>770</v>
      </c>
      <c r="CP52" s="138">
        <v>757.5</v>
      </c>
      <c r="CQ52" s="138">
        <v>635</v>
      </c>
      <c r="CR52" s="138">
        <v>715</v>
      </c>
      <c r="CS52" s="138">
        <v>675</v>
      </c>
      <c r="CT52" s="138">
        <v>580</v>
      </c>
      <c r="CU52" s="138">
        <v>650</v>
      </c>
      <c r="CV52" s="138">
        <v>615</v>
      </c>
      <c r="CW52" s="139">
        <v>885</v>
      </c>
      <c r="CX52" s="139">
        <v>900</v>
      </c>
      <c r="CY52" s="139">
        <v>892.5</v>
      </c>
      <c r="CZ52" s="139">
        <v>885</v>
      </c>
      <c r="DA52" s="139">
        <v>905</v>
      </c>
      <c r="DB52" s="139">
        <v>895</v>
      </c>
      <c r="DC52" s="139">
        <v>790</v>
      </c>
      <c r="DD52" s="139">
        <v>850</v>
      </c>
      <c r="DE52" s="139">
        <v>820</v>
      </c>
      <c r="DF52" s="139">
        <v>795</v>
      </c>
      <c r="DG52" s="139">
        <v>890</v>
      </c>
      <c r="DH52" s="139">
        <v>842.5</v>
      </c>
      <c r="DI52" s="139">
        <v>600</v>
      </c>
      <c r="DJ52" s="139">
        <v>630</v>
      </c>
      <c r="DK52" s="139">
        <v>615</v>
      </c>
      <c r="DL52" s="139">
        <v>605</v>
      </c>
      <c r="DM52" s="139">
        <v>665</v>
      </c>
      <c r="DN52" s="139">
        <v>635</v>
      </c>
      <c r="DO52" s="139">
        <v>625</v>
      </c>
      <c r="DP52" s="139">
        <v>630</v>
      </c>
      <c r="DQ52" s="139">
        <v>627.5</v>
      </c>
    </row>
    <row r="53" spans="1:121" x14ac:dyDescent="0.35">
      <c r="A53" s="4" t="s">
        <v>14577</v>
      </c>
      <c r="B53" s="138">
        <v>1480</v>
      </c>
      <c r="C53" s="138">
        <v>1510</v>
      </c>
      <c r="D53" s="138">
        <v>1495</v>
      </c>
      <c r="E53" s="138">
        <v>1890</v>
      </c>
      <c r="F53" s="138">
        <v>1890</v>
      </c>
      <c r="G53" s="138">
        <v>1890</v>
      </c>
      <c r="H53" s="138"/>
      <c r="I53" s="138"/>
      <c r="J53" s="138"/>
      <c r="K53" s="138">
        <v>1610</v>
      </c>
      <c r="L53" s="138">
        <v>1610</v>
      </c>
      <c r="M53" s="138">
        <v>1610</v>
      </c>
      <c r="N53" s="138">
        <v>710</v>
      </c>
      <c r="O53" s="138">
        <v>720</v>
      </c>
      <c r="P53" s="138">
        <v>715</v>
      </c>
      <c r="Q53" s="138">
        <v>785.25</v>
      </c>
      <c r="R53" s="138">
        <v>785.25</v>
      </c>
      <c r="S53" s="138">
        <v>785.25</v>
      </c>
      <c r="T53" s="138">
        <v>850</v>
      </c>
      <c r="U53" s="138">
        <v>885</v>
      </c>
      <c r="V53" s="138">
        <v>867.5</v>
      </c>
      <c r="W53" s="138">
        <v>787.77</v>
      </c>
      <c r="X53" s="138">
        <v>787.77</v>
      </c>
      <c r="Y53" s="138">
        <v>787.77</v>
      </c>
      <c r="Z53" s="138">
        <v>1432.4</v>
      </c>
      <c r="AA53" s="138">
        <v>1432.4</v>
      </c>
      <c r="AB53" s="138">
        <v>1432.4</v>
      </c>
      <c r="AC53" s="138">
        <v>1280.08</v>
      </c>
      <c r="AD53" s="138">
        <v>1280.08</v>
      </c>
      <c r="AE53" s="138">
        <v>1280.08</v>
      </c>
      <c r="AF53" s="138">
        <v>1380</v>
      </c>
      <c r="AG53" s="138">
        <v>1380</v>
      </c>
      <c r="AH53" s="138">
        <v>1380</v>
      </c>
      <c r="AI53" s="138"/>
      <c r="AJ53" s="138"/>
      <c r="AK53" s="138"/>
      <c r="AL53" s="138">
        <v>880</v>
      </c>
      <c r="AM53" s="138">
        <v>920</v>
      </c>
      <c r="AN53" s="138">
        <v>900</v>
      </c>
      <c r="AO53" s="138">
        <v>530</v>
      </c>
      <c r="AP53" s="138">
        <v>600</v>
      </c>
      <c r="AQ53" s="138">
        <v>565</v>
      </c>
      <c r="AR53" s="138">
        <v>1390</v>
      </c>
      <c r="AS53" s="138">
        <v>1430</v>
      </c>
      <c r="AT53" s="138">
        <v>1410</v>
      </c>
      <c r="AU53" s="138">
        <v>1450</v>
      </c>
      <c r="AV53" s="138">
        <v>1490</v>
      </c>
      <c r="AW53" s="138">
        <v>1470</v>
      </c>
      <c r="AX53" s="138">
        <v>1240</v>
      </c>
      <c r="AY53" s="138">
        <v>1260</v>
      </c>
      <c r="AZ53" s="138">
        <v>1250</v>
      </c>
      <c r="BA53" s="138">
        <v>450</v>
      </c>
      <c r="BB53" s="138">
        <v>530</v>
      </c>
      <c r="BC53" s="138">
        <v>490</v>
      </c>
      <c r="BD53" s="138">
        <v>4125</v>
      </c>
      <c r="BE53" s="138">
        <v>4125</v>
      </c>
      <c r="BF53" s="138">
        <v>4125</v>
      </c>
      <c r="BG53" s="138">
        <v>665</v>
      </c>
      <c r="BH53" s="138">
        <v>765</v>
      </c>
      <c r="BI53" s="138">
        <v>715</v>
      </c>
      <c r="BJ53" s="138">
        <v>670</v>
      </c>
      <c r="BK53" s="138">
        <v>770</v>
      </c>
      <c r="BL53" s="138">
        <v>720</v>
      </c>
      <c r="BM53" s="138">
        <v>980</v>
      </c>
      <c r="BN53" s="138">
        <v>1300</v>
      </c>
      <c r="BO53" s="138">
        <v>1140</v>
      </c>
      <c r="BP53" s="138">
        <v>670</v>
      </c>
      <c r="BQ53" s="138">
        <v>745</v>
      </c>
      <c r="BR53" s="138">
        <v>707.5</v>
      </c>
      <c r="BS53" s="138">
        <v>690</v>
      </c>
      <c r="BT53" s="138">
        <v>750</v>
      </c>
      <c r="BU53" s="138">
        <v>720</v>
      </c>
      <c r="BV53" s="138">
        <v>4300</v>
      </c>
      <c r="BW53" s="138">
        <v>4600</v>
      </c>
      <c r="BX53" s="138">
        <v>4450</v>
      </c>
      <c r="BY53" s="138">
        <v>2700</v>
      </c>
      <c r="BZ53" s="138">
        <v>3000</v>
      </c>
      <c r="CA53" s="138">
        <v>2850</v>
      </c>
      <c r="CB53" s="138">
        <v>3100</v>
      </c>
      <c r="CC53" s="138">
        <v>3500</v>
      </c>
      <c r="CD53" s="138">
        <v>3300</v>
      </c>
      <c r="CE53" s="138">
        <v>11100</v>
      </c>
      <c r="CF53" s="138">
        <v>11500</v>
      </c>
      <c r="CG53" s="138">
        <v>11300</v>
      </c>
      <c r="CH53" s="138">
        <v>12100</v>
      </c>
      <c r="CI53" s="138">
        <v>12500</v>
      </c>
      <c r="CJ53" s="138">
        <v>12300</v>
      </c>
      <c r="CK53" s="138">
        <v>720</v>
      </c>
      <c r="CL53" s="138">
        <v>750</v>
      </c>
      <c r="CM53" s="138">
        <v>735</v>
      </c>
      <c r="CN53" s="138">
        <v>710</v>
      </c>
      <c r="CO53" s="138">
        <v>745</v>
      </c>
      <c r="CP53" s="138">
        <v>727.5</v>
      </c>
      <c r="CQ53" s="138">
        <v>585</v>
      </c>
      <c r="CR53" s="138">
        <v>665</v>
      </c>
      <c r="CS53" s="138">
        <v>625</v>
      </c>
      <c r="CT53" s="138">
        <v>560</v>
      </c>
      <c r="CU53" s="138">
        <v>620</v>
      </c>
      <c r="CV53" s="138">
        <v>590</v>
      </c>
      <c r="CW53" s="139">
        <v>860</v>
      </c>
      <c r="CX53" s="139">
        <v>895</v>
      </c>
      <c r="CY53" s="139">
        <v>877.5</v>
      </c>
      <c r="CZ53" s="139">
        <v>865</v>
      </c>
      <c r="DA53" s="139">
        <v>895</v>
      </c>
      <c r="DB53" s="139">
        <v>880</v>
      </c>
      <c r="DC53" s="139">
        <v>760</v>
      </c>
      <c r="DD53" s="139">
        <v>815</v>
      </c>
      <c r="DE53" s="139">
        <v>787.5</v>
      </c>
      <c r="DF53" s="139">
        <v>765</v>
      </c>
      <c r="DG53" s="139">
        <v>850</v>
      </c>
      <c r="DH53" s="139">
        <v>807.5</v>
      </c>
      <c r="DI53" s="139">
        <v>580</v>
      </c>
      <c r="DJ53" s="139">
        <v>600</v>
      </c>
      <c r="DK53" s="139">
        <v>590</v>
      </c>
      <c r="DL53" s="139">
        <v>605</v>
      </c>
      <c r="DM53" s="139">
        <v>615</v>
      </c>
      <c r="DN53" s="139">
        <v>610</v>
      </c>
      <c r="DO53" s="139">
        <v>625</v>
      </c>
      <c r="DP53" s="139">
        <v>630</v>
      </c>
      <c r="DQ53" s="139">
        <v>627.5</v>
      </c>
    </row>
    <row r="54" spans="1:121" x14ac:dyDescent="0.35">
      <c r="A54" s="4" t="s">
        <v>14578</v>
      </c>
      <c r="B54" s="138">
        <v>1410</v>
      </c>
      <c r="C54" s="138">
        <v>1430</v>
      </c>
      <c r="D54" s="138">
        <v>1420</v>
      </c>
      <c r="E54" s="138">
        <v>1840</v>
      </c>
      <c r="F54" s="138">
        <v>1840</v>
      </c>
      <c r="G54" s="138">
        <v>1840</v>
      </c>
      <c r="H54" s="138"/>
      <c r="I54" s="138"/>
      <c r="J54" s="138"/>
      <c r="K54" s="138">
        <v>1510</v>
      </c>
      <c r="L54" s="138">
        <v>1510</v>
      </c>
      <c r="M54" s="138">
        <v>1510</v>
      </c>
      <c r="N54" s="138">
        <v>660</v>
      </c>
      <c r="O54" s="138">
        <v>670</v>
      </c>
      <c r="P54" s="138">
        <v>665</v>
      </c>
      <c r="Q54" s="138">
        <v>747.6</v>
      </c>
      <c r="R54" s="138">
        <v>747.6</v>
      </c>
      <c r="S54" s="138">
        <v>747.6</v>
      </c>
      <c r="T54" s="138">
        <v>790</v>
      </c>
      <c r="U54" s="138">
        <v>830</v>
      </c>
      <c r="V54" s="138">
        <v>810</v>
      </c>
      <c r="W54" s="138">
        <v>739.93</v>
      </c>
      <c r="X54" s="138">
        <v>739.93</v>
      </c>
      <c r="Y54" s="138">
        <v>739.93</v>
      </c>
      <c r="Z54" s="138">
        <v>1385.19</v>
      </c>
      <c r="AA54" s="138">
        <v>1385.19</v>
      </c>
      <c r="AB54" s="138">
        <v>1385.19</v>
      </c>
      <c r="AC54" s="138">
        <v>1205.1500000000001</v>
      </c>
      <c r="AD54" s="138">
        <v>1205.1500000000001</v>
      </c>
      <c r="AE54" s="138">
        <v>1205.1500000000001</v>
      </c>
      <c r="AF54" s="138">
        <v>1300</v>
      </c>
      <c r="AG54" s="138">
        <v>1300</v>
      </c>
      <c r="AH54" s="138">
        <v>1300</v>
      </c>
      <c r="AI54" s="138"/>
      <c r="AJ54" s="138"/>
      <c r="AK54" s="138"/>
      <c r="AL54" s="138">
        <v>880</v>
      </c>
      <c r="AM54" s="138">
        <v>920</v>
      </c>
      <c r="AN54" s="138">
        <v>900</v>
      </c>
      <c r="AO54" s="138">
        <v>530</v>
      </c>
      <c r="AP54" s="138">
        <v>600</v>
      </c>
      <c r="AQ54" s="138">
        <v>565</v>
      </c>
      <c r="AR54" s="138">
        <v>1390</v>
      </c>
      <c r="AS54" s="138">
        <v>1430</v>
      </c>
      <c r="AT54" s="138">
        <v>1410</v>
      </c>
      <c r="AU54" s="138">
        <v>1450</v>
      </c>
      <c r="AV54" s="138">
        <v>1490</v>
      </c>
      <c r="AW54" s="138">
        <v>1470</v>
      </c>
      <c r="AX54" s="138">
        <v>1240</v>
      </c>
      <c r="AY54" s="138">
        <v>1260</v>
      </c>
      <c r="AZ54" s="138">
        <v>1250</v>
      </c>
      <c r="BA54" s="138">
        <v>470</v>
      </c>
      <c r="BB54" s="138">
        <v>560</v>
      </c>
      <c r="BC54" s="138">
        <v>515</v>
      </c>
      <c r="BD54" s="138">
        <v>4375</v>
      </c>
      <c r="BE54" s="138">
        <v>4375</v>
      </c>
      <c r="BF54" s="138">
        <v>4375</v>
      </c>
      <c r="BG54" s="138">
        <v>650</v>
      </c>
      <c r="BH54" s="138">
        <v>750</v>
      </c>
      <c r="BI54" s="138">
        <v>700</v>
      </c>
      <c r="BJ54" s="138">
        <v>640</v>
      </c>
      <c r="BK54" s="138">
        <v>740</v>
      </c>
      <c r="BL54" s="138">
        <v>690</v>
      </c>
      <c r="BM54" s="138">
        <v>980</v>
      </c>
      <c r="BN54" s="138">
        <v>1300</v>
      </c>
      <c r="BO54" s="138">
        <v>1140</v>
      </c>
      <c r="BP54" s="138">
        <v>660</v>
      </c>
      <c r="BQ54" s="138">
        <v>735</v>
      </c>
      <c r="BR54" s="138">
        <v>697.5</v>
      </c>
      <c r="BS54" s="138">
        <v>680</v>
      </c>
      <c r="BT54" s="138">
        <v>740</v>
      </c>
      <c r="BU54" s="138">
        <v>710</v>
      </c>
      <c r="BV54" s="138">
        <v>4300</v>
      </c>
      <c r="BW54" s="138">
        <v>4600</v>
      </c>
      <c r="BX54" s="138">
        <v>4450</v>
      </c>
      <c r="BY54" s="138">
        <v>2700</v>
      </c>
      <c r="BZ54" s="138">
        <v>3000</v>
      </c>
      <c r="CA54" s="138">
        <v>2850</v>
      </c>
      <c r="CB54" s="138">
        <v>3100</v>
      </c>
      <c r="CC54" s="138">
        <v>3500</v>
      </c>
      <c r="CD54" s="138">
        <v>3300</v>
      </c>
      <c r="CE54" s="138">
        <v>11100</v>
      </c>
      <c r="CF54" s="138">
        <v>11500</v>
      </c>
      <c r="CG54" s="138">
        <v>11300</v>
      </c>
      <c r="CH54" s="138">
        <v>12100</v>
      </c>
      <c r="CI54" s="138">
        <v>12500</v>
      </c>
      <c r="CJ54" s="138">
        <v>12300</v>
      </c>
      <c r="CK54" s="138">
        <v>660</v>
      </c>
      <c r="CL54" s="138">
        <v>690</v>
      </c>
      <c r="CM54" s="138">
        <v>675</v>
      </c>
      <c r="CN54" s="138">
        <v>685</v>
      </c>
      <c r="CO54" s="138">
        <v>710</v>
      </c>
      <c r="CP54" s="138">
        <v>697.5</v>
      </c>
      <c r="CQ54" s="138">
        <v>585</v>
      </c>
      <c r="CR54" s="138">
        <v>665</v>
      </c>
      <c r="CS54" s="138">
        <v>625</v>
      </c>
      <c r="CT54" s="138">
        <v>530</v>
      </c>
      <c r="CU54" s="138">
        <v>600</v>
      </c>
      <c r="CV54" s="138">
        <v>565</v>
      </c>
      <c r="CW54" s="139">
        <v>855</v>
      </c>
      <c r="CX54" s="139">
        <v>860</v>
      </c>
      <c r="CY54" s="139">
        <v>857.5</v>
      </c>
      <c r="CZ54" s="139">
        <v>855</v>
      </c>
      <c r="DA54" s="139">
        <v>865</v>
      </c>
      <c r="DB54" s="139">
        <v>860</v>
      </c>
      <c r="DC54" s="139">
        <v>760</v>
      </c>
      <c r="DD54" s="139">
        <v>815</v>
      </c>
      <c r="DE54" s="139">
        <v>787.5</v>
      </c>
      <c r="DF54" s="139">
        <v>765</v>
      </c>
      <c r="DG54" s="139">
        <v>850</v>
      </c>
      <c r="DH54" s="139">
        <v>807.5</v>
      </c>
      <c r="DI54" s="139">
        <v>550</v>
      </c>
      <c r="DJ54" s="139">
        <v>580</v>
      </c>
      <c r="DK54" s="139">
        <v>565</v>
      </c>
      <c r="DL54" s="139">
        <v>555</v>
      </c>
      <c r="DM54" s="139">
        <v>615</v>
      </c>
      <c r="DN54" s="139">
        <v>585</v>
      </c>
      <c r="DO54" s="139">
        <v>625</v>
      </c>
      <c r="DP54" s="139">
        <v>630</v>
      </c>
      <c r="DQ54" s="139">
        <v>627.5</v>
      </c>
    </row>
    <row r="55" spans="1:121" x14ac:dyDescent="0.35">
      <c r="A55" s="4" t="s">
        <v>14579</v>
      </c>
      <c r="B55" s="138">
        <v>1340</v>
      </c>
      <c r="C55" s="138">
        <v>1360</v>
      </c>
      <c r="D55" s="138">
        <v>1350</v>
      </c>
      <c r="E55" s="138">
        <v>1840</v>
      </c>
      <c r="F55" s="138">
        <v>1840</v>
      </c>
      <c r="G55" s="138">
        <v>1840</v>
      </c>
      <c r="H55" s="138"/>
      <c r="I55" s="138"/>
      <c r="J55" s="138"/>
      <c r="K55" s="138">
        <v>1430</v>
      </c>
      <c r="L55" s="138">
        <v>1430</v>
      </c>
      <c r="M55" s="138">
        <v>1430</v>
      </c>
      <c r="N55" s="138">
        <v>640</v>
      </c>
      <c r="O55" s="138">
        <v>660</v>
      </c>
      <c r="P55" s="138">
        <v>650</v>
      </c>
      <c r="Q55" s="138">
        <v>725</v>
      </c>
      <c r="R55" s="138">
        <v>725</v>
      </c>
      <c r="S55" s="138">
        <v>725</v>
      </c>
      <c r="T55" s="138">
        <v>760</v>
      </c>
      <c r="U55" s="138">
        <v>800</v>
      </c>
      <c r="V55" s="138">
        <v>780</v>
      </c>
      <c r="W55" s="138">
        <v>733.23</v>
      </c>
      <c r="X55" s="138">
        <v>733.23</v>
      </c>
      <c r="Y55" s="138">
        <v>733.23</v>
      </c>
      <c r="Z55" s="138">
        <v>1335.27</v>
      </c>
      <c r="AA55" s="138">
        <v>1335.27</v>
      </c>
      <c r="AB55" s="138">
        <v>1335.27</v>
      </c>
      <c r="AC55" s="138">
        <v>1130.5999999999999</v>
      </c>
      <c r="AD55" s="138">
        <v>1130.5999999999999</v>
      </c>
      <c r="AE55" s="138">
        <v>1130.5999999999999</v>
      </c>
      <c r="AF55" s="138">
        <v>1220</v>
      </c>
      <c r="AG55" s="138">
        <v>1220</v>
      </c>
      <c r="AH55" s="138">
        <v>1220</v>
      </c>
      <c r="AI55" s="138"/>
      <c r="AJ55" s="138"/>
      <c r="AK55" s="138"/>
      <c r="AL55" s="138">
        <v>880</v>
      </c>
      <c r="AM55" s="138">
        <v>920</v>
      </c>
      <c r="AN55" s="138">
        <v>900</v>
      </c>
      <c r="AO55" s="138">
        <v>530</v>
      </c>
      <c r="AP55" s="138">
        <v>600</v>
      </c>
      <c r="AQ55" s="138">
        <v>565</v>
      </c>
      <c r="AR55" s="138">
        <v>1390</v>
      </c>
      <c r="AS55" s="138">
        <v>1430</v>
      </c>
      <c r="AT55" s="138">
        <v>1410</v>
      </c>
      <c r="AU55" s="138">
        <v>1450</v>
      </c>
      <c r="AV55" s="138">
        <v>1490</v>
      </c>
      <c r="AW55" s="138">
        <v>1470</v>
      </c>
      <c r="AX55" s="138">
        <v>1240</v>
      </c>
      <c r="AY55" s="138">
        <v>1260</v>
      </c>
      <c r="AZ55" s="138">
        <v>1250</v>
      </c>
      <c r="BA55" s="138">
        <v>490</v>
      </c>
      <c r="BB55" s="138">
        <v>570</v>
      </c>
      <c r="BC55" s="138">
        <v>530</v>
      </c>
      <c r="BD55" s="138">
        <v>4400</v>
      </c>
      <c r="BE55" s="138">
        <v>4400</v>
      </c>
      <c r="BF55" s="138">
        <v>4400</v>
      </c>
      <c r="BG55" s="138">
        <v>640</v>
      </c>
      <c r="BH55" s="138">
        <v>740</v>
      </c>
      <c r="BI55" s="138">
        <v>690</v>
      </c>
      <c r="BJ55" s="138">
        <v>640</v>
      </c>
      <c r="BK55" s="138">
        <v>740</v>
      </c>
      <c r="BL55" s="138">
        <v>690</v>
      </c>
      <c r="BM55" s="138">
        <v>980</v>
      </c>
      <c r="BN55" s="138">
        <v>1300</v>
      </c>
      <c r="BO55" s="138">
        <v>1140</v>
      </c>
      <c r="BP55" s="138">
        <v>640</v>
      </c>
      <c r="BQ55" s="138">
        <v>715</v>
      </c>
      <c r="BR55" s="138">
        <v>677.5</v>
      </c>
      <c r="BS55" s="138">
        <v>660</v>
      </c>
      <c r="BT55" s="138">
        <v>720</v>
      </c>
      <c r="BU55" s="138">
        <v>690</v>
      </c>
      <c r="BV55" s="138">
        <v>4300</v>
      </c>
      <c r="BW55" s="138">
        <v>4600</v>
      </c>
      <c r="BX55" s="138">
        <v>4450</v>
      </c>
      <c r="BY55" s="138">
        <v>2700</v>
      </c>
      <c r="BZ55" s="138">
        <v>3000</v>
      </c>
      <c r="CA55" s="138">
        <v>2850</v>
      </c>
      <c r="CB55" s="138">
        <v>3100</v>
      </c>
      <c r="CC55" s="138">
        <v>3500</v>
      </c>
      <c r="CD55" s="138">
        <v>3300</v>
      </c>
      <c r="CE55" s="138">
        <v>11300</v>
      </c>
      <c r="CF55" s="138">
        <v>11700</v>
      </c>
      <c r="CG55" s="138">
        <v>11500</v>
      </c>
      <c r="CH55" s="138">
        <v>12300</v>
      </c>
      <c r="CI55" s="138">
        <v>12700</v>
      </c>
      <c r="CJ55" s="138">
        <v>12500</v>
      </c>
      <c r="CK55" s="138">
        <v>660</v>
      </c>
      <c r="CL55" s="138">
        <v>690</v>
      </c>
      <c r="CM55" s="138">
        <v>675</v>
      </c>
      <c r="CN55" s="138">
        <v>685</v>
      </c>
      <c r="CO55" s="138">
        <v>710</v>
      </c>
      <c r="CP55" s="138">
        <v>697.5</v>
      </c>
      <c r="CQ55" s="138">
        <v>585</v>
      </c>
      <c r="CR55" s="138">
        <v>665</v>
      </c>
      <c r="CS55" s="138">
        <v>625</v>
      </c>
      <c r="CT55" s="138">
        <v>530</v>
      </c>
      <c r="CU55" s="138">
        <v>600</v>
      </c>
      <c r="CV55" s="138">
        <v>565</v>
      </c>
      <c r="CW55" s="139">
        <v>855</v>
      </c>
      <c r="CX55" s="139">
        <v>860</v>
      </c>
      <c r="CY55" s="139">
        <v>857.5</v>
      </c>
      <c r="CZ55" s="139">
        <v>855</v>
      </c>
      <c r="DA55" s="139">
        <v>865</v>
      </c>
      <c r="DB55" s="139">
        <v>860</v>
      </c>
      <c r="DC55" s="139">
        <v>760</v>
      </c>
      <c r="DD55" s="139">
        <v>815</v>
      </c>
      <c r="DE55" s="139">
        <v>787.5</v>
      </c>
      <c r="DF55" s="139">
        <v>765</v>
      </c>
      <c r="DG55" s="139">
        <v>850</v>
      </c>
      <c r="DH55" s="139">
        <v>807.5</v>
      </c>
      <c r="DI55" s="139">
        <v>550</v>
      </c>
      <c r="DJ55" s="139">
        <v>580</v>
      </c>
      <c r="DK55" s="139">
        <v>565</v>
      </c>
      <c r="DL55" s="139">
        <v>555</v>
      </c>
      <c r="DM55" s="139">
        <v>615</v>
      </c>
      <c r="DN55" s="139">
        <v>585</v>
      </c>
      <c r="DO55" s="139">
        <v>565</v>
      </c>
      <c r="DP55" s="139">
        <v>570</v>
      </c>
      <c r="DQ55" s="139">
        <v>567.5</v>
      </c>
    </row>
    <row r="56" spans="1:121" x14ac:dyDescent="0.35">
      <c r="A56" s="4" t="s">
        <v>14580</v>
      </c>
      <c r="B56" s="138">
        <v>1310</v>
      </c>
      <c r="C56" s="138">
        <v>1310</v>
      </c>
      <c r="D56" s="138">
        <v>1310</v>
      </c>
      <c r="E56" s="138">
        <v>1820</v>
      </c>
      <c r="F56" s="138">
        <v>1820</v>
      </c>
      <c r="G56" s="138">
        <v>1820</v>
      </c>
      <c r="H56" s="138"/>
      <c r="I56" s="138"/>
      <c r="J56" s="138"/>
      <c r="K56" s="138">
        <v>1380</v>
      </c>
      <c r="L56" s="138">
        <v>1380</v>
      </c>
      <c r="M56" s="138">
        <v>1380</v>
      </c>
      <c r="N56" s="138">
        <v>640</v>
      </c>
      <c r="O56" s="138">
        <v>660</v>
      </c>
      <c r="P56" s="138">
        <v>650</v>
      </c>
      <c r="Q56" s="138">
        <v>730</v>
      </c>
      <c r="R56" s="138">
        <v>730</v>
      </c>
      <c r="S56" s="138">
        <v>730</v>
      </c>
      <c r="T56" s="138">
        <v>720</v>
      </c>
      <c r="U56" s="138">
        <v>755</v>
      </c>
      <c r="V56" s="138">
        <v>737.5</v>
      </c>
      <c r="W56" s="138">
        <v>740.92</v>
      </c>
      <c r="X56" s="138">
        <v>740.92</v>
      </c>
      <c r="Y56" s="138">
        <v>740.92</v>
      </c>
      <c r="Z56" s="138">
        <v>1275.83</v>
      </c>
      <c r="AA56" s="138">
        <v>1275.83</v>
      </c>
      <c r="AB56" s="138">
        <v>1275.83</v>
      </c>
      <c r="AC56" s="138">
        <v>1043.6099999999999</v>
      </c>
      <c r="AD56" s="138">
        <v>1043.6099999999999</v>
      </c>
      <c r="AE56" s="138">
        <v>1043.6099999999999</v>
      </c>
      <c r="AF56" s="138">
        <v>1140</v>
      </c>
      <c r="AG56" s="138">
        <v>1140</v>
      </c>
      <c r="AH56" s="138">
        <v>1140</v>
      </c>
      <c r="AI56" s="138"/>
      <c r="AJ56" s="138"/>
      <c r="AK56" s="138"/>
      <c r="AL56" s="138">
        <v>890</v>
      </c>
      <c r="AM56" s="138">
        <v>930</v>
      </c>
      <c r="AN56" s="138">
        <v>910</v>
      </c>
      <c r="AO56" s="138">
        <v>530</v>
      </c>
      <c r="AP56" s="138">
        <v>600</v>
      </c>
      <c r="AQ56" s="138">
        <v>565</v>
      </c>
      <c r="AR56" s="138">
        <v>1430</v>
      </c>
      <c r="AS56" s="138">
        <v>1470</v>
      </c>
      <c r="AT56" s="138">
        <v>1450</v>
      </c>
      <c r="AU56" s="138">
        <v>1450</v>
      </c>
      <c r="AV56" s="138">
        <v>1490</v>
      </c>
      <c r="AW56" s="138">
        <v>1470</v>
      </c>
      <c r="AX56" s="138">
        <v>1240</v>
      </c>
      <c r="AY56" s="138">
        <v>1260</v>
      </c>
      <c r="AZ56" s="138">
        <v>1250</v>
      </c>
      <c r="BA56" s="138">
        <v>470</v>
      </c>
      <c r="BB56" s="138">
        <v>540</v>
      </c>
      <c r="BC56" s="138">
        <v>505</v>
      </c>
      <c r="BD56" s="138">
        <v>4400</v>
      </c>
      <c r="BE56" s="138">
        <v>4400</v>
      </c>
      <c r="BF56" s="138">
        <v>4400</v>
      </c>
      <c r="BG56" s="138">
        <v>640</v>
      </c>
      <c r="BH56" s="138">
        <v>740</v>
      </c>
      <c r="BI56" s="138">
        <v>690</v>
      </c>
      <c r="BJ56" s="138">
        <v>640</v>
      </c>
      <c r="BK56" s="138">
        <v>740</v>
      </c>
      <c r="BL56" s="138">
        <v>690</v>
      </c>
      <c r="BM56" s="138">
        <v>980</v>
      </c>
      <c r="BN56" s="138">
        <v>1300</v>
      </c>
      <c r="BO56" s="138">
        <v>1140</v>
      </c>
      <c r="BP56" s="138">
        <v>640</v>
      </c>
      <c r="BQ56" s="138">
        <v>715</v>
      </c>
      <c r="BR56" s="138">
        <v>677.5</v>
      </c>
      <c r="BS56" s="138">
        <v>660</v>
      </c>
      <c r="BT56" s="138">
        <v>720</v>
      </c>
      <c r="BU56" s="138">
        <v>690</v>
      </c>
      <c r="BV56" s="138">
        <v>4500</v>
      </c>
      <c r="BW56" s="138">
        <v>4800</v>
      </c>
      <c r="BX56" s="138">
        <v>4650</v>
      </c>
      <c r="BY56" s="138">
        <v>2700</v>
      </c>
      <c r="BZ56" s="138">
        <v>3000</v>
      </c>
      <c r="CA56" s="138">
        <v>2850</v>
      </c>
      <c r="CB56" s="138">
        <v>3100</v>
      </c>
      <c r="CC56" s="138">
        <v>3500</v>
      </c>
      <c r="CD56" s="138">
        <v>3300</v>
      </c>
      <c r="CE56" s="138">
        <v>11300</v>
      </c>
      <c r="CF56" s="138">
        <v>11700</v>
      </c>
      <c r="CG56" s="138">
        <v>11500</v>
      </c>
      <c r="CH56" s="138">
        <v>12300</v>
      </c>
      <c r="CI56" s="138">
        <v>12700</v>
      </c>
      <c r="CJ56" s="138">
        <v>12500</v>
      </c>
      <c r="CK56" s="138">
        <v>660</v>
      </c>
      <c r="CL56" s="138">
        <v>690</v>
      </c>
      <c r="CM56" s="138">
        <v>675</v>
      </c>
      <c r="CN56" s="138">
        <v>685</v>
      </c>
      <c r="CO56" s="138">
        <v>710</v>
      </c>
      <c r="CP56" s="138">
        <v>697.5</v>
      </c>
      <c r="CQ56" s="138">
        <v>605</v>
      </c>
      <c r="CR56" s="138">
        <v>665</v>
      </c>
      <c r="CS56" s="138">
        <v>635</v>
      </c>
      <c r="CT56" s="138">
        <v>530</v>
      </c>
      <c r="CU56" s="138">
        <v>600</v>
      </c>
      <c r="CV56" s="138">
        <v>565</v>
      </c>
      <c r="CW56" s="139">
        <v>855</v>
      </c>
      <c r="CX56" s="139">
        <v>860</v>
      </c>
      <c r="CY56" s="139">
        <v>857.5</v>
      </c>
      <c r="CZ56" s="139">
        <v>855</v>
      </c>
      <c r="DA56" s="139">
        <v>865</v>
      </c>
      <c r="DB56" s="139">
        <v>860</v>
      </c>
      <c r="DC56" s="139">
        <v>780</v>
      </c>
      <c r="DD56" s="139">
        <v>815</v>
      </c>
      <c r="DE56" s="139">
        <v>797.5</v>
      </c>
      <c r="DF56" s="139">
        <v>765</v>
      </c>
      <c r="DG56" s="139">
        <v>850</v>
      </c>
      <c r="DH56" s="139">
        <v>807.5</v>
      </c>
      <c r="DI56" s="139">
        <v>550</v>
      </c>
      <c r="DJ56" s="139">
        <v>580</v>
      </c>
      <c r="DK56" s="139">
        <v>565</v>
      </c>
      <c r="DL56" s="139">
        <v>555</v>
      </c>
      <c r="DM56" s="139">
        <v>615</v>
      </c>
      <c r="DN56" s="139">
        <v>585</v>
      </c>
      <c r="DO56" s="139">
        <v>565</v>
      </c>
      <c r="DP56" s="139">
        <v>570</v>
      </c>
      <c r="DQ56" s="139">
        <v>567.5</v>
      </c>
    </row>
    <row r="57" spans="1:121" x14ac:dyDescent="0.35">
      <c r="A57" s="4" t="s">
        <v>14581</v>
      </c>
      <c r="B57" s="138">
        <v>1260</v>
      </c>
      <c r="C57" s="138">
        <v>1260</v>
      </c>
      <c r="D57" s="138">
        <v>1260</v>
      </c>
      <c r="E57" s="138">
        <v>1790</v>
      </c>
      <c r="F57" s="138">
        <v>1790</v>
      </c>
      <c r="G57" s="138">
        <v>1790</v>
      </c>
      <c r="H57" s="138"/>
      <c r="I57" s="138"/>
      <c r="J57" s="138"/>
      <c r="K57" s="138">
        <v>1350</v>
      </c>
      <c r="L57" s="138">
        <v>1350</v>
      </c>
      <c r="M57" s="138">
        <v>1350</v>
      </c>
      <c r="N57" s="138">
        <v>640</v>
      </c>
      <c r="O57" s="138">
        <v>660</v>
      </c>
      <c r="P57" s="138">
        <v>650</v>
      </c>
      <c r="Q57" s="138">
        <v>752</v>
      </c>
      <c r="R57" s="138">
        <v>752</v>
      </c>
      <c r="S57" s="138">
        <v>752</v>
      </c>
      <c r="T57" s="138">
        <v>700</v>
      </c>
      <c r="U57" s="138">
        <v>720</v>
      </c>
      <c r="V57" s="138">
        <v>710</v>
      </c>
      <c r="W57" s="138">
        <v>756.25</v>
      </c>
      <c r="X57" s="138">
        <v>756.25</v>
      </c>
      <c r="Y57" s="138">
        <v>756.25</v>
      </c>
      <c r="Z57" s="138">
        <v>1231</v>
      </c>
      <c r="AA57" s="138">
        <v>1231</v>
      </c>
      <c r="AB57" s="138">
        <v>1231</v>
      </c>
      <c r="AC57" s="138">
        <v>983.45</v>
      </c>
      <c r="AD57" s="138">
        <v>983.45</v>
      </c>
      <c r="AE57" s="138">
        <v>983.45</v>
      </c>
      <c r="AF57" s="138">
        <v>1060</v>
      </c>
      <c r="AG57" s="138">
        <v>1060</v>
      </c>
      <c r="AH57" s="138">
        <v>1060</v>
      </c>
      <c r="AI57" s="138"/>
      <c r="AJ57" s="138"/>
      <c r="AK57" s="138"/>
      <c r="AL57" s="138">
        <v>890</v>
      </c>
      <c r="AM57" s="138">
        <v>930</v>
      </c>
      <c r="AN57" s="138">
        <v>910</v>
      </c>
      <c r="AO57" s="138">
        <v>530</v>
      </c>
      <c r="AP57" s="138">
        <v>600</v>
      </c>
      <c r="AQ57" s="138">
        <v>565</v>
      </c>
      <c r="AR57" s="138">
        <v>1430</v>
      </c>
      <c r="AS57" s="138">
        <v>1470</v>
      </c>
      <c r="AT57" s="138">
        <v>1450</v>
      </c>
      <c r="AU57" s="138">
        <v>1450</v>
      </c>
      <c r="AV57" s="138">
        <v>1490</v>
      </c>
      <c r="AW57" s="138">
        <v>1470</v>
      </c>
      <c r="AX57" s="138">
        <v>1240</v>
      </c>
      <c r="AY57" s="138">
        <v>1260</v>
      </c>
      <c r="AZ57" s="138">
        <v>1250</v>
      </c>
      <c r="BA57" s="138">
        <v>470</v>
      </c>
      <c r="BB57" s="138">
        <v>540</v>
      </c>
      <c r="BC57" s="138">
        <v>505</v>
      </c>
      <c r="BD57" s="138">
        <v>4425</v>
      </c>
      <c r="BE57" s="138">
        <v>4425</v>
      </c>
      <c r="BF57" s="138">
        <v>4425</v>
      </c>
      <c r="BG57" s="138">
        <v>660</v>
      </c>
      <c r="BH57" s="138">
        <v>770</v>
      </c>
      <c r="BI57" s="138">
        <v>715</v>
      </c>
      <c r="BJ57" s="138">
        <v>670</v>
      </c>
      <c r="BK57" s="138">
        <v>770</v>
      </c>
      <c r="BL57" s="138">
        <v>720</v>
      </c>
      <c r="BM57" s="138">
        <v>1030</v>
      </c>
      <c r="BN57" s="138">
        <v>1350</v>
      </c>
      <c r="BO57" s="138">
        <v>1190</v>
      </c>
      <c r="BP57" s="138">
        <v>650</v>
      </c>
      <c r="BQ57" s="138">
        <v>730</v>
      </c>
      <c r="BR57" s="138">
        <v>690</v>
      </c>
      <c r="BS57" s="138">
        <v>670</v>
      </c>
      <c r="BT57" s="138">
        <v>730</v>
      </c>
      <c r="BU57" s="138">
        <v>700</v>
      </c>
      <c r="BV57" s="138">
        <v>4500</v>
      </c>
      <c r="BW57" s="138">
        <v>4800</v>
      </c>
      <c r="BX57" s="138">
        <v>4650</v>
      </c>
      <c r="BY57" s="138">
        <v>2700</v>
      </c>
      <c r="BZ57" s="138">
        <v>3000</v>
      </c>
      <c r="CA57" s="138">
        <v>2850</v>
      </c>
      <c r="CB57" s="138">
        <v>3100</v>
      </c>
      <c r="CC57" s="138">
        <v>3500</v>
      </c>
      <c r="CD57" s="138">
        <v>3300</v>
      </c>
      <c r="CE57" s="138">
        <v>11300</v>
      </c>
      <c r="CF57" s="138">
        <v>11700</v>
      </c>
      <c r="CG57" s="138">
        <v>11500</v>
      </c>
      <c r="CH57" s="138">
        <v>12300</v>
      </c>
      <c r="CI57" s="138">
        <v>12700</v>
      </c>
      <c r="CJ57" s="138">
        <v>12500</v>
      </c>
      <c r="CK57" s="138">
        <v>680</v>
      </c>
      <c r="CL57" s="138">
        <v>740</v>
      </c>
      <c r="CM57" s="138">
        <v>710</v>
      </c>
      <c r="CN57" s="138">
        <v>695</v>
      </c>
      <c r="CO57" s="138">
        <v>760</v>
      </c>
      <c r="CP57" s="138">
        <v>727.5</v>
      </c>
      <c r="CQ57" s="138">
        <v>605</v>
      </c>
      <c r="CR57" s="138">
        <v>665</v>
      </c>
      <c r="CS57" s="138">
        <v>635</v>
      </c>
      <c r="CT57" s="138">
        <v>530</v>
      </c>
      <c r="CU57" s="138">
        <v>600</v>
      </c>
      <c r="CV57" s="138">
        <v>565</v>
      </c>
      <c r="CW57" s="139">
        <v>875</v>
      </c>
      <c r="CX57" s="139">
        <v>880</v>
      </c>
      <c r="CY57" s="139">
        <v>877.5</v>
      </c>
      <c r="CZ57" s="139">
        <v>875</v>
      </c>
      <c r="DA57" s="139">
        <v>885</v>
      </c>
      <c r="DB57" s="139">
        <v>880</v>
      </c>
      <c r="DC57" s="139">
        <v>780</v>
      </c>
      <c r="DD57" s="139">
        <v>815</v>
      </c>
      <c r="DE57" s="139">
        <v>797.5</v>
      </c>
      <c r="DF57" s="139">
        <v>765</v>
      </c>
      <c r="DG57" s="139">
        <v>850</v>
      </c>
      <c r="DH57" s="139">
        <v>807.5</v>
      </c>
      <c r="DI57" s="139">
        <v>550</v>
      </c>
      <c r="DJ57" s="139">
        <v>590</v>
      </c>
      <c r="DK57" s="139">
        <v>570</v>
      </c>
      <c r="DL57" s="139">
        <v>555</v>
      </c>
      <c r="DM57" s="139">
        <v>615</v>
      </c>
      <c r="DN57" s="139">
        <v>585</v>
      </c>
      <c r="DO57" s="139">
        <v>575</v>
      </c>
      <c r="DP57" s="139">
        <v>580</v>
      </c>
      <c r="DQ57" s="139">
        <v>577.5</v>
      </c>
    </row>
    <row r="58" spans="1:121" x14ac:dyDescent="0.35">
      <c r="A58" s="4" t="s">
        <v>14582</v>
      </c>
      <c r="B58" s="138">
        <v>1190</v>
      </c>
      <c r="C58" s="138">
        <v>1210</v>
      </c>
      <c r="D58" s="138">
        <v>1200</v>
      </c>
      <c r="E58" s="138">
        <v>1762.5</v>
      </c>
      <c r="F58" s="138">
        <v>1767.5</v>
      </c>
      <c r="G58" s="138">
        <v>1765</v>
      </c>
      <c r="H58" s="138"/>
      <c r="I58" s="138"/>
      <c r="J58" s="138"/>
      <c r="K58" s="138">
        <v>1315</v>
      </c>
      <c r="L58" s="138">
        <v>1315</v>
      </c>
      <c r="M58" s="138">
        <v>1315</v>
      </c>
      <c r="N58" s="138">
        <v>630</v>
      </c>
      <c r="O58" s="138">
        <v>650</v>
      </c>
      <c r="P58" s="138">
        <v>640</v>
      </c>
      <c r="Q58" s="138">
        <v>756.75</v>
      </c>
      <c r="R58" s="138">
        <v>756.75</v>
      </c>
      <c r="S58" s="138">
        <v>756.75</v>
      </c>
      <c r="T58" s="138">
        <v>695</v>
      </c>
      <c r="U58" s="138">
        <v>715</v>
      </c>
      <c r="V58" s="138">
        <v>705</v>
      </c>
      <c r="W58" s="138">
        <v>763.63</v>
      </c>
      <c r="X58" s="138">
        <v>763.63</v>
      </c>
      <c r="Y58" s="138">
        <v>763.63</v>
      </c>
      <c r="Z58" s="138">
        <v>1189.76</v>
      </c>
      <c r="AA58" s="138">
        <v>1189.76</v>
      </c>
      <c r="AB58" s="138">
        <v>1189.76</v>
      </c>
      <c r="AC58" s="138">
        <v>909.8</v>
      </c>
      <c r="AD58" s="138">
        <v>909.8</v>
      </c>
      <c r="AE58" s="138">
        <v>909.8</v>
      </c>
      <c r="AF58" s="138">
        <v>980</v>
      </c>
      <c r="AG58" s="138">
        <v>980</v>
      </c>
      <c r="AH58" s="138">
        <v>980</v>
      </c>
      <c r="AI58" s="138"/>
      <c r="AJ58" s="138"/>
      <c r="AK58" s="138"/>
      <c r="AL58" s="138">
        <v>880</v>
      </c>
      <c r="AM58" s="138">
        <v>920</v>
      </c>
      <c r="AN58" s="138">
        <v>900</v>
      </c>
      <c r="AO58" s="138">
        <v>550</v>
      </c>
      <c r="AP58" s="138">
        <v>630</v>
      </c>
      <c r="AQ58" s="138">
        <v>590</v>
      </c>
      <c r="AR58" s="138">
        <v>1430</v>
      </c>
      <c r="AS58" s="138">
        <v>1470</v>
      </c>
      <c r="AT58" s="138">
        <v>1450</v>
      </c>
      <c r="AU58" s="138">
        <v>1450</v>
      </c>
      <c r="AV58" s="138">
        <v>1490</v>
      </c>
      <c r="AW58" s="138">
        <v>1470</v>
      </c>
      <c r="AX58" s="138">
        <v>1240</v>
      </c>
      <c r="AY58" s="138">
        <v>1260</v>
      </c>
      <c r="AZ58" s="138">
        <v>1250</v>
      </c>
      <c r="BA58" s="138">
        <v>470</v>
      </c>
      <c r="BB58" s="138">
        <v>540</v>
      </c>
      <c r="BC58" s="138">
        <v>505</v>
      </c>
      <c r="BD58" s="138">
        <v>4425</v>
      </c>
      <c r="BE58" s="138">
        <v>4425</v>
      </c>
      <c r="BF58" s="138">
        <v>4425</v>
      </c>
      <c r="BG58" s="138">
        <v>670</v>
      </c>
      <c r="BH58" s="138">
        <v>780</v>
      </c>
      <c r="BI58" s="138">
        <v>725</v>
      </c>
      <c r="BJ58" s="138">
        <v>670</v>
      </c>
      <c r="BK58" s="138">
        <v>770</v>
      </c>
      <c r="BL58" s="138">
        <v>720</v>
      </c>
      <c r="BM58" s="138">
        <v>1030</v>
      </c>
      <c r="BN58" s="138">
        <v>1350</v>
      </c>
      <c r="BO58" s="138">
        <v>1190</v>
      </c>
      <c r="BP58" s="138">
        <v>650</v>
      </c>
      <c r="BQ58" s="138">
        <v>730</v>
      </c>
      <c r="BR58" s="138">
        <v>690</v>
      </c>
      <c r="BS58" s="138">
        <v>670</v>
      </c>
      <c r="BT58" s="138">
        <v>730</v>
      </c>
      <c r="BU58" s="138">
        <v>700</v>
      </c>
      <c r="BV58" s="138">
        <v>4500</v>
      </c>
      <c r="BW58" s="138">
        <v>4800</v>
      </c>
      <c r="BX58" s="138">
        <v>4650</v>
      </c>
      <c r="BY58" s="138">
        <v>2700</v>
      </c>
      <c r="BZ58" s="138">
        <v>3000</v>
      </c>
      <c r="CA58" s="138">
        <v>2850</v>
      </c>
      <c r="CB58" s="138">
        <v>3100</v>
      </c>
      <c r="CC58" s="138">
        <v>3500</v>
      </c>
      <c r="CD58" s="138">
        <v>3300</v>
      </c>
      <c r="CE58" s="138">
        <v>11300</v>
      </c>
      <c r="CF58" s="138">
        <v>11700</v>
      </c>
      <c r="CG58" s="138">
        <v>11500</v>
      </c>
      <c r="CH58" s="138">
        <v>12300</v>
      </c>
      <c r="CI58" s="138">
        <v>12700</v>
      </c>
      <c r="CJ58" s="138">
        <v>12500</v>
      </c>
      <c r="CK58" s="138">
        <v>700</v>
      </c>
      <c r="CL58" s="138">
        <v>740</v>
      </c>
      <c r="CM58" s="138">
        <v>720</v>
      </c>
      <c r="CN58" s="138">
        <v>715</v>
      </c>
      <c r="CO58" s="138">
        <v>760</v>
      </c>
      <c r="CP58" s="138">
        <v>737.5</v>
      </c>
      <c r="CQ58" s="138">
        <v>605</v>
      </c>
      <c r="CR58" s="138">
        <v>665</v>
      </c>
      <c r="CS58" s="138">
        <v>635</v>
      </c>
      <c r="CT58" s="138">
        <v>540</v>
      </c>
      <c r="CU58" s="138">
        <v>620</v>
      </c>
      <c r="CV58" s="138">
        <v>580</v>
      </c>
      <c r="CW58" s="139">
        <v>875</v>
      </c>
      <c r="CX58" s="139">
        <v>880</v>
      </c>
      <c r="CY58" s="139">
        <v>877.5</v>
      </c>
      <c r="CZ58" s="139">
        <v>875</v>
      </c>
      <c r="DA58" s="139">
        <v>885</v>
      </c>
      <c r="DB58" s="139">
        <v>880</v>
      </c>
      <c r="DC58" s="139">
        <v>780</v>
      </c>
      <c r="DD58" s="139">
        <v>815</v>
      </c>
      <c r="DE58" s="139">
        <v>797.5</v>
      </c>
      <c r="DF58" s="139">
        <v>765</v>
      </c>
      <c r="DG58" s="139">
        <v>850</v>
      </c>
      <c r="DH58" s="139">
        <v>807.5</v>
      </c>
      <c r="DI58" s="139">
        <v>550</v>
      </c>
      <c r="DJ58" s="139">
        <v>590</v>
      </c>
      <c r="DK58" s="139">
        <v>570</v>
      </c>
      <c r="DL58" s="139">
        <v>555</v>
      </c>
      <c r="DM58" s="139">
        <v>615</v>
      </c>
      <c r="DN58" s="139">
        <v>585</v>
      </c>
      <c r="DO58" s="139">
        <v>575</v>
      </c>
      <c r="DP58" s="139">
        <v>580</v>
      </c>
      <c r="DQ58" s="139">
        <v>577.5</v>
      </c>
    </row>
    <row r="59" spans="1:121" x14ac:dyDescent="0.35">
      <c r="A59" s="4" t="s">
        <v>14583</v>
      </c>
      <c r="B59" s="138">
        <v>1150</v>
      </c>
      <c r="C59" s="138">
        <v>1160</v>
      </c>
      <c r="D59" s="138">
        <v>1155</v>
      </c>
      <c r="E59" s="138">
        <v>1710</v>
      </c>
      <c r="F59" s="138">
        <v>1710</v>
      </c>
      <c r="G59" s="138">
        <v>1710</v>
      </c>
      <c r="H59" s="138"/>
      <c r="I59" s="138"/>
      <c r="J59" s="138"/>
      <c r="K59" s="138">
        <v>1270</v>
      </c>
      <c r="L59" s="138">
        <v>1270</v>
      </c>
      <c r="M59" s="138">
        <v>1270</v>
      </c>
      <c r="N59" s="138">
        <v>595</v>
      </c>
      <c r="O59" s="138">
        <v>615</v>
      </c>
      <c r="P59" s="138">
        <v>605</v>
      </c>
      <c r="Q59" s="138">
        <v>738.5</v>
      </c>
      <c r="R59" s="138">
        <v>738.5</v>
      </c>
      <c r="S59" s="138">
        <v>738.5</v>
      </c>
      <c r="T59" s="138">
        <v>660</v>
      </c>
      <c r="U59" s="138">
        <v>695</v>
      </c>
      <c r="V59" s="138">
        <v>677.5</v>
      </c>
      <c r="W59" s="138">
        <v>740.41</v>
      </c>
      <c r="X59" s="138">
        <v>740.41</v>
      </c>
      <c r="Y59" s="138">
        <v>740.41</v>
      </c>
      <c r="Z59" s="138">
        <v>1161.1099999999999</v>
      </c>
      <c r="AA59" s="138">
        <v>1161.1099999999999</v>
      </c>
      <c r="AB59" s="138">
        <v>1161.1099999999999</v>
      </c>
      <c r="AC59" s="138">
        <v>846.5</v>
      </c>
      <c r="AD59" s="138">
        <v>846.5</v>
      </c>
      <c r="AE59" s="138">
        <v>846.5</v>
      </c>
      <c r="AF59" s="138">
        <v>900</v>
      </c>
      <c r="AG59" s="138">
        <v>900</v>
      </c>
      <c r="AH59" s="138">
        <v>900</v>
      </c>
      <c r="AI59" s="138"/>
      <c r="AJ59" s="138"/>
      <c r="AK59" s="138"/>
      <c r="AL59" s="138">
        <v>860</v>
      </c>
      <c r="AM59" s="138">
        <v>900</v>
      </c>
      <c r="AN59" s="138">
        <v>880</v>
      </c>
      <c r="AO59" s="138">
        <v>550</v>
      </c>
      <c r="AP59" s="138">
        <v>630</v>
      </c>
      <c r="AQ59" s="138">
        <v>590</v>
      </c>
      <c r="AR59" s="138">
        <v>1430</v>
      </c>
      <c r="AS59" s="138">
        <v>1470</v>
      </c>
      <c r="AT59" s="138">
        <v>1450</v>
      </c>
      <c r="AU59" s="138">
        <v>1450</v>
      </c>
      <c r="AV59" s="138">
        <v>1490</v>
      </c>
      <c r="AW59" s="138">
        <v>1470</v>
      </c>
      <c r="AX59" s="138">
        <v>1240</v>
      </c>
      <c r="AY59" s="138">
        <v>1260</v>
      </c>
      <c r="AZ59" s="138">
        <v>1250</v>
      </c>
      <c r="BA59" s="138">
        <v>460</v>
      </c>
      <c r="BB59" s="138">
        <v>540</v>
      </c>
      <c r="BC59" s="138">
        <v>500</v>
      </c>
      <c r="BD59" s="138">
        <v>4375</v>
      </c>
      <c r="BE59" s="138">
        <v>4375</v>
      </c>
      <c r="BF59" s="138">
        <v>4375</v>
      </c>
      <c r="BG59" s="138">
        <v>690</v>
      </c>
      <c r="BH59" s="138">
        <v>800</v>
      </c>
      <c r="BI59" s="138">
        <v>745</v>
      </c>
      <c r="BJ59" s="138">
        <v>700</v>
      </c>
      <c r="BK59" s="138">
        <v>800</v>
      </c>
      <c r="BL59" s="138">
        <v>750</v>
      </c>
      <c r="BM59" s="138">
        <v>1050</v>
      </c>
      <c r="BN59" s="138">
        <v>1370</v>
      </c>
      <c r="BO59" s="138">
        <v>1210</v>
      </c>
      <c r="BP59" s="138">
        <v>670</v>
      </c>
      <c r="BQ59" s="138">
        <v>730</v>
      </c>
      <c r="BR59" s="138">
        <v>700</v>
      </c>
      <c r="BS59" s="138">
        <v>690</v>
      </c>
      <c r="BT59" s="138">
        <v>750</v>
      </c>
      <c r="BU59" s="138">
        <v>720</v>
      </c>
      <c r="BV59" s="138">
        <v>4700</v>
      </c>
      <c r="BW59" s="138">
        <v>5000</v>
      </c>
      <c r="BX59" s="138">
        <v>4850</v>
      </c>
      <c r="BY59" s="138">
        <v>2700</v>
      </c>
      <c r="BZ59" s="138">
        <v>3000</v>
      </c>
      <c r="CA59" s="138">
        <v>2850</v>
      </c>
      <c r="CB59" s="138">
        <v>3100</v>
      </c>
      <c r="CC59" s="138">
        <v>3500</v>
      </c>
      <c r="CD59" s="138">
        <v>3300</v>
      </c>
      <c r="CE59" s="138">
        <v>11500</v>
      </c>
      <c r="CF59" s="138">
        <v>11900</v>
      </c>
      <c r="CG59" s="138">
        <v>11700</v>
      </c>
      <c r="CH59" s="138">
        <v>12500</v>
      </c>
      <c r="CI59" s="138">
        <v>12900</v>
      </c>
      <c r="CJ59" s="138">
        <v>12700</v>
      </c>
      <c r="CK59" s="138">
        <v>700</v>
      </c>
      <c r="CL59" s="138">
        <v>740</v>
      </c>
      <c r="CM59" s="138">
        <v>720</v>
      </c>
      <c r="CN59" s="138">
        <v>715</v>
      </c>
      <c r="CO59" s="138">
        <v>760</v>
      </c>
      <c r="CP59" s="138">
        <v>737.5</v>
      </c>
      <c r="CQ59" s="138">
        <v>605</v>
      </c>
      <c r="CR59" s="138">
        <v>665</v>
      </c>
      <c r="CS59" s="138">
        <v>635</v>
      </c>
      <c r="CT59" s="138">
        <v>560</v>
      </c>
      <c r="CU59" s="138">
        <v>640</v>
      </c>
      <c r="CV59" s="138">
        <v>600</v>
      </c>
      <c r="CW59" s="139">
        <v>875</v>
      </c>
      <c r="CX59" s="139">
        <v>880</v>
      </c>
      <c r="CY59" s="139">
        <v>877.5</v>
      </c>
      <c r="CZ59" s="139">
        <v>875</v>
      </c>
      <c r="DA59" s="139">
        <v>885</v>
      </c>
      <c r="DB59" s="139">
        <v>880</v>
      </c>
      <c r="DC59" s="139">
        <v>780</v>
      </c>
      <c r="DD59" s="139">
        <v>815</v>
      </c>
      <c r="DE59" s="139">
        <v>797.5</v>
      </c>
      <c r="DF59" s="139">
        <v>765</v>
      </c>
      <c r="DG59" s="139">
        <v>850</v>
      </c>
      <c r="DH59" s="139">
        <v>807.5</v>
      </c>
      <c r="DI59" s="139">
        <v>550</v>
      </c>
      <c r="DJ59" s="139">
        <v>590</v>
      </c>
      <c r="DK59" s="139">
        <v>570</v>
      </c>
      <c r="DL59" s="139">
        <v>555</v>
      </c>
      <c r="DM59" s="139">
        <v>615</v>
      </c>
      <c r="DN59" s="139">
        <v>585</v>
      </c>
      <c r="DO59" s="139">
        <v>595</v>
      </c>
      <c r="DP59" s="139">
        <v>600</v>
      </c>
      <c r="DQ59" s="139">
        <v>597.5</v>
      </c>
    </row>
    <row r="60" spans="1:121" x14ac:dyDescent="0.35">
      <c r="A60" s="4" t="s">
        <v>14584</v>
      </c>
      <c r="B60" s="138">
        <v>1110</v>
      </c>
      <c r="C60" s="138">
        <v>1130</v>
      </c>
      <c r="D60" s="138">
        <v>1120</v>
      </c>
      <c r="E60" s="138">
        <v>1710</v>
      </c>
      <c r="F60" s="138">
        <v>1710</v>
      </c>
      <c r="G60" s="138">
        <v>1710</v>
      </c>
      <c r="H60" s="138"/>
      <c r="I60" s="138"/>
      <c r="J60" s="138"/>
      <c r="K60" s="138">
        <v>1270</v>
      </c>
      <c r="L60" s="138">
        <v>1270</v>
      </c>
      <c r="M60" s="138">
        <v>1270</v>
      </c>
      <c r="N60" s="138">
        <v>540</v>
      </c>
      <c r="O60" s="138">
        <v>560</v>
      </c>
      <c r="P60" s="138">
        <v>550</v>
      </c>
      <c r="Q60" s="138">
        <v>690.2</v>
      </c>
      <c r="R60" s="138">
        <v>690.2</v>
      </c>
      <c r="S60" s="138">
        <v>690.2</v>
      </c>
      <c r="T60" s="138">
        <v>630</v>
      </c>
      <c r="U60" s="138">
        <v>655</v>
      </c>
      <c r="V60" s="138">
        <v>642.5</v>
      </c>
      <c r="W60" s="138">
        <v>680.58</v>
      </c>
      <c r="X60" s="138">
        <v>680.58</v>
      </c>
      <c r="Y60" s="138">
        <v>680.58</v>
      </c>
      <c r="Z60" s="138">
        <v>1148.7</v>
      </c>
      <c r="AA60" s="138">
        <v>1148.7</v>
      </c>
      <c r="AB60" s="138">
        <v>1148.7</v>
      </c>
      <c r="AC60" s="138">
        <v>805.05</v>
      </c>
      <c r="AD60" s="138">
        <v>805.05</v>
      </c>
      <c r="AE60" s="138">
        <v>805.05</v>
      </c>
      <c r="AF60" s="138">
        <v>850</v>
      </c>
      <c r="AG60" s="138">
        <v>850</v>
      </c>
      <c r="AH60" s="138">
        <v>850</v>
      </c>
      <c r="AI60" s="138"/>
      <c r="AJ60" s="138"/>
      <c r="AK60" s="138"/>
      <c r="AL60" s="138">
        <v>810</v>
      </c>
      <c r="AM60" s="138">
        <v>850</v>
      </c>
      <c r="AN60" s="138">
        <v>830</v>
      </c>
      <c r="AO60" s="138">
        <v>550</v>
      </c>
      <c r="AP60" s="138">
        <v>630</v>
      </c>
      <c r="AQ60" s="138">
        <v>590</v>
      </c>
      <c r="AR60" s="138">
        <v>1430</v>
      </c>
      <c r="AS60" s="138">
        <v>1470</v>
      </c>
      <c r="AT60" s="138">
        <v>1450</v>
      </c>
      <c r="AU60" s="138">
        <v>1450</v>
      </c>
      <c r="AV60" s="138">
        <v>1490</v>
      </c>
      <c r="AW60" s="138">
        <v>1470</v>
      </c>
      <c r="AX60" s="138">
        <v>1260</v>
      </c>
      <c r="AY60" s="138">
        <v>1280</v>
      </c>
      <c r="AZ60" s="138">
        <v>1270</v>
      </c>
      <c r="BA60" s="138">
        <v>450</v>
      </c>
      <c r="BB60" s="138">
        <v>540</v>
      </c>
      <c r="BC60" s="138">
        <v>495</v>
      </c>
      <c r="BD60" s="138">
        <v>4175</v>
      </c>
      <c r="BE60" s="138">
        <v>4175</v>
      </c>
      <c r="BF60" s="138">
        <v>4175</v>
      </c>
      <c r="BG60" s="138">
        <v>715</v>
      </c>
      <c r="BH60" s="138">
        <v>825</v>
      </c>
      <c r="BI60" s="138">
        <v>770</v>
      </c>
      <c r="BJ60" s="138">
        <v>720</v>
      </c>
      <c r="BK60" s="138">
        <v>820</v>
      </c>
      <c r="BL60" s="138">
        <v>770</v>
      </c>
      <c r="BM60" s="138">
        <v>1070</v>
      </c>
      <c r="BN60" s="138">
        <v>1390</v>
      </c>
      <c r="BO60" s="138">
        <v>1230</v>
      </c>
      <c r="BP60" s="138">
        <v>690</v>
      </c>
      <c r="BQ60" s="138">
        <v>750</v>
      </c>
      <c r="BR60" s="138">
        <v>720</v>
      </c>
      <c r="BS60" s="138">
        <v>710</v>
      </c>
      <c r="BT60" s="138">
        <v>770</v>
      </c>
      <c r="BU60" s="138">
        <v>740</v>
      </c>
      <c r="BV60" s="138">
        <v>4700</v>
      </c>
      <c r="BW60" s="138">
        <v>5000</v>
      </c>
      <c r="BX60" s="138">
        <v>4850</v>
      </c>
      <c r="BY60" s="138">
        <v>2700</v>
      </c>
      <c r="BZ60" s="138">
        <v>3000</v>
      </c>
      <c r="CA60" s="138">
        <v>2850</v>
      </c>
      <c r="CB60" s="138">
        <v>3100</v>
      </c>
      <c r="CC60" s="138">
        <v>3500</v>
      </c>
      <c r="CD60" s="138">
        <v>3300</v>
      </c>
      <c r="CE60" s="138">
        <v>11500</v>
      </c>
      <c r="CF60" s="138">
        <v>11900</v>
      </c>
      <c r="CG60" s="138">
        <v>11700</v>
      </c>
      <c r="CH60" s="138">
        <v>12500</v>
      </c>
      <c r="CI60" s="138">
        <v>12900</v>
      </c>
      <c r="CJ60" s="138">
        <v>12700</v>
      </c>
      <c r="CK60" s="138">
        <v>700</v>
      </c>
      <c r="CL60" s="138">
        <v>740</v>
      </c>
      <c r="CM60" s="138">
        <v>720</v>
      </c>
      <c r="CN60" s="138">
        <v>715</v>
      </c>
      <c r="CO60" s="138">
        <v>760</v>
      </c>
      <c r="CP60" s="138">
        <v>737.5</v>
      </c>
      <c r="CQ60" s="138">
        <v>605</v>
      </c>
      <c r="CR60" s="138">
        <v>665</v>
      </c>
      <c r="CS60" s="138">
        <v>635</v>
      </c>
      <c r="CT60" s="138">
        <v>580</v>
      </c>
      <c r="CU60" s="138">
        <v>660</v>
      </c>
      <c r="CV60" s="138">
        <v>620</v>
      </c>
      <c r="CW60" s="139">
        <v>875</v>
      </c>
      <c r="CX60" s="139">
        <v>880</v>
      </c>
      <c r="CY60" s="139">
        <v>877.5</v>
      </c>
      <c r="CZ60" s="139">
        <v>875</v>
      </c>
      <c r="DA60" s="139">
        <v>885</v>
      </c>
      <c r="DB60" s="139">
        <v>880</v>
      </c>
      <c r="DC60" s="139">
        <v>780</v>
      </c>
      <c r="DD60" s="139">
        <v>815</v>
      </c>
      <c r="DE60" s="139">
        <v>797.5</v>
      </c>
      <c r="DF60" s="139">
        <v>765</v>
      </c>
      <c r="DG60" s="139">
        <v>850</v>
      </c>
      <c r="DH60" s="139">
        <v>807.5</v>
      </c>
      <c r="DI60" s="139">
        <v>550</v>
      </c>
      <c r="DJ60" s="139">
        <v>590</v>
      </c>
      <c r="DK60" s="139">
        <v>570</v>
      </c>
      <c r="DL60" s="139">
        <v>555</v>
      </c>
      <c r="DM60" s="139">
        <v>615</v>
      </c>
      <c r="DN60" s="139">
        <v>585</v>
      </c>
      <c r="DO60" s="139">
        <v>595</v>
      </c>
      <c r="DP60" s="139">
        <v>600</v>
      </c>
      <c r="DQ60" s="139">
        <v>597.5</v>
      </c>
    </row>
    <row r="61" spans="1:121" x14ac:dyDescent="0.35">
      <c r="A61" s="4" t="s">
        <v>14585</v>
      </c>
      <c r="B61" s="138">
        <v>1110</v>
      </c>
      <c r="C61" s="138">
        <v>1120</v>
      </c>
      <c r="D61" s="138">
        <v>1115</v>
      </c>
      <c r="E61" s="138">
        <v>1730</v>
      </c>
      <c r="F61" s="138">
        <v>1730</v>
      </c>
      <c r="G61" s="138">
        <v>1730</v>
      </c>
      <c r="H61" s="138"/>
      <c r="I61" s="138"/>
      <c r="J61" s="138"/>
      <c r="K61" s="138">
        <v>1270</v>
      </c>
      <c r="L61" s="138">
        <v>1270</v>
      </c>
      <c r="M61" s="138">
        <v>1270</v>
      </c>
      <c r="N61" s="138">
        <v>520</v>
      </c>
      <c r="O61" s="138">
        <v>540</v>
      </c>
      <c r="P61" s="138">
        <v>530</v>
      </c>
      <c r="Q61" s="138">
        <v>666</v>
      </c>
      <c r="R61" s="138">
        <v>666</v>
      </c>
      <c r="S61" s="138">
        <v>666</v>
      </c>
      <c r="T61" s="138">
        <v>615</v>
      </c>
      <c r="U61" s="138">
        <v>655</v>
      </c>
      <c r="V61" s="138">
        <v>635</v>
      </c>
      <c r="W61" s="138">
        <v>658.97</v>
      </c>
      <c r="X61" s="138">
        <v>658.97</v>
      </c>
      <c r="Y61" s="138">
        <v>658.97</v>
      </c>
      <c r="Z61" s="138">
        <v>1170.18</v>
      </c>
      <c r="AA61" s="138">
        <v>1170.18</v>
      </c>
      <c r="AB61" s="138">
        <v>1170.18</v>
      </c>
      <c r="AC61" s="138">
        <v>818.12</v>
      </c>
      <c r="AD61" s="138">
        <v>818.12</v>
      </c>
      <c r="AE61" s="138">
        <v>818.12</v>
      </c>
      <c r="AF61" s="138">
        <v>800</v>
      </c>
      <c r="AG61" s="138">
        <v>800</v>
      </c>
      <c r="AH61" s="138">
        <v>800</v>
      </c>
      <c r="AI61" s="138"/>
      <c r="AJ61" s="138"/>
      <c r="AK61" s="138"/>
      <c r="AL61" s="138">
        <v>810</v>
      </c>
      <c r="AM61" s="138">
        <v>850</v>
      </c>
      <c r="AN61" s="138">
        <v>830</v>
      </c>
      <c r="AO61" s="138">
        <v>550</v>
      </c>
      <c r="AP61" s="138">
        <v>630</v>
      </c>
      <c r="AQ61" s="138">
        <v>590</v>
      </c>
      <c r="AR61" s="138">
        <v>1430</v>
      </c>
      <c r="AS61" s="138">
        <v>1470</v>
      </c>
      <c r="AT61" s="138">
        <v>1450</v>
      </c>
      <c r="AU61" s="138">
        <v>1450</v>
      </c>
      <c r="AV61" s="138">
        <v>1490</v>
      </c>
      <c r="AW61" s="138">
        <v>1470</v>
      </c>
      <c r="AX61" s="138">
        <v>1260</v>
      </c>
      <c r="AY61" s="138">
        <v>1280</v>
      </c>
      <c r="AZ61" s="138">
        <v>1270</v>
      </c>
      <c r="BA61" s="138">
        <v>420</v>
      </c>
      <c r="BB61" s="138">
        <v>540</v>
      </c>
      <c r="BC61" s="138">
        <v>480</v>
      </c>
      <c r="BD61" s="138">
        <v>4035</v>
      </c>
      <c r="BE61" s="138">
        <v>4035</v>
      </c>
      <c r="BF61" s="138">
        <v>4035</v>
      </c>
      <c r="BG61" s="138">
        <v>735</v>
      </c>
      <c r="BH61" s="138">
        <v>855</v>
      </c>
      <c r="BI61" s="138">
        <v>795</v>
      </c>
      <c r="BJ61" s="138">
        <v>740</v>
      </c>
      <c r="BK61" s="138">
        <v>840</v>
      </c>
      <c r="BL61" s="138">
        <v>790</v>
      </c>
      <c r="BM61" s="138">
        <v>1100</v>
      </c>
      <c r="BN61" s="138">
        <v>1420</v>
      </c>
      <c r="BO61" s="138">
        <v>1260</v>
      </c>
      <c r="BP61" s="138">
        <v>710</v>
      </c>
      <c r="BQ61" s="138">
        <v>760</v>
      </c>
      <c r="BR61" s="138">
        <v>735</v>
      </c>
      <c r="BS61" s="138">
        <v>740</v>
      </c>
      <c r="BT61" s="138">
        <v>800</v>
      </c>
      <c r="BU61" s="138">
        <v>770</v>
      </c>
      <c r="BV61" s="138">
        <v>4700</v>
      </c>
      <c r="BW61" s="138">
        <v>5000</v>
      </c>
      <c r="BX61" s="138">
        <v>4850</v>
      </c>
      <c r="BY61" s="138">
        <v>2700</v>
      </c>
      <c r="BZ61" s="138">
        <v>3000</v>
      </c>
      <c r="CA61" s="138">
        <v>2850</v>
      </c>
      <c r="CB61" s="138">
        <v>3100</v>
      </c>
      <c r="CC61" s="138">
        <v>3500</v>
      </c>
      <c r="CD61" s="138">
        <v>3300</v>
      </c>
      <c r="CE61" s="138">
        <v>11600</v>
      </c>
      <c r="CF61" s="138">
        <v>12000</v>
      </c>
      <c r="CG61" s="138">
        <v>11800</v>
      </c>
      <c r="CH61" s="138">
        <v>12600</v>
      </c>
      <c r="CI61" s="138">
        <v>13000</v>
      </c>
      <c r="CJ61" s="138">
        <v>12800</v>
      </c>
      <c r="CK61" s="138">
        <v>700</v>
      </c>
      <c r="CL61" s="138">
        <v>740</v>
      </c>
      <c r="CM61" s="138">
        <v>720</v>
      </c>
      <c r="CN61" s="138">
        <v>715</v>
      </c>
      <c r="CO61" s="138">
        <v>760</v>
      </c>
      <c r="CP61" s="138">
        <v>737.5</v>
      </c>
      <c r="CQ61" s="138">
        <v>605</v>
      </c>
      <c r="CR61" s="138">
        <v>665</v>
      </c>
      <c r="CS61" s="138">
        <v>635</v>
      </c>
      <c r="CT61" s="138">
        <v>580</v>
      </c>
      <c r="CU61" s="138">
        <v>660</v>
      </c>
      <c r="CV61" s="138">
        <v>620</v>
      </c>
      <c r="CW61" s="139">
        <v>875</v>
      </c>
      <c r="CX61" s="139">
        <v>880</v>
      </c>
      <c r="CY61" s="139">
        <v>877.5</v>
      </c>
      <c r="CZ61" s="139">
        <v>875</v>
      </c>
      <c r="DA61" s="139">
        <v>885</v>
      </c>
      <c r="DB61" s="139">
        <v>880</v>
      </c>
      <c r="DC61" s="139">
        <v>780</v>
      </c>
      <c r="DD61" s="139">
        <v>815</v>
      </c>
      <c r="DE61" s="139">
        <v>797.5</v>
      </c>
      <c r="DF61" s="139">
        <v>765</v>
      </c>
      <c r="DG61" s="139">
        <v>850</v>
      </c>
      <c r="DH61" s="139">
        <v>807.5</v>
      </c>
      <c r="DI61" s="139">
        <v>550</v>
      </c>
      <c r="DJ61" s="139">
        <v>590</v>
      </c>
      <c r="DK61" s="139">
        <v>570</v>
      </c>
      <c r="DL61" s="139">
        <v>555</v>
      </c>
      <c r="DM61" s="139">
        <v>615</v>
      </c>
      <c r="DN61" s="139">
        <v>585</v>
      </c>
      <c r="DO61" s="139">
        <v>595</v>
      </c>
      <c r="DP61" s="139">
        <v>600</v>
      </c>
      <c r="DQ61" s="139">
        <v>597.5</v>
      </c>
    </row>
    <row r="62" spans="1:121" x14ac:dyDescent="0.35">
      <c r="A62" s="4" t="s">
        <v>14586</v>
      </c>
      <c r="B62" s="138">
        <v>1120</v>
      </c>
      <c r="C62" s="138">
        <v>1130</v>
      </c>
      <c r="D62" s="138">
        <v>1125</v>
      </c>
      <c r="E62" s="138">
        <v>1800</v>
      </c>
      <c r="F62" s="138">
        <v>1800</v>
      </c>
      <c r="G62" s="138">
        <v>1800</v>
      </c>
      <c r="H62" s="138"/>
      <c r="I62" s="138"/>
      <c r="J62" s="138"/>
      <c r="K62" s="138">
        <v>1340</v>
      </c>
      <c r="L62" s="138">
        <v>1340</v>
      </c>
      <c r="M62" s="138">
        <v>1340</v>
      </c>
      <c r="N62" s="138">
        <v>490</v>
      </c>
      <c r="O62" s="138">
        <v>515</v>
      </c>
      <c r="P62" s="138">
        <v>502.5</v>
      </c>
      <c r="Q62" s="138">
        <v>654</v>
      </c>
      <c r="R62" s="138">
        <v>654</v>
      </c>
      <c r="S62" s="138">
        <v>654</v>
      </c>
      <c r="T62" s="138">
        <v>640</v>
      </c>
      <c r="U62" s="138">
        <v>675</v>
      </c>
      <c r="V62" s="138">
        <v>657.5</v>
      </c>
      <c r="W62" s="138">
        <v>651.5</v>
      </c>
      <c r="X62" s="138">
        <v>651.5</v>
      </c>
      <c r="Y62" s="138">
        <v>651.5</v>
      </c>
      <c r="Z62" s="138">
        <v>1207.3800000000001</v>
      </c>
      <c r="AA62" s="138">
        <v>1207.3800000000001</v>
      </c>
      <c r="AB62" s="138">
        <v>1207.3800000000001</v>
      </c>
      <c r="AC62" s="138">
        <v>885.86</v>
      </c>
      <c r="AD62" s="138">
        <v>885.86</v>
      </c>
      <c r="AE62" s="138">
        <v>885.86</v>
      </c>
      <c r="AF62" s="138">
        <v>800</v>
      </c>
      <c r="AG62" s="138">
        <v>800</v>
      </c>
      <c r="AH62" s="138">
        <v>800</v>
      </c>
      <c r="AI62" s="138"/>
      <c r="AJ62" s="138"/>
      <c r="AK62" s="138"/>
      <c r="AL62" s="138">
        <v>840</v>
      </c>
      <c r="AM62" s="138">
        <v>880</v>
      </c>
      <c r="AN62" s="138">
        <v>860</v>
      </c>
      <c r="AO62" s="138">
        <v>550</v>
      </c>
      <c r="AP62" s="138">
        <v>630</v>
      </c>
      <c r="AQ62" s="138">
        <v>590</v>
      </c>
      <c r="AR62" s="138">
        <v>1490</v>
      </c>
      <c r="AS62" s="138">
        <v>1530</v>
      </c>
      <c r="AT62" s="138">
        <v>1510</v>
      </c>
      <c r="AU62" s="138">
        <v>1450</v>
      </c>
      <c r="AV62" s="138">
        <v>1490</v>
      </c>
      <c r="AW62" s="138">
        <v>1470</v>
      </c>
      <c r="AX62" s="138">
        <v>1260</v>
      </c>
      <c r="AY62" s="138">
        <v>1280</v>
      </c>
      <c r="AZ62" s="138">
        <v>1270</v>
      </c>
      <c r="BA62" s="138">
        <v>430</v>
      </c>
      <c r="BB62" s="138">
        <v>550</v>
      </c>
      <c r="BC62" s="138">
        <v>490</v>
      </c>
      <c r="BD62" s="138">
        <v>4100</v>
      </c>
      <c r="BE62" s="138">
        <v>4100</v>
      </c>
      <c r="BF62" s="138">
        <v>4100</v>
      </c>
      <c r="BG62" s="138">
        <v>755</v>
      </c>
      <c r="BH62" s="138">
        <v>855</v>
      </c>
      <c r="BI62" s="138">
        <v>805</v>
      </c>
      <c r="BJ62" s="138">
        <v>740</v>
      </c>
      <c r="BK62" s="138">
        <v>860</v>
      </c>
      <c r="BL62" s="138">
        <v>800</v>
      </c>
      <c r="BM62" s="138">
        <v>1130</v>
      </c>
      <c r="BN62" s="138">
        <v>1450</v>
      </c>
      <c r="BO62" s="138">
        <v>1290</v>
      </c>
      <c r="BP62" s="138">
        <v>720</v>
      </c>
      <c r="BQ62" s="138">
        <v>770</v>
      </c>
      <c r="BR62" s="138">
        <v>745</v>
      </c>
      <c r="BS62" s="138">
        <v>750</v>
      </c>
      <c r="BT62" s="138">
        <v>810</v>
      </c>
      <c r="BU62" s="138">
        <v>780</v>
      </c>
      <c r="BV62" s="138">
        <v>4700</v>
      </c>
      <c r="BW62" s="138">
        <v>5000</v>
      </c>
      <c r="BX62" s="138">
        <v>4850</v>
      </c>
      <c r="BY62" s="138">
        <v>2700</v>
      </c>
      <c r="BZ62" s="138">
        <v>3000</v>
      </c>
      <c r="CA62" s="138">
        <v>2850</v>
      </c>
      <c r="CB62" s="138">
        <v>3100</v>
      </c>
      <c r="CC62" s="138">
        <v>3500</v>
      </c>
      <c r="CD62" s="138">
        <v>3300</v>
      </c>
      <c r="CE62" s="138">
        <v>11800</v>
      </c>
      <c r="CF62" s="138">
        <v>12200</v>
      </c>
      <c r="CG62" s="138">
        <v>12000</v>
      </c>
      <c r="CH62" s="138">
        <v>12800</v>
      </c>
      <c r="CI62" s="138">
        <v>13200</v>
      </c>
      <c r="CJ62" s="138">
        <v>13000</v>
      </c>
      <c r="CK62" s="138">
        <v>700</v>
      </c>
      <c r="CL62" s="138">
        <v>740</v>
      </c>
      <c r="CM62" s="138">
        <v>720</v>
      </c>
      <c r="CN62" s="138">
        <v>715</v>
      </c>
      <c r="CO62" s="138">
        <v>760</v>
      </c>
      <c r="CP62" s="138">
        <v>737.5</v>
      </c>
      <c r="CQ62" s="138">
        <v>605</v>
      </c>
      <c r="CR62" s="138">
        <v>665</v>
      </c>
      <c r="CS62" s="138">
        <v>635</v>
      </c>
      <c r="CT62" s="138">
        <v>600</v>
      </c>
      <c r="CU62" s="138">
        <v>660</v>
      </c>
      <c r="CV62" s="138">
        <v>630</v>
      </c>
      <c r="CW62" s="139">
        <v>875</v>
      </c>
      <c r="CX62" s="139">
        <v>880</v>
      </c>
      <c r="CY62" s="139">
        <v>877.5</v>
      </c>
      <c r="CZ62" s="139">
        <v>875</v>
      </c>
      <c r="DA62" s="139">
        <v>885</v>
      </c>
      <c r="DB62" s="139">
        <v>880</v>
      </c>
      <c r="DC62" s="139">
        <v>780</v>
      </c>
      <c r="DD62" s="139">
        <v>815</v>
      </c>
      <c r="DE62" s="139">
        <v>797.5</v>
      </c>
      <c r="DF62" s="139">
        <v>765</v>
      </c>
      <c r="DG62" s="139">
        <v>850</v>
      </c>
      <c r="DH62" s="139">
        <v>807.5</v>
      </c>
      <c r="DI62" s="139">
        <v>560</v>
      </c>
      <c r="DJ62" s="139">
        <v>590</v>
      </c>
      <c r="DK62" s="139">
        <v>575</v>
      </c>
      <c r="DL62" s="139">
        <v>575</v>
      </c>
      <c r="DM62" s="139">
        <v>615</v>
      </c>
      <c r="DN62" s="139">
        <v>595</v>
      </c>
      <c r="DO62" s="139">
        <v>595</v>
      </c>
      <c r="DP62" s="139">
        <v>600</v>
      </c>
      <c r="DQ62" s="139">
        <v>597.5</v>
      </c>
    </row>
    <row r="63" spans="1:121" x14ac:dyDescent="0.35">
      <c r="A63" s="4" t="s">
        <v>14587</v>
      </c>
      <c r="B63" s="138">
        <v>1160</v>
      </c>
      <c r="C63" s="138">
        <v>1160</v>
      </c>
      <c r="D63" s="138">
        <v>1160</v>
      </c>
      <c r="E63" s="138">
        <v>1890</v>
      </c>
      <c r="F63" s="138">
        <v>1890</v>
      </c>
      <c r="G63" s="138">
        <v>1890</v>
      </c>
      <c r="H63" s="138"/>
      <c r="I63" s="138"/>
      <c r="J63" s="138"/>
      <c r="K63" s="138">
        <v>1420</v>
      </c>
      <c r="L63" s="138">
        <v>1420</v>
      </c>
      <c r="M63" s="138">
        <v>1420</v>
      </c>
      <c r="N63" s="138">
        <v>480</v>
      </c>
      <c r="O63" s="138">
        <v>510</v>
      </c>
      <c r="P63" s="138">
        <v>495</v>
      </c>
      <c r="Q63" s="138">
        <v>659.2</v>
      </c>
      <c r="R63" s="138">
        <v>659.2</v>
      </c>
      <c r="S63" s="138">
        <v>659.2</v>
      </c>
      <c r="T63" s="138">
        <v>670</v>
      </c>
      <c r="U63" s="138">
        <v>700</v>
      </c>
      <c r="V63" s="138">
        <v>685</v>
      </c>
      <c r="W63" s="138">
        <v>671.49</v>
      </c>
      <c r="X63" s="138">
        <v>671.49</v>
      </c>
      <c r="Y63" s="138">
        <v>671.49</v>
      </c>
      <c r="Z63" s="138">
        <v>1258.3599999999999</v>
      </c>
      <c r="AA63" s="138">
        <v>1258.3599999999999</v>
      </c>
      <c r="AB63" s="138">
        <v>1258.3599999999999</v>
      </c>
      <c r="AC63" s="138">
        <v>984.27</v>
      </c>
      <c r="AD63" s="138">
        <v>984.27</v>
      </c>
      <c r="AE63" s="138">
        <v>984.27</v>
      </c>
      <c r="AF63" s="138">
        <v>840</v>
      </c>
      <c r="AG63" s="138">
        <v>850</v>
      </c>
      <c r="AH63" s="138">
        <v>845</v>
      </c>
      <c r="AI63" s="138"/>
      <c r="AJ63" s="138"/>
      <c r="AK63" s="138"/>
      <c r="AL63" s="138">
        <v>920</v>
      </c>
      <c r="AM63" s="138">
        <v>960</v>
      </c>
      <c r="AN63" s="138">
        <v>940</v>
      </c>
      <c r="AO63" s="138">
        <v>550</v>
      </c>
      <c r="AP63" s="138">
        <v>650</v>
      </c>
      <c r="AQ63" s="138">
        <v>600</v>
      </c>
      <c r="AR63" s="138">
        <v>1510</v>
      </c>
      <c r="AS63" s="138">
        <v>1550</v>
      </c>
      <c r="AT63" s="138">
        <v>1530</v>
      </c>
      <c r="AU63" s="138">
        <v>1450</v>
      </c>
      <c r="AV63" s="138">
        <v>1490</v>
      </c>
      <c r="AW63" s="138">
        <v>1470</v>
      </c>
      <c r="AX63" s="138">
        <v>1260</v>
      </c>
      <c r="AY63" s="138">
        <v>1280</v>
      </c>
      <c r="AZ63" s="138">
        <v>1270</v>
      </c>
      <c r="BA63" s="138">
        <v>450</v>
      </c>
      <c r="BB63" s="138">
        <v>560</v>
      </c>
      <c r="BC63" s="138">
        <v>505</v>
      </c>
      <c r="BD63" s="138">
        <v>4275</v>
      </c>
      <c r="BE63" s="138">
        <v>4275</v>
      </c>
      <c r="BF63" s="138">
        <v>4275</v>
      </c>
      <c r="BG63" s="138">
        <v>775</v>
      </c>
      <c r="BH63" s="138">
        <v>875</v>
      </c>
      <c r="BI63" s="138">
        <v>825</v>
      </c>
      <c r="BJ63" s="138">
        <v>760</v>
      </c>
      <c r="BK63" s="138">
        <v>880</v>
      </c>
      <c r="BL63" s="138">
        <v>820</v>
      </c>
      <c r="BM63" s="138">
        <v>1130</v>
      </c>
      <c r="BN63" s="138">
        <v>1470</v>
      </c>
      <c r="BO63" s="138">
        <v>1300</v>
      </c>
      <c r="BP63" s="138">
        <v>730</v>
      </c>
      <c r="BQ63" s="138">
        <v>780</v>
      </c>
      <c r="BR63" s="138">
        <v>755</v>
      </c>
      <c r="BS63" s="138">
        <v>770</v>
      </c>
      <c r="BT63" s="138">
        <v>830</v>
      </c>
      <c r="BU63" s="138">
        <v>800</v>
      </c>
      <c r="BV63" s="138">
        <v>4700</v>
      </c>
      <c r="BW63" s="138">
        <v>5000</v>
      </c>
      <c r="BX63" s="138">
        <v>4850</v>
      </c>
      <c r="BY63" s="138">
        <v>2700</v>
      </c>
      <c r="BZ63" s="138">
        <v>3000</v>
      </c>
      <c r="CA63" s="138">
        <v>2850</v>
      </c>
      <c r="CB63" s="138">
        <v>3100</v>
      </c>
      <c r="CC63" s="138">
        <v>3500</v>
      </c>
      <c r="CD63" s="138">
        <v>3300</v>
      </c>
      <c r="CE63" s="138">
        <v>12200</v>
      </c>
      <c r="CF63" s="138">
        <v>12800</v>
      </c>
      <c r="CG63" s="138">
        <v>12500</v>
      </c>
      <c r="CH63" s="138">
        <v>13000</v>
      </c>
      <c r="CI63" s="138">
        <v>13600</v>
      </c>
      <c r="CJ63" s="138">
        <v>13300</v>
      </c>
      <c r="CK63" s="138">
        <v>700</v>
      </c>
      <c r="CL63" s="138">
        <v>740</v>
      </c>
      <c r="CM63" s="138">
        <v>720</v>
      </c>
      <c r="CN63" s="138">
        <v>715</v>
      </c>
      <c r="CO63" s="138">
        <v>760</v>
      </c>
      <c r="CP63" s="138">
        <v>737.5</v>
      </c>
      <c r="CQ63" s="138">
        <v>605</v>
      </c>
      <c r="CR63" s="138">
        <v>665</v>
      </c>
      <c r="CS63" s="138">
        <v>635</v>
      </c>
      <c r="CT63" s="138">
        <v>620</v>
      </c>
      <c r="CU63" s="138">
        <v>680</v>
      </c>
      <c r="CV63" s="138">
        <v>650</v>
      </c>
      <c r="CW63" s="139">
        <v>875</v>
      </c>
      <c r="CX63" s="139">
        <v>880</v>
      </c>
      <c r="CY63" s="139">
        <v>877.5</v>
      </c>
      <c r="CZ63" s="139">
        <v>875</v>
      </c>
      <c r="DA63" s="139">
        <v>915</v>
      </c>
      <c r="DB63" s="139">
        <v>895</v>
      </c>
      <c r="DC63" s="139">
        <v>780</v>
      </c>
      <c r="DD63" s="139">
        <v>815</v>
      </c>
      <c r="DE63" s="139">
        <v>797.5</v>
      </c>
      <c r="DF63" s="139">
        <v>780</v>
      </c>
      <c r="DG63" s="139">
        <v>865</v>
      </c>
      <c r="DH63" s="139">
        <v>822.5</v>
      </c>
      <c r="DI63" s="139">
        <v>570</v>
      </c>
      <c r="DJ63" s="139">
        <v>590</v>
      </c>
      <c r="DK63" s="139">
        <v>580</v>
      </c>
      <c r="DL63" s="139">
        <v>575</v>
      </c>
      <c r="DM63" s="139">
        <v>625</v>
      </c>
      <c r="DN63" s="139">
        <v>600</v>
      </c>
      <c r="DO63" s="139">
        <v>595</v>
      </c>
      <c r="DP63" s="139">
        <v>600</v>
      </c>
      <c r="DQ63" s="139">
        <v>597.5</v>
      </c>
    </row>
    <row r="64" spans="1:121" x14ac:dyDescent="0.35">
      <c r="A64" s="4" t="s">
        <v>14588</v>
      </c>
      <c r="B64" s="138">
        <v>1200</v>
      </c>
      <c r="C64" s="138">
        <v>1210</v>
      </c>
      <c r="D64" s="138">
        <v>1205</v>
      </c>
      <c r="E64" s="138">
        <v>1980</v>
      </c>
      <c r="F64" s="138">
        <v>1980</v>
      </c>
      <c r="G64" s="138">
        <v>1980</v>
      </c>
      <c r="H64" s="138"/>
      <c r="I64" s="138"/>
      <c r="J64" s="138"/>
      <c r="K64" s="138">
        <v>1510</v>
      </c>
      <c r="L64" s="138">
        <v>1510</v>
      </c>
      <c r="M64" s="138">
        <v>1510</v>
      </c>
      <c r="N64" s="138">
        <v>460</v>
      </c>
      <c r="O64" s="138">
        <v>480</v>
      </c>
      <c r="P64" s="138">
        <v>470</v>
      </c>
      <c r="Q64" s="138">
        <v>678</v>
      </c>
      <c r="R64" s="138">
        <v>678</v>
      </c>
      <c r="S64" s="138">
        <v>678</v>
      </c>
      <c r="T64" s="138">
        <v>720</v>
      </c>
      <c r="U64" s="138">
        <v>750</v>
      </c>
      <c r="V64" s="138">
        <v>735</v>
      </c>
      <c r="W64" s="138">
        <v>698.41</v>
      </c>
      <c r="X64" s="138">
        <v>698.41</v>
      </c>
      <c r="Y64" s="138">
        <v>698.41</v>
      </c>
      <c r="Z64" s="138">
        <v>1308.53</v>
      </c>
      <c r="AA64" s="138">
        <v>1308.53</v>
      </c>
      <c r="AB64" s="138">
        <v>1308.53</v>
      </c>
      <c r="AC64" s="138">
        <v>1086.96</v>
      </c>
      <c r="AD64" s="138">
        <v>1086.96</v>
      </c>
      <c r="AE64" s="138">
        <v>1086.96</v>
      </c>
      <c r="AF64" s="138">
        <v>920</v>
      </c>
      <c r="AG64" s="138">
        <v>950</v>
      </c>
      <c r="AH64" s="138">
        <v>935</v>
      </c>
      <c r="AI64" s="138"/>
      <c r="AJ64" s="138"/>
      <c r="AK64" s="138"/>
      <c r="AL64" s="138">
        <v>970</v>
      </c>
      <c r="AM64" s="138">
        <v>1010</v>
      </c>
      <c r="AN64" s="138">
        <v>990</v>
      </c>
      <c r="AO64" s="138">
        <v>560</v>
      </c>
      <c r="AP64" s="138">
        <v>650</v>
      </c>
      <c r="AQ64" s="138">
        <v>605</v>
      </c>
      <c r="AR64" s="138">
        <v>1510</v>
      </c>
      <c r="AS64" s="138">
        <v>1550</v>
      </c>
      <c r="AT64" s="138">
        <v>1530</v>
      </c>
      <c r="AU64" s="138">
        <v>1470</v>
      </c>
      <c r="AV64" s="138">
        <v>1510</v>
      </c>
      <c r="AW64" s="138">
        <v>1490</v>
      </c>
      <c r="AX64" s="138">
        <v>1260</v>
      </c>
      <c r="AY64" s="138">
        <v>1280</v>
      </c>
      <c r="AZ64" s="138">
        <v>1270</v>
      </c>
      <c r="BA64" s="138">
        <v>480</v>
      </c>
      <c r="BB64" s="138">
        <v>580</v>
      </c>
      <c r="BC64" s="138">
        <v>530</v>
      </c>
      <c r="BD64" s="138">
        <v>4300</v>
      </c>
      <c r="BE64" s="138">
        <v>4300</v>
      </c>
      <c r="BF64" s="138">
        <v>4300</v>
      </c>
      <c r="BG64" s="138">
        <v>800</v>
      </c>
      <c r="BH64" s="138">
        <v>900</v>
      </c>
      <c r="BI64" s="138">
        <v>850</v>
      </c>
      <c r="BJ64" s="138">
        <v>780</v>
      </c>
      <c r="BK64" s="138">
        <v>900</v>
      </c>
      <c r="BL64" s="138">
        <v>840</v>
      </c>
      <c r="BM64" s="138">
        <v>1180</v>
      </c>
      <c r="BN64" s="138">
        <v>1530</v>
      </c>
      <c r="BO64" s="138">
        <v>1355</v>
      </c>
      <c r="BP64" s="138">
        <v>750</v>
      </c>
      <c r="BQ64" s="138">
        <v>800</v>
      </c>
      <c r="BR64" s="138">
        <v>775</v>
      </c>
      <c r="BS64" s="138">
        <v>770</v>
      </c>
      <c r="BT64" s="138">
        <v>830</v>
      </c>
      <c r="BU64" s="138">
        <v>800</v>
      </c>
      <c r="BV64" s="138">
        <v>4800</v>
      </c>
      <c r="BW64" s="138">
        <v>5100</v>
      </c>
      <c r="BX64" s="138">
        <v>4950</v>
      </c>
      <c r="BY64" s="138">
        <v>2800</v>
      </c>
      <c r="BZ64" s="138">
        <v>3100</v>
      </c>
      <c r="CA64" s="138">
        <v>2950</v>
      </c>
      <c r="CB64" s="138">
        <v>3200</v>
      </c>
      <c r="CC64" s="138">
        <v>3600</v>
      </c>
      <c r="CD64" s="138">
        <v>3400</v>
      </c>
      <c r="CE64" s="138">
        <v>12200</v>
      </c>
      <c r="CF64" s="138">
        <v>12800</v>
      </c>
      <c r="CG64" s="138">
        <v>12500</v>
      </c>
      <c r="CH64" s="138">
        <v>13000</v>
      </c>
      <c r="CI64" s="138">
        <v>13600</v>
      </c>
      <c r="CJ64" s="138">
        <v>13300</v>
      </c>
      <c r="CK64" s="138">
        <v>700</v>
      </c>
      <c r="CL64" s="138">
        <v>740</v>
      </c>
      <c r="CM64" s="138">
        <v>720</v>
      </c>
      <c r="CN64" s="138">
        <v>715</v>
      </c>
      <c r="CO64" s="138">
        <v>760</v>
      </c>
      <c r="CP64" s="138">
        <v>737.5</v>
      </c>
      <c r="CQ64" s="138">
        <v>605</v>
      </c>
      <c r="CR64" s="138">
        <v>685</v>
      </c>
      <c r="CS64" s="138">
        <v>645</v>
      </c>
      <c r="CT64" s="138">
        <v>640</v>
      </c>
      <c r="CU64" s="138">
        <v>700</v>
      </c>
      <c r="CV64" s="138">
        <v>670</v>
      </c>
      <c r="CW64" s="139">
        <v>905</v>
      </c>
      <c r="CX64" s="139">
        <v>910</v>
      </c>
      <c r="CY64" s="139">
        <v>907.5</v>
      </c>
      <c r="CZ64" s="139">
        <v>905</v>
      </c>
      <c r="DA64" s="139">
        <v>915</v>
      </c>
      <c r="DB64" s="139">
        <v>910</v>
      </c>
      <c r="DC64" s="139">
        <v>780</v>
      </c>
      <c r="DD64" s="139">
        <v>815</v>
      </c>
      <c r="DE64" s="139">
        <v>797.5</v>
      </c>
      <c r="DF64" s="139">
        <v>780</v>
      </c>
      <c r="DG64" s="139">
        <v>865</v>
      </c>
      <c r="DH64" s="139">
        <v>822.5</v>
      </c>
      <c r="DI64" s="139">
        <v>590</v>
      </c>
      <c r="DJ64" s="139">
        <v>610</v>
      </c>
      <c r="DK64" s="139">
        <v>600</v>
      </c>
      <c r="DL64" s="139">
        <v>605</v>
      </c>
      <c r="DM64" s="139">
        <v>625</v>
      </c>
      <c r="DN64" s="139">
        <v>615</v>
      </c>
      <c r="DO64" s="139">
        <v>595</v>
      </c>
      <c r="DP64" s="139">
        <v>600</v>
      </c>
      <c r="DQ64" s="139">
        <v>597.5</v>
      </c>
    </row>
    <row r="65" spans="1:121" x14ac:dyDescent="0.35">
      <c r="A65" s="4" t="s">
        <v>14589</v>
      </c>
      <c r="B65" s="138">
        <v>1250</v>
      </c>
      <c r="C65" s="138">
        <v>1260</v>
      </c>
      <c r="D65" s="138">
        <v>1255</v>
      </c>
      <c r="E65" s="138">
        <v>2060</v>
      </c>
      <c r="F65" s="138">
        <v>2060</v>
      </c>
      <c r="G65" s="138">
        <v>2060</v>
      </c>
      <c r="H65" s="138"/>
      <c r="I65" s="138"/>
      <c r="J65" s="138"/>
      <c r="K65" s="138">
        <v>1600</v>
      </c>
      <c r="L65" s="138">
        <v>1600</v>
      </c>
      <c r="M65" s="138">
        <v>1600</v>
      </c>
      <c r="N65" s="138">
        <v>505</v>
      </c>
      <c r="O65" s="138">
        <v>535</v>
      </c>
      <c r="P65" s="138">
        <v>520</v>
      </c>
      <c r="Q65" s="138">
        <v>750.75</v>
      </c>
      <c r="R65" s="138">
        <v>750.75</v>
      </c>
      <c r="S65" s="138">
        <v>750.75</v>
      </c>
      <c r="T65" s="138">
        <v>770</v>
      </c>
      <c r="U65" s="138">
        <v>800</v>
      </c>
      <c r="V65" s="138">
        <v>785</v>
      </c>
      <c r="W65" s="138">
        <v>759.45</v>
      </c>
      <c r="X65" s="138">
        <v>759.45</v>
      </c>
      <c r="Y65" s="138">
        <v>759.45</v>
      </c>
      <c r="Z65" s="138">
        <v>1353.28</v>
      </c>
      <c r="AA65" s="138">
        <v>1353.28</v>
      </c>
      <c r="AB65" s="138">
        <v>1353.28</v>
      </c>
      <c r="AC65" s="138">
        <v>1221.02</v>
      </c>
      <c r="AD65" s="138">
        <v>1221.02</v>
      </c>
      <c r="AE65" s="138">
        <v>1221.02</v>
      </c>
      <c r="AF65" s="138">
        <v>1050</v>
      </c>
      <c r="AG65" s="138">
        <v>1050</v>
      </c>
      <c r="AH65" s="138">
        <v>1050</v>
      </c>
      <c r="AI65" s="138"/>
      <c r="AJ65" s="138"/>
      <c r="AK65" s="138"/>
      <c r="AL65" s="138">
        <v>1040</v>
      </c>
      <c r="AM65" s="138">
        <v>1080</v>
      </c>
      <c r="AN65" s="138">
        <v>1060</v>
      </c>
      <c r="AO65" s="138">
        <v>580</v>
      </c>
      <c r="AP65" s="138">
        <v>670</v>
      </c>
      <c r="AQ65" s="138">
        <v>625</v>
      </c>
      <c r="AR65" s="138">
        <v>1510</v>
      </c>
      <c r="AS65" s="138">
        <v>1550</v>
      </c>
      <c r="AT65" s="138">
        <v>1530</v>
      </c>
      <c r="AU65" s="138">
        <v>1470</v>
      </c>
      <c r="AV65" s="138">
        <v>1510</v>
      </c>
      <c r="AW65" s="138">
        <v>1490</v>
      </c>
      <c r="AX65" s="138">
        <v>1260</v>
      </c>
      <c r="AY65" s="138">
        <v>1280</v>
      </c>
      <c r="AZ65" s="138">
        <v>1270</v>
      </c>
      <c r="BA65" s="138">
        <v>500</v>
      </c>
      <c r="BB65" s="138">
        <v>580</v>
      </c>
      <c r="BC65" s="138">
        <v>540</v>
      </c>
      <c r="BD65" s="138">
        <v>4325</v>
      </c>
      <c r="BE65" s="138">
        <v>4325</v>
      </c>
      <c r="BF65" s="138">
        <v>4325</v>
      </c>
      <c r="BG65" s="138">
        <v>850</v>
      </c>
      <c r="BH65" s="138">
        <v>930</v>
      </c>
      <c r="BI65" s="138">
        <v>890</v>
      </c>
      <c r="BJ65" s="138">
        <v>820</v>
      </c>
      <c r="BK65" s="138">
        <v>950</v>
      </c>
      <c r="BL65" s="138">
        <v>885</v>
      </c>
      <c r="BM65" s="138">
        <v>1180</v>
      </c>
      <c r="BN65" s="138">
        <v>1530</v>
      </c>
      <c r="BO65" s="138">
        <v>1355</v>
      </c>
      <c r="BP65" s="138">
        <v>790</v>
      </c>
      <c r="BQ65" s="138">
        <v>840</v>
      </c>
      <c r="BR65" s="138">
        <v>815</v>
      </c>
      <c r="BS65" s="138">
        <v>835</v>
      </c>
      <c r="BT65" s="138">
        <v>890</v>
      </c>
      <c r="BU65" s="138">
        <v>862.5</v>
      </c>
      <c r="BV65" s="138">
        <v>4800</v>
      </c>
      <c r="BW65" s="138">
        <v>5100</v>
      </c>
      <c r="BX65" s="138">
        <v>4950</v>
      </c>
      <c r="BY65" s="138">
        <v>2900</v>
      </c>
      <c r="BZ65" s="138">
        <v>3200</v>
      </c>
      <c r="CA65" s="138">
        <v>3050</v>
      </c>
      <c r="CB65" s="138">
        <v>3300</v>
      </c>
      <c r="CC65" s="138">
        <v>3700</v>
      </c>
      <c r="CD65" s="138">
        <v>3500</v>
      </c>
      <c r="CE65" s="138">
        <v>12200</v>
      </c>
      <c r="CF65" s="138">
        <v>13000</v>
      </c>
      <c r="CG65" s="138">
        <v>12600</v>
      </c>
      <c r="CH65" s="138">
        <v>13000</v>
      </c>
      <c r="CI65" s="138">
        <v>13800</v>
      </c>
      <c r="CJ65" s="138">
        <v>13400</v>
      </c>
      <c r="CK65" s="138">
        <v>700</v>
      </c>
      <c r="CL65" s="138">
        <v>740</v>
      </c>
      <c r="CM65" s="138">
        <v>720</v>
      </c>
      <c r="CN65" s="138">
        <v>715</v>
      </c>
      <c r="CO65" s="138">
        <v>760</v>
      </c>
      <c r="CP65" s="138">
        <v>737.5</v>
      </c>
      <c r="CQ65" s="138">
        <v>625</v>
      </c>
      <c r="CR65" s="138">
        <v>685</v>
      </c>
      <c r="CS65" s="138">
        <v>655</v>
      </c>
      <c r="CT65" s="138">
        <v>660</v>
      </c>
      <c r="CU65" s="138">
        <v>720</v>
      </c>
      <c r="CV65" s="138">
        <v>690</v>
      </c>
      <c r="CW65" s="139">
        <v>905</v>
      </c>
      <c r="CX65" s="139">
        <v>910</v>
      </c>
      <c r="CY65" s="139">
        <v>907.5</v>
      </c>
      <c r="CZ65" s="139">
        <v>905</v>
      </c>
      <c r="DA65" s="139">
        <v>915</v>
      </c>
      <c r="DB65" s="139">
        <v>910</v>
      </c>
      <c r="DC65" s="139">
        <v>780</v>
      </c>
      <c r="DD65" s="139">
        <v>815</v>
      </c>
      <c r="DE65" s="139">
        <v>797.5</v>
      </c>
      <c r="DF65" s="139">
        <v>810</v>
      </c>
      <c r="DG65" s="139">
        <v>885</v>
      </c>
      <c r="DH65" s="139">
        <v>847.5</v>
      </c>
      <c r="DI65" s="139">
        <v>610</v>
      </c>
      <c r="DJ65" s="139">
        <v>640</v>
      </c>
      <c r="DK65" s="139">
        <v>625</v>
      </c>
      <c r="DL65" s="139">
        <v>625</v>
      </c>
      <c r="DM65" s="139">
        <v>655</v>
      </c>
      <c r="DN65" s="139">
        <v>640</v>
      </c>
      <c r="DO65" s="139">
        <v>595</v>
      </c>
      <c r="DP65" s="139">
        <v>600</v>
      </c>
      <c r="DQ65" s="139">
        <v>597.5</v>
      </c>
    </row>
    <row r="66" spans="1:121" x14ac:dyDescent="0.35">
      <c r="A66" s="4" t="s">
        <v>14590</v>
      </c>
      <c r="B66" s="138">
        <v>1310</v>
      </c>
      <c r="C66" s="138">
        <v>1310</v>
      </c>
      <c r="D66" s="138">
        <v>1310</v>
      </c>
      <c r="E66" s="138">
        <v>2110</v>
      </c>
      <c r="F66" s="138">
        <v>2110</v>
      </c>
      <c r="G66" s="138">
        <v>2110</v>
      </c>
      <c r="H66" s="138"/>
      <c r="I66" s="138"/>
      <c r="J66" s="138"/>
      <c r="K66" s="138">
        <v>1650</v>
      </c>
      <c r="L66" s="138">
        <v>1650</v>
      </c>
      <c r="M66" s="138">
        <v>1650</v>
      </c>
      <c r="N66" s="138">
        <v>673.33</v>
      </c>
      <c r="O66" s="138">
        <v>696.67</v>
      </c>
      <c r="P66" s="138">
        <v>685</v>
      </c>
      <c r="Q66" s="138">
        <v>886.8</v>
      </c>
      <c r="R66" s="138">
        <v>886.8</v>
      </c>
      <c r="S66" s="138">
        <v>886.8</v>
      </c>
      <c r="T66" s="138">
        <v>815</v>
      </c>
      <c r="U66" s="138">
        <v>845</v>
      </c>
      <c r="V66" s="138">
        <v>830</v>
      </c>
      <c r="W66" s="138">
        <v>908.55</v>
      </c>
      <c r="X66" s="138">
        <v>908.55</v>
      </c>
      <c r="Y66" s="138">
        <v>908.55</v>
      </c>
      <c r="Z66" s="138">
        <v>1375.53</v>
      </c>
      <c r="AA66" s="138">
        <v>1375.53</v>
      </c>
      <c r="AB66" s="138">
        <v>1375.53</v>
      </c>
      <c r="AC66" s="138">
        <v>1284.72</v>
      </c>
      <c r="AD66" s="138">
        <v>1284.72</v>
      </c>
      <c r="AE66" s="138">
        <v>1284.72</v>
      </c>
      <c r="AF66" s="138">
        <v>1180</v>
      </c>
      <c r="AG66" s="138">
        <v>1180</v>
      </c>
      <c r="AH66" s="138">
        <v>1180</v>
      </c>
      <c r="AI66" s="138"/>
      <c r="AJ66" s="138"/>
      <c r="AK66" s="138"/>
      <c r="AL66" s="138">
        <v>1100</v>
      </c>
      <c r="AM66" s="138">
        <v>1140</v>
      </c>
      <c r="AN66" s="138">
        <v>1120</v>
      </c>
      <c r="AO66" s="138">
        <v>600</v>
      </c>
      <c r="AP66" s="138">
        <v>700</v>
      </c>
      <c r="AQ66" s="138">
        <v>650</v>
      </c>
      <c r="AR66" s="138">
        <v>1510</v>
      </c>
      <c r="AS66" s="138">
        <v>1550</v>
      </c>
      <c r="AT66" s="138">
        <v>1530</v>
      </c>
      <c r="AU66" s="138">
        <v>1470</v>
      </c>
      <c r="AV66" s="138">
        <v>1510</v>
      </c>
      <c r="AW66" s="138">
        <v>1490</v>
      </c>
      <c r="AX66" s="138">
        <v>1260</v>
      </c>
      <c r="AY66" s="138">
        <v>1280</v>
      </c>
      <c r="AZ66" s="138">
        <v>1270</v>
      </c>
      <c r="BA66" s="138">
        <v>510</v>
      </c>
      <c r="BB66" s="138">
        <v>580</v>
      </c>
      <c r="BC66" s="138">
        <v>545</v>
      </c>
      <c r="BD66" s="138">
        <v>4475</v>
      </c>
      <c r="BE66" s="138">
        <v>4475</v>
      </c>
      <c r="BF66" s="138">
        <v>4475</v>
      </c>
      <c r="BG66" s="138">
        <v>875</v>
      </c>
      <c r="BH66" s="138">
        <v>955</v>
      </c>
      <c r="BI66" s="138">
        <v>915</v>
      </c>
      <c r="BJ66" s="138">
        <v>875</v>
      </c>
      <c r="BK66" s="138">
        <v>980</v>
      </c>
      <c r="BL66" s="138">
        <v>927.5</v>
      </c>
      <c r="BM66" s="138">
        <v>1180</v>
      </c>
      <c r="BN66" s="138">
        <v>1550</v>
      </c>
      <c r="BO66" s="138">
        <v>1365</v>
      </c>
      <c r="BP66" s="138">
        <v>825</v>
      </c>
      <c r="BQ66" s="138">
        <v>890</v>
      </c>
      <c r="BR66" s="138">
        <v>857.5</v>
      </c>
      <c r="BS66" s="138">
        <v>860</v>
      </c>
      <c r="BT66" s="138">
        <v>940</v>
      </c>
      <c r="BU66" s="138">
        <v>900</v>
      </c>
      <c r="BV66" s="138">
        <v>4900</v>
      </c>
      <c r="BW66" s="138">
        <v>5200</v>
      </c>
      <c r="BX66" s="138">
        <v>5050</v>
      </c>
      <c r="BY66" s="138">
        <v>3000</v>
      </c>
      <c r="BZ66" s="138">
        <v>3300</v>
      </c>
      <c r="CA66" s="138">
        <v>3150</v>
      </c>
      <c r="CB66" s="138">
        <v>3400</v>
      </c>
      <c r="CC66" s="138">
        <v>3800</v>
      </c>
      <c r="CD66" s="138">
        <v>3600</v>
      </c>
      <c r="CE66" s="138">
        <v>12200</v>
      </c>
      <c r="CF66" s="138">
        <v>13200</v>
      </c>
      <c r="CG66" s="138">
        <v>12700</v>
      </c>
      <c r="CH66" s="138">
        <v>13200</v>
      </c>
      <c r="CI66" s="138">
        <v>14200</v>
      </c>
      <c r="CJ66" s="138">
        <v>13700</v>
      </c>
      <c r="CK66" s="138">
        <v>730</v>
      </c>
      <c r="CL66" s="138">
        <v>770</v>
      </c>
      <c r="CM66" s="138">
        <v>750</v>
      </c>
      <c r="CN66" s="138">
        <v>745</v>
      </c>
      <c r="CO66" s="138">
        <v>790</v>
      </c>
      <c r="CP66" s="138">
        <v>767.5</v>
      </c>
      <c r="CQ66" s="138">
        <v>655</v>
      </c>
      <c r="CR66" s="138">
        <v>735</v>
      </c>
      <c r="CS66" s="138">
        <v>695</v>
      </c>
      <c r="CT66" s="138">
        <v>700</v>
      </c>
      <c r="CU66" s="138">
        <v>760</v>
      </c>
      <c r="CV66" s="138">
        <v>730</v>
      </c>
      <c r="CW66" s="139">
        <v>905</v>
      </c>
      <c r="CX66" s="139">
        <v>910</v>
      </c>
      <c r="CY66" s="139">
        <v>907.5</v>
      </c>
      <c r="CZ66" s="139">
        <v>905</v>
      </c>
      <c r="DA66" s="139">
        <v>915</v>
      </c>
      <c r="DB66" s="139">
        <v>910</v>
      </c>
      <c r="DC66" s="139">
        <v>780</v>
      </c>
      <c r="DD66" s="139">
        <v>815</v>
      </c>
      <c r="DE66" s="139">
        <v>797.5</v>
      </c>
      <c r="DF66" s="139">
        <v>810</v>
      </c>
      <c r="DG66" s="139">
        <v>885</v>
      </c>
      <c r="DH66" s="139">
        <v>847.5</v>
      </c>
      <c r="DI66" s="139">
        <v>640</v>
      </c>
      <c r="DJ66" s="139">
        <v>670</v>
      </c>
      <c r="DK66" s="139">
        <v>655</v>
      </c>
      <c r="DL66" s="139">
        <v>655</v>
      </c>
      <c r="DM66" s="139">
        <v>685</v>
      </c>
      <c r="DN66" s="139">
        <v>670</v>
      </c>
      <c r="DO66" s="139">
        <v>625</v>
      </c>
      <c r="DP66" s="139">
        <v>630</v>
      </c>
      <c r="DQ66" s="139">
        <v>627.5</v>
      </c>
    </row>
    <row r="67" spans="1:121" x14ac:dyDescent="0.35">
      <c r="A67" s="4"/>
    </row>
    <row r="68" spans="1:121" x14ac:dyDescent="0.35">
      <c r="A68" s="4"/>
    </row>
    <row r="69" spans="1:121" x14ac:dyDescent="0.35">
      <c r="A69" s="4"/>
    </row>
    <row r="70" spans="1:121" x14ac:dyDescent="0.35">
      <c r="A70" s="4"/>
    </row>
    <row r="71" spans="1:121" x14ac:dyDescent="0.35">
      <c r="A71" s="4"/>
    </row>
    <row r="72" spans="1:121" x14ac:dyDescent="0.35">
      <c r="A72" s="4"/>
    </row>
    <row r="73" spans="1:121" x14ac:dyDescent="0.35">
      <c r="A73" s="4"/>
    </row>
    <row r="74" spans="1:121" x14ac:dyDescent="0.35">
      <c r="A74" s="4"/>
    </row>
    <row r="75" spans="1:121" x14ac:dyDescent="0.35">
      <c r="A75" s="4"/>
    </row>
    <row r="76" spans="1:121" x14ac:dyDescent="0.35">
      <c r="A76" s="4"/>
    </row>
    <row r="77" spans="1:121" x14ac:dyDescent="0.35">
      <c r="A77" s="4"/>
    </row>
    <row r="78" spans="1:121" x14ac:dyDescent="0.35">
      <c r="A78" s="4"/>
    </row>
    <row r="79" spans="1:121" x14ac:dyDescent="0.35">
      <c r="A79" s="4"/>
    </row>
    <row r="80" spans="1:121" x14ac:dyDescent="0.35">
      <c r="A80" s="4"/>
    </row>
    <row r="81" spans="1:1" x14ac:dyDescent="0.35">
      <c r="A81" s="4"/>
    </row>
    <row r="82" spans="1:1" x14ac:dyDescent="0.35">
      <c r="A82" s="4"/>
    </row>
    <row r="83" spans="1:1" x14ac:dyDescent="0.35">
      <c r="A83" s="4"/>
    </row>
    <row r="84" spans="1:1" x14ac:dyDescent="0.35">
      <c r="A84" s="4"/>
    </row>
    <row r="85" spans="1:1" x14ac:dyDescent="0.35">
      <c r="A85" s="4"/>
    </row>
    <row r="86" spans="1:1" x14ac:dyDescent="0.35">
      <c r="A86" s="4"/>
    </row>
    <row r="87" spans="1:1" x14ac:dyDescent="0.35">
      <c r="A87" s="4"/>
    </row>
    <row r="88" spans="1:1" x14ac:dyDescent="0.35">
      <c r="A88" s="4"/>
    </row>
    <row r="89" spans="1:1" x14ac:dyDescent="0.35">
      <c r="A89" s="4"/>
    </row>
    <row r="90" spans="1:1" x14ac:dyDescent="0.35">
      <c r="A90" s="4"/>
    </row>
    <row r="91" spans="1:1" x14ac:dyDescent="0.35">
      <c r="A91" s="4"/>
    </row>
    <row r="92" spans="1:1" x14ac:dyDescent="0.35">
      <c r="A92" s="4"/>
    </row>
    <row r="93" spans="1:1" x14ac:dyDescent="0.35">
      <c r="A93" s="4"/>
    </row>
    <row r="94" spans="1:1" x14ac:dyDescent="0.35">
      <c r="A94" s="4"/>
    </row>
    <row r="95" spans="1:1" x14ac:dyDescent="0.35">
      <c r="A95" s="4"/>
    </row>
    <row r="96" spans="1:1" x14ac:dyDescent="0.35">
      <c r="A96" s="4"/>
    </row>
    <row r="97" spans="1:1" x14ac:dyDescent="0.35">
      <c r="A97" s="4"/>
    </row>
    <row r="98" spans="1:1" x14ac:dyDescent="0.35">
      <c r="A98" s="4"/>
    </row>
    <row r="99" spans="1:1" x14ac:dyDescent="0.35">
      <c r="A99" s="4"/>
    </row>
    <row r="100" spans="1:1" x14ac:dyDescent="0.35">
      <c r="A100" s="4"/>
    </row>
    <row r="101" spans="1:1" x14ac:dyDescent="0.35">
      <c r="A101" s="4"/>
    </row>
    <row r="102" spans="1:1" x14ac:dyDescent="0.35">
      <c r="A102" s="4"/>
    </row>
    <row r="103" spans="1:1" x14ac:dyDescent="0.35">
      <c r="A103" s="4"/>
    </row>
    <row r="104" spans="1:1" x14ac:dyDescent="0.35">
      <c r="A104" s="4"/>
    </row>
    <row r="105" spans="1:1" x14ac:dyDescent="0.35">
      <c r="A105" s="4"/>
    </row>
    <row r="106" spans="1:1" x14ac:dyDescent="0.35">
      <c r="A106" s="4"/>
    </row>
    <row r="107" spans="1:1" x14ac:dyDescent="0.35">
      <c r="A107" s="4"/>
    </row>
    <row r="108" spans="1:1" x14ac:dyDescent="0.35">
      <c r="A108" s="4"/>
    </row>
    <row r="109" spans="1:1" x14ac:dyDescent="0.35">
      <c r="A109" s="4"/>
    </row>
    <row r="110" spans="1:1" x14ac:dyDescent="0.35">
      <c r="A110" s="4"/>
    </row>
    <row r="111" spans="1:1" x14ac:dyDescent="0.35">
      <c r="A111" s="4"/>
    </row>
    <row r="112" spans="1:1" x14ac:dyDescent="0.35">
      <c r="A112" s="4"/>
    </row>
    <row r="113" spans="1:1" x14ac:dyDescent="0.35">
      <c r="A113" s="4"/>
    </row>
    <row r="114" spans="1:1" x14ac:dyDescent="0.35">
      <c r="A114" s="4"/>
    </row>
    <row r="115" spans="1:1" x14ac:dyDescent="0.35">
      <c r="A115" s="4"/>
    </row>
    <row r="116" spans="1:1" x14ac:dyDescent="0.35">
      <c r="A116" s="4"/>
    </row>
    <row r="117" spans="1:1" x14ac:dyDescent="0.35">
      <c r="A117" s="4"/>
    </row>
    <row r="118" spans="1:1" x14ac:dyDescent="0.35">
      <c r="A118" s="4"/>
    </row>
    <row r="119" spans="1:1" x14ac:dyDescent="0.35">
      <c r="A119" s="4"/>
    </row>
    <row r="120" spans="1:1" x14ac:dyDescent="0.35">
      <c r="A120" s="4"/>
    </row>
    <row r="121" spans="1:1" x14ac:dyDescent="0.35">
      <c r="A121" s="4"/>
    </row>
    <row r="122" spans="1:1" x14ac:dyDescent="0.35">
      <c r="A122" s="4"/>
    </row>
    <row r="123" spans="1:1" x14ac:dyDescent="0.35">
      <c r="A123" s="4"/>
    </row>
    <row r="124" spans="1:1" x14ac:dyDescent="0.35">
      <c r="A124" s="4"/>
    </row>
    <row r="125" spans="1:1" x14ac:dyDescent="0.35">
      <c r="A125" s="4"/>
    </row>
    <row r="126" spans="1:1" x14ac:dyDescent="0.35">
      <c r="A126" s="4"/>
    </row>
    <row r="127" spans="1:1" x14ac:dyDescent="0.35">
      <c r="A127" s="4"/>
    </row>
    <row r="128" spans="1:1" x14ac:dyDescent="0.35">
      <c r="A128" s="4"/>
    </row>
    <row r="129" spans="1:1" x14ac:dyDescent="0.35">
      <c r="A129" s="4"/>
    </row>
    <row r="130" spans="1:1" x14ac:dyDescent="0.35">
      <c r="A130" s="4"/>
    </row>
    <row r="131" spans="1:1" x14ac:dyDescent="0.35">
      <c r="A131" s="4"/>
    </row>
    <row r="132" spans="1:1" x14ac:dyDescent="0.35">
      <c r="A132" s="4"/>
    </row>
    <row r="133" spans="1:1" x14ac:dyDescent="0.35">
      <c r="A133" s="4"/>
    </row>
    <row r="134" spans="1:1" x14ac:dyDescent="0.35">
      <c r="A134" s="4"/>
    </row>
    <row r="135" spans="1:1" x14ac:dyDescent="0.35">
      <c r="A135" s="4"/>
    </row>
    <row r="136" spans="1:1" x14ac:dyDescent="0.35">
      <c r="A136" s="4"/>
    </row>
    <row r="137" spans="1:1" x14ac:dyDescent="0.35">
      <c r="A137" s="4"/>
    </row>
    <row r="138" spans="1:1" x14ac:dyDescent="0.35">
      <c r="A138" s="4"/>
    </row>
    <row r="139" spans="1:1" x14ac:dyDescent="0.35">
      <c r="A139" s="4"/>
    </row>
    <row r="140" spans="1:1" x14ac:dyDescent="0.35">
      <c r="A140" s="4"/>
    </row>
    <row r="141" spans="1:1" x14ac:dyDescent="0.35">
      <c r="A141" s="4"/>
    </row>
    <row r="142" spans="1:1" x14ac:dyDescent="0.35">
      <c r="A142" s="4"/>
    </row>
    <row r="143" spans="1:1" x14ac:dyDescent="0.35">
      <c r="A143" s="4"/>
    </row>
    <row r="144" spans="1:1" x14ac:dyDescent="0.35">
      <c r="A144" s="4"/>
    </row>
    <row r="145" spans="1:1" x14ac:dyDescent="0.35">
      <c r="A145" s="4"/>
    </row>
    <row r="146" spans="1:1" x14ac:dyDescent="0.35">
      <c r="A146" s="4"/>
    </row>
    <row r="147" spans="1:1" x14ac:dyDescent="0.35">
      <c r="A147" s="4"/>
    </row>
    <row r="148" spans="1:1" x14ac:dyDescent="0.35">
      <c r="A148" s="4"/>
    </row>
    <row r="149" spans="1:1" x14ac:dyDescent="0.35">
      <c r="A149" s="4"/>
    </row>
    <row r="150" spans="1:1" x14ac:dyDescent="0.35">
      <c r="A150" s="4"/>
    </row>
    <row r="151" spans="1:1" x14ac:dyDescent="0.35">
      <c r="A151" s="4"/>
    </row>
    <row r="152" spans="1:1" x14ac:dyDescent="0.35">
      <c r="A152" s="4"/>
    </row>
    <row r="153" spans="1:1" x14ac:dyDescent="0.35">
      <c r="A153" s="4"/>
    </row>
    <row r="154" spans="1:1" x14ac:dyDescent="0.35">
      <c r="A154" s="4"/>
    </row>
    <row r="155" spans="1:1" x14ac:dyDescent="0.35">
      <c r="A155" s="4"/>
    </row>
    <row r="160" spans="1:1" x14ac:dyDescent="0.35">
      <c r="A160" s="4"/>
    </row>
    <row r="161" spans="1:1" x14ac:dyDescent="0.35">
      <c r="A161" s="4"/>
    </row>
    <row r="162" spans="1:1" x14ac:dyDescent="0.35">
      <c r="A162" s="4"/>
    </row>
    <row r="163" spans="1:1" x14ac:dyDescent="0.35">
      <c r="A163" s="4"/>
    </row>
    <row r="164" spans="1:1" x14ac:dyDescent="0.35">
      <c r="A164" s="4"/>
    </row>
    <row r="165" spans="1:1" x14ac:dyDescent="0.35">
      <c r="A165" s="4"/>
    </row>
    <row r="166" spans="1:1" x14ac:dyDescent="0.35">
      <c r="A166" s="4"/>
    </row>
    <row r="167" spans="1:1" x14ac:dyDescent="0.35">
      <c r="A167" s="4"/>
    </row>
    <row r="168" spans="1:1" x14ac:dyDescent="0.35">
      <c r="A168" s="4"/>
    </row>
    <row r="169" spans="1:1" x14ac:dyDescent="0.35">
      <c r="A169" s="4"/>
    </row>
    <row r="170" spans="1:1" x14ac:dyDescent="0.35">
      <c r="A170" s="4"/>
    </row>
    <row r="171" spans="1:1" x14ac:dyDescent="0.35">
      <c r="A171" s="4"/>
    </row>
    <row r="172" spans="1:1" x14ac:dyDescent="0.35">
      <c r="A172" s="4"/>
    </row>
    <row r="173" spans="1:1" x14ac:dyDescent="0.35">
      <c r="A173" s="4"/>
    </row>
    <row r="174" spans="1:1" x14ac:dyDescent="0.35">
      <c r="A174" s="4"/>
    </row>
    <row r="175" spans="1:1" x14ac:dyDescent="0.35">
      <c r="A175" s="4"/>
    </row>
    <row r="176" spans="1:1" x14ac:dyDescent="0.35">
      <c r="A176" s="4"/>
    </row>
    <row r="177" spans="1:1" x14ac:dyDescent="0.35">
      <c r="A177" s="4"/>
    </row>
    <row r="178" spans="1:1" x14ac:dyDescent="0.35">
      <c r="A178" s="4"/>
    </row>
    <row r="179" spans="1:1" x14ac:dyDescent="0.35">
      <c r="A179" s="4"/>
    </row>
    <row r="180" spans="1:1" x14ac:dyDescent="0.35">
      <c r="A180" s="4"/>
    </row>
    <row r="181" spans="1:1" x14ac:dyDescent="0.35">
      <c r="A181" s="4"/>
    </row>
    <row r="182" spans="1:1" x14ac:dyDescent="0.35">
      <c r="A182" s="4"/>
    </row>
    <row r="183" spans="1:1" x14ac:dyDescent="0.35">
      <c r="A183" s="4"/>
    </row>
    <row r="184" spans="1:1" x14ac:dyDescent="0.35">
      <c r="A184" s="4"/>
    </row>
    <row r="185" spans="1:1" x14ac:dyDescent="0.35">
      <c r="A185" s="4"/>
    </row>
    <row r="186" spans="1:1" x14ac:dyDescent="0.35">
      <c r="A186" s="4"/>
    </row>
    <row r="187" spans="1:1" x14ac:dyDescent="0.35">
      <c r="A187" s="4"/>
    </row>
    <row r="188" spans="1:1" x14ac:dyDescent="0.35">
      <c r="A188" s="4"/>
    </row>
    <row r="189" spans="1:1" x14ac:dyDescent="0.35">
      <c r="A189" s="4"/>
    </row>
    <row r="190" spans="1:1" x14ac:dyDescent="0.35">
      <c r="A190" s="4"/>
    </row>
    <row r="191" spans="1:1" x14ac:dyDescent="0.35">
      <c r="A191" s="4"/>
    </row>
    <row r="192" spans="1:1" x14ac:dyDescent="0.35">
      <c r="A192" s="4"/>
    </row>
    <row r="193" spans="1:1" x14ac:dyDescent="0.35">
      <c r="A193" s="4"/>
    </row>
    <row r="194" spans="1:1" x14ac:dyDescent="0.35">
      <c r="A194" s="4"/>
    </row>
    <row r="195" spans="1:1" x14ac:dyDescent="0.35">
      <c r="A195" s="4"/>
    </row>
    <row r="196" spans="1:1" x14ac:dyDescent="0.35">
      <c r="A196" s="4"/>
    </row>
    <row r="197" spans="1:1" x14ac:dyDescent="0.35">
      <c r="A197" s="4"/>
    </row>
    <row r="198" spans="1:1" x14ac:dyDescent="0.35">
      <c r="A198" s="4"/>
    </row>
    <row r="199" spans="1:1" x14ac:dyDescent="0.35">
      <c r="A199" s="4"/>
    </row>
    <row r="200" spans="1:1" x14ac:dyDescent="0.35">
      <c r="A200" s="4"/>
    </row>
    <row r="201" spans="1:1" x14ac:dyDescent="0.35">
      <c r="A201" s="4"/>
    </row>
    <row r="202" spans="1:1" x14ac:dyDescent="0.35">
      <c r="A202" s="4"/>
    </row>
    <row r="203" spans="1:1" x14ac:dyDescent="0.35">
      <c r="A203" s="4"/>
    </row>
    <row r="204" spans="1:1" x14ac:dyDescent="0.35">
      <c r="A204" s="4"/>
    </row>
    <row r="205" spans="1:1" x14ac:dyDescent="0.35">
      <c r="A205" s="4"/>
    </row>
    <row r="206" spans="1:1" x14ac:dyDescent="0.35">
      <c r="A206" s="4"/>
    </row>
    <row r="207" spans="1:1" x14ac:dyDescent="0.35">
      <c r="A207" s="4"/>
    </row>
    <row r="208" spans="1:1" x14ac:dyDescent="0.35">
      <c r="A208" s="4"/>
    </row>
    <row r="209" spans="1:1" x14ac:dyDescent="0.35">
      <c r="A209" s="4"/>
    </row>
    <row r="210" spans="1:1" x14ac:dyDescent="0.35">
      <c r="A210" s="4"/>
    </row>
    <row r="211" spans="1:1" x14ac:dyDescent="0.35">
      <c r="A211" s="4"/>
    </row>
    <row r="212" spans="1:1" x14ac:dyDescent="0.35">
      <c r="A212" s="4"/>
    </row>
    <row r="213" spans="1:1" x14ac:dyDescent="0.35">
      <c r="A213" s="4"/>
    </row>
    <row r="214" spans="1:1" x14ac:dyDescent="0.35">
      <c r="A214" s="4"/>
    </row>
    <row r="215" spans="1:1" x14ac:dyDescent="0.35">
      <c r="A215" s="4"/>
    </row>
    <row r="216" spans="1:1" x14ac:dyDescent="0.35">
      <c r="A216" s="4"/>
    </row>
    <row r="217" spans="1:1" x14ac:dyDescent="0.35">
      <c r="A217" s="4"/>
    </row>
    <row r="218" spans="1:1" x14ac:dyDescent="0.35">
      <c r="A218" s="4"/>
    </row>
    <row r="219" spans="1:1" x14ac:dyDescent="0.35">
      <c r="A219" s="4"/>
    </row>
    <row r="220" spans="1:1" x14ac:dyDescent="0.35">
      <c r="A220" s="4"/>
    </row>
    <row r="221" spans="1:1" x14ac:dyDescent="0.35">
      <c r="A221" s="4"/>
    </row>
    <row r="222" spans="1:1" x14ac:dyDescent="0.35">
      <c r="A222" s="4"/>
    </row>
    <row r="223" spans="1:1" x14ac:dyDescent="0.35">
      <c r="A223" s="4"/>
    </row>
    <row r="224" spans="1:1" x14ac:dyDescent="0.35">
      <c r="A224" s="4"/>
    </row>
    <row r="225" spans="1:1" x14ac:dyDescent="0.35">
      <c r="A225" s="4"/>
    </row>
    <row r="226" spans="1:1" x14ac:dyDescent="0.35">
      <c r="A226" s="4"/>
    </row>
    <row r="227" spans="1:1" x14ac:dyDescent="0.35">
      <c r="A227" s="4"/>
    </row>
    <row r="228" spans="1:1" x14ac:dyDescent="0.35">
      <c r="A228" s="4"/>
    </row>
    <row r="229" spans="1:1" x14ac:dyDescent="0.35">
      <c r="A229" s="4"/>
    </row>
    <row r="230" spans="1:1" x14ac:dyDescent="0.35">
      <c r="A230" s="4"/>
    </row>
    <row r="231" spans="1:1" x14ac:dyDescent="0.35">
      <c r="A231" s="4"/>
    </row>
    <row r="232" spans="1:1" x14ac:dyDescent="0.35">
      <c r="A232" s="4"/>
    </row>
    <row r="233" spans="1:1" x14ac:dyDescent="0.35">
      <c r="A233" s="4"/>
    </row>
    <row r="234" spans="1:1" x14ac:dyDescent="0.35">
      <c r="A234" s="4"/>
    </row>
    <row r="235" spans="1:1" x14ac:dyDescent="0.35">
      <c r="A235" s="4"/>
    </row>
    <row r="236" spans="1:1" x14ac:dyDescent="0.35">
      <c r="A236" s="4"/>
    </row>
    <row r="237" spans="1:1" x14ac:dyDescent="0.35">
      <c r="A237" s="4"/>
    </row>
    <row r="238" spans="1:1" x14ac:dyDescent="0.35">
      <c r="A238" s="4"/>
    </row>
    <row r="239" spans="1:1" x14ac:dyDescent="0.35">
      <c r="A239" s="4"/>
    </row>
    <row r="240" spans="1:1" x14ac:dyDescent="0.35">
      <c r="A240" s="4"/>
    </row>
    <row r="241" spans="1:1" x14ac:dyDescent="0.35">
      <c r="A241" s="4"/>
    </row>
    <row r="242" spans="1:1" x14ac:dyDescent="0.35">
      <c r="A242" s="4"/>
    </row>
    <row r="243" spans="1:1" x14ac:dyDescent="0.35">
      <c r="A243" s="4"/>
    </row>
    <row r="244" spans="1:1" x14ac:dyDescent="0.35">
      <c r="A244" s="4"/>
    </row>
    <row r="245" spans="1:1" x14ac:dyDescent="0.35">
      <c r="A245" s="4"/>
    </row>
    <row r="246" spans="1:1" x14ac:dyDescent="0.35">
      <c r="A246" s="4"/>
    </row>
    <row r="247" spans="1:1" x14ac:dyDescent="0.35">
      <c r="A247" s="4"/>
    </row>
    <row r="248" spans="1:1" x14ac:dyDescent="0.35">
      <c r="A248" s="4"/>
    </row>
    <row r="249" spans="1:1" x14ac:dyDescent="0.35">
      <c r="A249" s="4"/>
    </row>
    <row r="250" spans="1:1" x14ac:dyDescent="0.35">
      <c r="A250" s="4"/>
    </row>
    <row r="251" spans="1:1" x14ac:dyDescent="0.35">
      <c r="A251" s="4"/>
    </row>
    <row r="252" spans="1:1" x14ac:dyDescent="0.35">
      <c r="A252" s="4"/>
    </row>
    <row r="253" spans="1:1" x14ac:dyDescent="0.35">
      <c r="A253" s="4"/>
    </row>
    <row r="254" spans="1:1" x14ac:dyDescent="0.35">
      <c r="A254" s="4"/>
    </row>
    <row r="255" spans="1:1" x14ac:dyDescent="0.35">
      <c r="A255" s="4"/>
    </row>
    <row r="256" spans="1:1" x14ac:dyDescent="0.35">
      <c r="A256" s="4"/>
    </row>
    <row r="257" spans="1:1" x14ac:dyDescent="0.35">
      <c r="A257" s="4"/>
    </row>
    <row r="258" spans="1:1" x14ac:dyDescent="0.35">
      <c r="A258" s="4"/>
    </row>
    <row r="259" spans="1:1" x14ac:dyDescent="0.35">
      <c r="A259" s="4"/>
    </row>
    <row r="260" spans="1:1" x14ac:dyDescent="0.35">
      <c r="A260" s="4"/>
    </row>
    <row r="261" spans="1:1" x14ac:dyDescent="0.35">
      <c r="A261" s="4"/>
    </row>
    <row r="262" spans="1:1" x14ac:dyDescent="0.35">
      <c r="A262" s="4"/>
    </row>
    <row r="263" spans="1:1" x14ac:dyDescent="0.35">
      <c r="A263" s="4"/>
    </row>
    <row r="264" spans="1:1" x14ac:dyDescent="0.35">
      <c r="A264" s="4"/>
    </row>
    <row r="265" spans="1:1" x14ac:dyDescent="0.35">
      <c r="A265" s="4"/>
    </row>
    <row r="266" spans="1:1" x14ac:dyDescent="0.35">
      <c r="A266" s="4"/>
    </row>
    <row r="267" spans="1:1" x14ac:dyDescent="0.35">
      <c r="A267" s="4"/>
    </row>
    <row r="268" spans="1:1" x14ac:dyDescent="0.35">
      <c r="A268" s="4"/>
    </row>
    <row r="269" spans="1:1" x14ac:dyDescent="0.35">
      <c r="A269" s="4"/>
    </row>
    <row r="270" spans="1:1" x14ac:dyDescent="0.35">
      <c r="A270" s="4"/>
    </row>
    <row r="271" spans="1:1" x14ac:dyDescent="0.35">
      <c r="A271" s="4"/>
    </row>
    <row r="272" spans="1:1" x14ac:dyDescent="0.35">
      <c r="A272" s="4"/>
    </row>
    <row r="273" spans="1:1" x14ac:dyDescent="0.35">
      <c r="A273" s="4"/>
    </row>
    <row r="274" spans="1:1" x14ac:dyDescent="0.35">
      <c r="A274" s="4"/>
    </row>
    <row r="275" spans="1:1" x14ac:dyDescent="0.35">
      <c r="A275" s="4"/>
    </row>
    <row r="276" spans="1:1" x14ac:dyDescent="0.35">
      <c r="A276" s="4"/>
    </row>
    <row r="277" spans="1:1" x14ac:dyDescent="0.35">
      <c r="A277" s="4"/>
    </row>
    <row r="278" spans="1:1" x14ac:dyDescent="0.35">
      <c r="A278" s="4"/>
    </row>
    <row r="279" spans="1:1" x14ac:dyDescent="0.35">
      <c r="A279" s="4"/>
    </row>
    <row r="280" spans="1:1" x14ac:dyDescent="0.35">
      <c r="A280" s="4"/>
    </row>
    <row r="281" spans="1:1" x14ac:dyDescent="0.35">
      <c r="A281" s="4"/>
    </row>
    <row r="282" spans="1:1" x14ac:dyDescent="0.35">
      <c r="A282" s="4"/>
    </row>
    <row r="283" spans="1:1" x14ac:dyDescent="0.35">
      <c r="A283" s="4"/>
    </row>
    <row r="284" spans="1:1" x14ac:dyDescent="0.35">
      <c r="A284" s="4"/>
    </row>
    <row r="285" spans="1:1" x14ac:dyDescent="0.35">
      <c r="A285" s="4"/>
    </row>
    <row r="286" spans="1:1" x14ac:dyDescent="0.35">
      <c r="A286" s="4"/>
    </row>
    <row r="287" spans="1:1" x14ac:dyDescent="0.35">
      <c r="A287" s="4"/>
    </row>
    <row r="288" spans="1:1" x14ac:dyDescent="0.35">
      <c r="A288" s="4"/>
    </row>
    <row r="289" spans="1:1" x14ac:dyDescent="0.35">
      <c r="A289" s="4"/>
    </row>
    <row r="290" spans="1:1" x14ac:dyDescent="0.35">
      <c r="A290" s="4"/>
    </row>
    <row r="291" spans="1:1" x14ac:dyDescent="0.35">
      <c r="A291" s="4"/>
    </row>
    <row r="292" spans="1:1" x14ac:dyDescent="0.35">
      <c r="A292" s="4"/>
    </row>
    <row r="293" spans="1:1" x14ac:dyDescent="0.35">
      <c r="A293" s="4"/>
    </row>
    <row r="294" spans="1:1" x14ac:dyDescent="0.35">
      <c r="A294" s="4"/>
    </row>
    <row r="295" spans="1:1" x14ac:dyDescent="0.35">
      <c r="A295" s="4"/>
    </row>
    <row r="296" spans="1:1" x14ac:dyDescent="0.35">
      <c r="A296" s="4"/>
    </row>
    <row r="297" spans="1:1" x14ac:dyDescent="0.35">
      <c r="A297" s="4"/>
    </row>
    <row r="298" spans="1:1" x14ac:dyDescent="0.35">
      <c r="A298" s="4"/>
    </row>
    <row r="299" spans="1:1" x14ac:dyDescent="0.35">
      <c r="A299" s="4"/>
    </row>
    <row r="300" spans="1:1" x14ac:dyDescent="0.35">
      <c r="A300" s="4"/>
    </row>
    <row r="301" spans="1:1" x14ac:dyDescent="0.35">
      <c r="A301" s="4"/>
    </row>
    <row r="302" spans="1:1" x14ac:dyDescent="0.35">
      <c r="A302" s="4"/>
    </row>
    <row r="303" spans="1:1" x14ac:dyDescent="0.35">
      <c r="A303" s="4"/>
    </row>
    <row r="304" spans="1:1" x14ac:dyDescent="0.35">
      <c r="A304" s="4"/>
    </row>
    <row r="305" spans="1:1" x14ac:dyDescent="0.35">
      <c r="A305" s="4"/>
    </row>
    <row r="306" spans="1:1" x14ac:dyDescent="0.35">
      <c r="A306" s="4"/>
    </row>
    <row r="307" spans="1:1" x14ac:dyDescent="0.35">
      <c r="A307" s="4"/>
    </row>
    <row r="308" spans="1:1" x14ac:dyDescent="0.35">
      <c r="A308" s="4"/>
    </row>
    <row r="309" spans="1:1" x14ac:dyDescent="0.35">
      <c r="A309" s="4"/>
    </row>
    <row r="310" spans="1:1" x14ac:dyDescent="0.35">
      <c r="A310" s="4"/>
    </row>
    <row r="311" spans="1:1" x14ac:dyDescent="0.35">
      <c r="A311" s="4"/>
    </row>
    <row r="312" spans="1:1" x14ac:dyDescent="0.35">
      <c r="A312" s="4"/>
    </row>
    <row r="313" spans="1:1" x14ac:dyDescent="0.35">
      <c r="A313" s="4"/>
    </row>
    <row r="314" spans="1:1" x14ac:dyDescent="0.35">
      <c r="A314" s="4"/>
    </row>
    <row r="315" spans="1:1" x14ac:dyDescent="0.35">
      <c r="A315" s="4"/>
    </row>
    <row r="316" spans="1:1" x14ac:dyDescent="0.35">
      <c r="A316" s="4"/>
    </row>
    <row r="317" spans="1:1" x14ac:dyDescent="0.35">
      <c r="A317" s="4"/>
    </row>
    <row r="318" spans="1:1" x14ac:dyDescent="0.35">
      <c r="A318" s="4"/>
    </row>
    <row r="319" spans="1:1" x14ac:dyDescent="0.35">
      <c r="A319" s="4"/>
    </row>
    <row r="320" spans="1:1" x14ac:dyDescent="0.35">
      <c r="A320" s="4"/>
    </row>
    <row r="321" spans="1:1" x14ac:dyDescent="0.35">
      <c r="A321" s="4"/>
    </row>
    <row r="322" spans="1:1" x14ac:dyDescent="0.35">
      <c r="A322" s="4"/>
    </row>
    <row r="323" spans="1:1" x14ac:dyDescent="0.35">
      <c r="A323" s="4"/>
    </row>
    <row r="324" spans="1:1" x14ac:dyDescent="0.35">
      <c r="A324" s="4"/>
    </row>
    <row r="325" spans="1:1" x14ac:dyDescent="0.35">
      <c r="A325" s="4"/>
    </row>
    <row r="326" spans="1:1" x14ac:dyDescent="0.35">
      <c r="A326" s="4"/>
    </row>
    <row r="327" spans="1:1" x14ac:dyDescent="0.35">
      <c r="A327" s="4"/>
    </row>
    <row r="328" spans="1:1" x14ac:dyDescent="0.35">
      <c r="A328" s="4"/>
    </row>
    <row r="329" spans="1:1" x14ac:dyDescent="0.35">
      <c r="A329" s="4"/>
    </row>
    <row r="330" spans="1:1" x14ac:dyDescent="0.35">
      <c r="A330" s="4"/>
    </row>
    <row r="331" spans="1:1" x14ac:dyDescent="0.35">
      <c r="A331" s="4"/>
    </row>
    <row r="332" spans="1:1" x14ac:dyDescent="0.35">
      <c r="A332" s="4"/>
    </row>
    <row r="333" spans="1:1" x14ac:dyDescent="0.35">
      <c r="A333" s="4"/>
    </row>
    <row r="334" spans="1:1" x14ac:dyDescent="0.35">
      <c r="A334" s="4"/>
    </row>
    <row r="335" spans="1:1" x14ac:dyDescent="0.35">
      <c r="A335" s="4"/>
    </row>
    <row r="336" spans="1:1" x14ac:dyDescent="0.35">
      <c r="A336" s="4"/>
    </row>
    <row r="337" spans="1:1" x14ac:dyDescent="0.35">
      <c r="A337" s="4"/>
    </row>
    <row r="338" spans="1:1" x14ac:dyDescent="0.35">
      <c r="A338" s="4"/>
    </row>
    <row r="339" spans="1:1" x14ac:dyDescent="0.35">
      <c r="A339" s="4"/>
    </row>
    <row r="340" spans="1:1" x14ac:dyDescent="0.35">
      <c r="A340" s="4"/>
    </row>
    <row r="341" spans="1:1" x14ac:dyDescent="0.35">
      <c r="A341" s="4"/>
    </row>
    <row r="342" spans="1:1" x14ac:dyDescent="0.35">
      <c r="A342" s="4"/>
    </row>
    <row r="343" spans="1:1" x14ac:dyDescent="0.35">
      <c r="A343" s="4"/>
    </row>
    <row r="344" spans="1:1" x14ac:dyDescent="0.35">
      <c r="A344" s="4"/>
    </row>
    <row r="345" spans="1:1" x14ac:dyDescent="0.35">
      <c r="A345" s="4"/>
    </row>
    <row r="346" spans="1:1" x14ac:dyDescent="0.35">
      <c r="A346" s="4"/>
    </row>
    <row r="347" spans="1:1" x14ac:dyDescent="0.35">
      <c r="A347" s="4"/>
    </row>
    <row r="348" spans="1:1" x14ac:dyDescent="0.35">
      <c r="A348" s="4"/>
    </row>
    <row r="349" spans="1:1" x14ac:dyDescent="0.35">
      <c r="A349" s="4"/>
    </row>
    <row r="350" spans="1:1" x14ac:dyDescent="0.35">
      <c r="A350" s="4"/>
    </row>
    <row r="351" spans="1:1" x14ac:dyDescent="0.35">
      <c r="A351" s="4"/>
    </row>
    <row r="352" spans="1:1" x14ac:dyDescent="0.35">
      <c r="A352" s="4"/>
    </row>
    <row r="353" spans="1:1" x14ac:dyDescent="0.35">
      <c r="A353" s="4"/>
    </row>
    <row r="354" spans="1:1" x14ac:dyDescent="0.35">
      <c r="A354" s="4"/>
    </row>
    <row r="355" spans="1:1" x14ac:dyDescent="0.35">
      <c r="A355" s="4"/>
    </row>
    <row r="356" spans="1:1" x14ac:dyDescent="0.35">
      <c r="A356" s="4"/>
    </row>
    <row r="357" spans="1:1" x14ac:dyDescent="0.35">
      <c r="A357" s="4"/>
    </row>
    <row r="358" spans="1:1" x14ac:dyDescent="0.35">
      <c r="A358" s="4"/>
    </row>
    <row r="359" spans="1:1" x14ac:dyDescent="0.35">
      <c r="A359" s="4"/>
    </row>
    <row r="360" spans="1:1" x14ac:dyDescent="0.35">
      <c r="A360" s="4"/>
    </row>
    <row r="361" spans="1:1" x14ac:dyDescent="0.35">
      <c r="A361" s="4"/>
    </row>
    <row r="362" spans="1:1" x14ac:dyDescent="0.35">
      <c r="A362" s="4"/>
    </row>
    <row r="363" spans="1:1" x14ac:dyDescent="0.35">
      <c r="A363" s="4"/>
    </row>
    <row r="364" spans="1:1" x14ac:dyDescent="0.35">
      <c r="A364" s="4"/>
    </row>
    <row r="365" spans="1:1" x14ac:dyDescent="0.35">
      <c r="A365" s="4"/>
    </row>
    <row r="366" spans="1:1" x14ac:dyDescent="0.35">
      <c r="A366" s="4"/>
    </row>
    <row r="367" spans="1:1" x14ac:dyDescent="0.35">
      <c r="A367" s="4"/>
    </row>
    <row r="368" spans="1:1" x14ac:dyDescent="0.35">
      <c r="A368" s="4"/>
    </row>
    <row r="369" spans="1:1" x14ac:dyDescent="0.35">
      <c r="A369" s="4"/>
    </row>
    <row r="370" spans="1:1" x14ac:dyDescent="0.35">
      <c r="A370" s="4"/>
    </row>
    <row r="371" spans="1:1" x14ac:dyDescent="0.35">
      <c r="A371" s="4"/>
    </row>
    <row r="372" spans="1:1" x14ac:dyDescent="0.35">
      <c r="A372" s="4"/>
    </row>
    <row r="373" spans="1:1" x14ac:dyDescent="0.35">
      <c r="A373" s="4"/>
    </row>
    <row r="374" spans="1:1" x14ac:dyDescent="0.35">
      <c r="A374" s="4"/>
    </row>
    <row r="375" spans="1:1" x14ac:dyDescent="0.35">
      <c r="A375" s="4"/>
    </row>
    <row r="376" spans="1:1" x14ac:dyDescent="0.35">
      <c r="A376" s="4"/>
    </row>
    <row r="377" spans="1:1" x14ac:dyDescent="0.35">
      <c r="A377" s="4"/>
    </row>
    <row r="378" spans="1:1" x14ac:dyDescent="0.35">
      <c r="A378" s="4"/>
    </row>
    <row r="379" spans="1:1" x14ac:dyDescent="0.35">
      <c r="A379" s="4"/>
    </row>
    <row r="380" spans="1:1" x14ac:dyDescent="0.35">
      <c r="A380" s="4"/>
    </row>
    <row r="381" spans="1:1" x14ac:dyDescent="0.35">
      <c r="A381" s="4"/>
    </row>
    <row r="382" spans="1:1" x14ac:dyDescent="0.35">
      <c r="A382" s="4"/>
    </row>
    <row r="383" spans="1:1" x14ac:dyDescent="0.35">
      <c r="A383" s="4"/>
    </row>
    <row r="384" spans="1:1" x14ac:dyDescent="0.35">
      <c r="A384" s="4"/>
    </row>
    <row r="385" spans="1:1" x14ac:dyDescent="0.35">
      <c r="A385" s="4"/>
    </row>
    <row r="386" spans="1:1" x14ac:dyDescent="0.35">
      <c r="A386" s="4"/>
    </row>
    <row r="387" spans="1:1" x14ac:dyDescent="0.35">
      <c r="A387" s="4"/>
    </row>
    <row r="388" spans="1:1" x14ac:dyDescent="0.35">
      <c r="A388" s="4"/>
    </row>
    <row r="389" spans="1:1" x14ac:dyDescent="0.35">
      <c r="A389" s="4"/>
    </row>
    <row r="390" spans="1:1" x14ac:dyDescent="0.35">
      <c r="A390" s="4"/>
    </row>
    <row r="391" spans="1:1" x14ac:dyDescent="0.35">
      <c r="A391" s="4"/>
    </row>
    <row r="392" spans="1:1" x14ac:dyDescent="0.35">
      <c r="A392" s="4"/>
    </row>
    <row r="393" spans="1:1" x14ac:dyDescent="0.35">
      <c r="A393" s="4"/>
    </row>
    <row r="394" spans="1:1" x14ac:dyDescent="0.35">
      <c r="A394" s="4"/>
    </row>
    <row r="395" spans="1:1" x14ac:dyDescent="0.35">
      <c r="A395" s="4"/>
    </row>
    <row r="396" spans="1:1" x14ac:dyDescent="0.35">
      <c r="A396" s="4"/>
    </row>
    <row r="397" spans="1:1" x14ac:dyDescent="0.35">
      <c r="A397" s="4"/>
    </row>
    <row r="398" spans="1:1" x14ac:dyDescent="0.35">
      <c r="A398" s="4"/>
    </row>
    <row r="399" spans="1:1" x14ac:dyDescent="0.35">
      <c r="A399" s="4"/>
    </row>
    <row r="400" spans="1:1" x14ac:dyDescent="0.35">
      <c r="A400" s="4"/>
    </row>
    <row r="401" spans="1:1" x14ac:dyDescent="0.35">
      <c r="A401" s="4"/>
    </row>
    <row r="402" spans="1:1" x14ac:dyDescent="0.35">
      <c r="A402" s="4"/>
    </row>
    <row r="403" spans="1:1" x14ac:dyDescent="0.35">
      <c r="A403" s="4"/>
    </row>
    <row r="404" spans="1:1" x14ac:dyDescent="0.35">
      <c r="A404" s="4"/>
    </row>
    <row r="405" spans="1:1" x14ac:dyDescent="0.35">
      <c r="A405" s="4"/>
    </row>
    <row r="406" spans="1:1" x14ac:dyDescent="0.35">
      <c r="A406" s="4"/>
    </row>
    <row r="407" spans="1:1" x14ac:dyDescent="0.35">
      <c r="A407" s="4"/>
    </row>
    <row r="408" spans="1:1" x14ac:dyDescent="0.35">
      <c r="A408" s="4"/>
    </row>
    <row r="409" spans="1:1" x14ac:dyDescent="0.35">
      <c r="A409" s="4"/>
    </row>
    <row r="410" spans="1:1" x14ac:dyDescent="0.35">
      <c r="A410" s="4"/>
    </row>
    <row r="411" spans="1:1" x14ac:dyDescent="0.35">
      <c r="A411" s="4"/>
    </row>
    <row r="412" spans="1:1" x14ac:dyDescent="0.35">
      <c r="A412" s="4"/>
    </row>
    <row r="413" spans="1:1" x14ac:dyDescent="0.35">
      <c r="A413" s="4"/>
    </row>
    <row r="414" spans="1:1" x14ac:dyDescent="0.35">
      <c r="A414" s="4"/>
    </row>
    <row r="415" spans="1:1" x14ac:dyDescent="0.35">
      <c r="A415" s="4"/>
    </row>
    <row r="416" spans="1:1" x14ac:dyDescent="0.35">
      <c r="A416" s="4"/>
    </row>
    <row r="417" spans="1:1" x14ac:dyDescent="0.35">
      <c r="A417" s="4"/>
    </row>
    <row r="418" spans="1:1" x14ac:dyDescent="0.35">
      <c r="A418" s="4"/>
    </row>
    <row r="419" spans="1:1" x14ac:dyDescent="0.35">
      <c r="A419" s="4"/>
    </row>
    <row r="420" spans="1:1" x14ac:dyDescent="0.35">
      <c r="A420" s="4"/>
    </row>
    <row r="421" spans="1:1" x14ac:dyDescent="0.35">
      <c r="A421" s="4"/>
    </row>
    <row r="422" spans="1:1" x14ac:dyDescent="0.35">
      <c r="A422" s="4"/>
    </row>
    <row r="423" spans="1:1" x14ac:dyDescent="0.35">
      <c r="A423" s="4"/>
    </row>
    <row r="424" spans="1:1" x14ac:dyDescent="0.35">
      <c r="A424" s="4"/>
    </row>
    <row r="425" spans="1:1" x14ac:dyDescent="0.35">
      <c r="A425" s="4"/>
    </row>
    <row r="426" spans="1:1" x14ac:dyDescent="0.35">
      <c r="A426" s="4"/>
    </row>
    <row r="427" spans="1:1" x14ac:dyDescent="0.35">
      <c r="A427" s="4"/>
    </row>
    <row r="428" spans="1:1" x14ac:dyDescent="0.35">
      <c r="A428" s="4"/>
    </row>
    <row r="429" spans="1:1" x14ac:dyDescent="0.35">
      <c r="A429" s="4"/>
    </row>
    <row r="430" spans="1:1" x14ac:dyDescent="0.35">
      <c r="A430" s="4"/>
    </row>
    <row r="431" spans="1:1" x14ac:dyDescent="0.35">
      <c r="A431" s="4"/>
    </row>
    <row r="432" spans="1:1" x14ac:dyDescent="0.35">
      <c r="A432" s="4"/>
    </row>
    <row r="433" spans="1:1" x14ac:dyDescent="0.35">
      <c r="A433" s="4"/>
    </row>
    <row r="434" spans="1:1" x14ac:dyDescent="0.35">
      <c r="A434" s="4"/>
    </row>
    <row r="435" spans="1:1" x14ac:dyDescent="0.35">
      <c r="A435" s="4"/>
    </row>
    <row r="436" spans="1:1" x14ac:dyDescent="0.35">
      <c r="A436" s="4"/>
    </row>
    <row r="437" spans="1:1" x14ac:dyDescent="0.35">
      <c r="A437" s="4"/>
    </row>
    <row r="438" spans="1:1" x14ac:dyDescent="0.35">
      <c r="A438" s="4"/>
    </row>
    <row r="439" spans="1:1" x14ac:dyDescent="0.35">
      <c r="A439" s="4"/>
    </row>
    <row r="440" spans="1:1" x14ac:dyDescent="0.35">
      <c r="A440" s="4"/>
    </row>
    <row r="441" spans="1:1" x14ac:dyDescent="0.35">
      <c r="A441" s="4"/>
    </row>
    <row r="442" spans="1:1" x14ac:dyDescent="0.35">
      <c r="A442" s="4"/>
    </row>
    <row r="443" spans="1:1" x14ac:dyDescent="0.35">
      <c r="A443" s="4"/>
    </row>
    <row r="444" spans="1:1" x14ac:dyDescent="0.35">
      <c r="A444" s="4"/>
    </row>
    <row r="445" spans="1:1" x14ac:dyDescent="0.35">
      <c r="A445" s="4"/>
    </row>
    <row r="446" spans="1:1" x14ac:dyDescent="0.35">
      <c r="A446" s="4"/>
    </row>
    <row r="447" spans="1:1" x14ac:dyDescent="0.35">
      <c r="A447" s="4"/>
    </row>
    <row r="448" spans="1:1" x14ac:dyDescent="0.35">
      <c r="A448" s="4"/>
    </row>
    <row r="449" spans="1:1" x14ac:dyDescent="0.35">
      <c r="A449" s="4"/>
    </row>
    <row r="450" spans="1:1" x14ac:dyDescent="0.35">
      <c r="A450" s="4"/>
    </row>
    <row r="451" spans="1:1" x14ac:dyDescent="0.35">
      <c r="A451" s="4"/>
    </row>
    <row r="452" spans="1:1" x14ac:dyDescent="0.35">
      <c r="A452" s="4"/>
    </row>
    <row r="453" spans="1:1" x14ac:dyDescent="0.35">
      <c r="A453" s="4"/>
    </row>
    <row r="454" spans="1:1" x14ac:dyDescent="0.35">
      <c r="A454" s="4"/>
    </row>
    <row r="455" spans="1:1" x14ac:dyDescent="0.35">
      <c r="A455" s="4"/>
    </row>
    <row r="456" spans="1:1" x14ac:dyDescent="0.35">
      <c r="A456" s="4"/>
    </row>
    <row r="457" spans="1:1" x14ac:dyDescent="0.35">
      <c r="A457" s="4"/>
    </row>
    <row r="458" spans="1:1" x14ac:dyDescent="0.35">
      <c r="A458" s="4"/>
    </row>
    <row r="459" spans="1:1" x14ac:dyDescent="0.35">
      <c r="A459" s="4"/>
    </row>
    <row r="460" spans="1:1" x14ac:dyDescent="0.35">
      <c r="A460" s="4"/>
    </row>
    <row r="461" spans="1:1" x14ac:dyDescent="0.35">
      <c r="A461" s="4"/>
    </row>
    <row r="462" spans="1:1" x14ac:dyDescent="0.35">
      <c r="A462" s="4"/>
    </row>
    <row r="463" spans="1:1" x14ac:dyDescent="0.35">
      <c r="A463" s="4"/>
    </row>
    <row r="464" spans="1:1" x14ac:dyDescent="0.35">
      <c r="A464" s="4"/>
    </row>
    <row r="465" spans="1:1" x14ac:dyDescent="0.35">
      <c r="A465" s="4"/>
    </row>
    <row r="466" spans="1:1" x14ac:dyDescent="0.35">
      <c r="A466" s="4"/>
    </row>
    <row r="467" spans="1:1" x14ac:dyDescent="0.35">
      <c r="A467" s="4"/>
    </row>
    <row r="468" spans="1:1" x14ac:dyDescent="0.35">
      <c r="A468" s="4"/>
    </row>
    <row r="469" spans="1:1" x14ac:dyDescent="0.35">
      <c r="A469" s="4"/>
    </row>
    <row r="470" spans="1:1" x14ac:dyDescent="0.35">
      <c r="A470" s="4"/>
    </row>
    <row r="471" spans="1:1" x14ac:dyDescent="0.35">
      <c r="A471" s="4"/>
    </row>
    <row r="472" spans="1:1" x14ac:dyDescent="0.35">
      <c r="A472" s="4"/>
    </row>
    <row r="473" spans="1:1" x14ac:dyDescent="0.35">
      <c r="A473" s="4"/>
    </row>
    <row r="474" spans="1:1" x14ac:dyDescent="0.35">
      <c r="A474" s="4"/>
    </row>
    <row r="475" spans="1:1" x14ac:dyDescent="0.35">
      <c r="A475" s="4"/>
    </row>
    <row r="476" spans="1:1" x14ac:dyDescent="0.35">
      <c r="A476" s="4"/>
    </row>
    <row r="477" spans="1:1" x14ac:dyDescent="0.35">
      <c r="A477" s="4"/>
    </row>
    <row r="478" spans="1:1" x14ac:dyDescent="0.35">
      <c r="A478" s="4"/>
    </row>
    <row r="479" spans="1:1" x14ac:dyDescent="0.35">
      <c r="A479" s="4"/>
    </row>
    <row r="480" spans="1:1" x14ac:dyDescent="0.35">
      <c r="A480" s="4"/>
    </row>
    <row r="481" spans="1:1" x14ac:dyDescent="0.35">
      <c r="A481" s="4"/>
    </row>
    <row r="482" spans="1:1" x14ac:dyDescent="0.35">
      <c r="A482" s="4"/>
    </row>
    <row r="483" spans="1:1" x14ac:dyDescent="0.35">
      <c r="A483" s="4"/>
    </row>
    <row r="484" spans="1:1" x14ac:dyDescent="0.35">
      <c r="A484" s="4"/>
    </row>
    <row r="485" spans="1:1" x14ac:dyDescent="0.35">
      <c r="A485" s="4"/>
    </row>
    <row r="486" spans="1:1" x14ac:dyDescent="0.35">
      <c r="A486" s="4"/>
    </row>
    <row r="487" spans="1:1" x14ac:dyDescent="0.35">
      <c r="A487" s="4"/>
    </row>
    <row r="488" spans="1:1" x14ac:dyDescent="0.35">
      <c r="A488" s="4"/>
    </row>
    <row r="489" spans="1:1" x14ac:dyDescent="0.35">
      <c r="A489" s="4"/>
    </row>
    <row r="490" spans="1:1" x14ac:dyDescent="0.35">
      <c r="A490" s="4"/>
    </row>
    <row r="491" spans="1:1" x14ac:dyDescent="0.35">
      <c r="A491" s="4"/>
    </row>
    <row r="492" spans="1:1" x14ac:dyDescent="0.35">
      <c r="A492" s="4"/>
    </row>
    <row r="493" spans="1:1" x14ac:dyDescent="0.35">
      <c r="A493" s="4"/>
    </row>
    <row r="494" spans="1:1" x14ac:dyDescent="0.35">
      <c r="A494" s="4"/>
    </row>
    <row r="495" spans="1:1" x14ac:dyDescent="0.35">
      <c r="A495" s="4"/>
    </row>
    <row r="496" spans="1:1" x14ac:dyDescent="0.35">
      <c r="A496" s="4"/>
    </row>
    <row r="497" spans="1:1" x14ac:dyDescent="0.35">
      <c r="A497" s="4"/>
    </row>
    <row r="498" spans="1:1" x14ac:dyDescent="0.35">
      <c r="A498" s="4"/>
    </row>
    <row r="499" spans="1:1" x14ac:dyDescent="0.35">
      <c r="A499" s="4"/>
    </row>
    <row r="500" spans="1:1" x14ac:dyDescent="0.35">
      <c r="A500" s="4"/>
    </row>
    <row r="501" spans="1:1" x14ac:dyDescent="0.35">
      <c r="A501" s="4"/>
    </row>
    <row r="502" spans="1:1" x14ac:dyDescent="0.35">
      <c r="A502" s="4"/>
    </row>
    <row r="503" spans="1:1" x14ac:dyDescent="0.35">
      <c r="A503" s="4"/>
    </row>
    <row r="504" spans="1:1" x14ac:dyDescent="0.35">
      <c r="A504" s="4"/>
    </row>
    <row r="505" spans="1:1" x14ac:dyDescent="0.35">
      <c r="A505" s="4"/>
    </row>
    <row r="506" spans="1:1" x14ac:dyDescent="0.35">
      <c r="A506" s="4"/>
    </row>
    <row r="507" spans="1:1" x14ac:dyDescent="0.35">
      <c r="A507" s="4"/>
    </row>
    <row r="508" spans="1:1" x14ac:dyDescent="0.35">
      <c r="A508" s="4"/>
    </row>
    <row r="509" spans="1:1" x14ac:dyDescent="0.35">
      <c r="A509" s="4"/>
    </row>
    <row r="510" spans="1:1" x14ac:dyDescent="0.35">
      <c r="A510" s="4"/>
    </row>
    <row r="511" spans="1:1" x14ac:dyDescent="0.35">
      <c r="A511" s="4"/>
    </row>
    <row r="512" spans="1:1" x14ac:dyDescent="0.35">
      <c r="A512" s="4"/>
    </row>
    <row r="513" spans="1:1" x14ac:dyDescent="0.35">
      <c r="A513" s="4"/>
    </row>
    <row r="514" spans="1:1" x14ac:dyDescent="0.35">
      <c r="A514" s="4"/>
    </row>
    <row r="515" spans="1:1" x14ac:dyDescent="0.35">
      <c r="A515" s="4"/>
    </row>
    <row r="516" spans="1:1" x14ac:dyDescent="0.35">
      <c r="A516" s="4"/>
    </row>
    <row r="517" spans="1:1" x14ac:dyDescent="0.35">
      <c r="A517" s="4"/>
    </row>
    <row r="518" spans="1:1" x14ac:dyDescent="0.35">
      <c r="A518" s="4"/>
    </row>
    <row r="519" spans="1:1" x14ac:dyDescent="0.35">
      <c r="A519" s="4"/>
    </row>
    <row r="520" spans="1:1" x14ac:dyDescent="0.35">
      <c r="A520" s="4"/>
    </row>
    <row r="521" spans="1:1" x14ac:dyDescent="0.35">
      <c r="A521" s="4"/>
    </row>
    <row r="522" spans="1:1" x14ac:dyDescent="0.35">
      <c r="A522" s="4"/>
    </row>
    <row r="523" spans="1:1" x14ac:dyDescent="0.35">
      <c r="A523" s="4"/>
    </row>
    <row r="524" spans="1:1" x14ac:dyDescent="0.35">
      <c r="A524" s="4"/>
    </row>
    <row r="525" spans="1:1" x14ac:dyDescent="0.35">
      <c r="A525" s="4"/>
    </row>
    <row r="526" spans="1:1" x14ac:dyDescent="0.35">
      <c r="A526" s="4"/>
    </row>
    <row r="527" spans="1:1" x14ac:dyDescent="0.35">
      <c r="A527" s="4"/>
    </row>
    <row r="528" spans="1:1" x14ac:dyDescent="0.35">
      <c r="A528" s="4"/>
    </row>
    <row r="529" spans="1:1" x14ac:dyDescent="0.35">
      <c r="A529" s="4"/>
    </row>
    <row r="530" spans="1:1" x14ac:dyDescent="0.35">
      <c r="A530" s="4"/>
    </row>
    <row r="531" spans="1:1" x14ac:dyDescent="0.35">
      <c r="A531" s="4"/>
    </row>
    <row r="532" spans="1:1" x14ac:dyDescent="0.35">
      <c r="A532" s="4"/>
    </row>
    <row r="533" spans="1:1" x14ac:dyDescent="0.35">
      <c r="A533" s="4"/>
    </row>
    <row r="534" spans="1:1" x14ac:dyDescent="0.35">
      <c r="A534" s="4"/>
    </row>
    <row r="535" spans="1:1" x14ac:dyDescent="0.35">
      <c r="A535" s="4"/>
    </row>
    <row r="536" spans="1:1" x14ac:dyDescent="0.35">
      <c r="A536" s="4"/>
    </row>
    <row r="537" spans="1:1" x14ac:dyDescent="0.35">
      <c r="A537" s="4"/>
    </row>
    <row r="538" spans="1:1" x14ac:dyDescent="0.35">
      <c r="A538" s="4"/>
    </row>
    <row r="539" spans="1:1" x14ac:dyDescent="0.35">
      <c r="A539" s="4"/>
    </row>
    <row r="540" spans="1:1" x14ac:dyDescent="0.35">
      <c r="A540" s="4"/>
    </row>
    <row r="541" spans="1:1" x14ac:dyDescent="0.35">
      <c r="A541" s="4"/>
    </row>
    <row r="542" spans="1:1" x14ac:dyDescent="0.35">
      <c r="A542" s="4"/>
    </row>
    <row r="543" spans="1:1" x14ac:dyDescent="0.35">
      <c r="A543" s="4"/>
    </row>
    <row r="544" spans="1:1" x14ac:dyDescent="0.35">
      <c r="A544" s="4"/>
    </row>
    <row r="545" spans="1:1" x14ac:dyDescent="0.35">
      <c r="A545" s="4"/>
    </row>
    <row r="546" spans="1:1" x14ac:dyDescent="0.35">
      <c r="A546" s="4"/>
    </row>
    <row r="547" spans="1:1" x14ac:dyDescent="0.35">
      <c r="A547" s="4"/>
    </row>
    <row r="548" spans="1:1" x14ac:dyDescent="0.35">
      <c r="A548" s="4"/>
    </row>
    <row r="549" spans="1:1" x14ac:dyDescent="0.35">
      <c r="A549" s="4"/>
    </row>
    <row r="550" spans="1:1" x14ac:dyDescent="0.35">
      <c r="A550" s="4"/>
    </row>
    <row r="551" spans="1:1" x14ac:dyDescent="0.35">
      <c r="A551" s="4"/>
    </row>
    <row r="552" spans="1:1" x14ac:dyDescent="0.35">
      <c r="A552" s="4"/>
    </row>
    <row r="553" spans="1:1" x14ac:dyDescent="0.35">
      <c r="A553" s="4"/>
    </row>
    <row r="554" spans="1:1" x14ac:dyDescent="0.35">
      <c r="A554" s="4"/>
    </row>
    <row r="555" spans="1:1" x14ac:dyDescent="0.35">
      <c r="A555" s="4"/>
    </row>
    <row r="556" spans="1:1" x14ac:dyDescent="0.35">
      <c r="A556" s="4"/>
    </row>
    <row r="557" spans="1:1" x14ac:dyDescent="0.35">
      <c r="A557" s="4"/>
    </row>
    <row r="558" spans="1:1" x14ac:dyDescent="0.35">
      <c r="A558" s="4"/>
    </row>
    <row r="559" spans="1:1" x14ac:dyDescent="0.35">
      <c r="A559" s="4"/>
    </row>
    <row r="560" spans="1:1" x14ac:dyDescent="0.35">
      <c r="A560" s="4"/>
    </row>
    <row r="561" spans="1:1" x14ac:dyDescent="0.35">
      <c r="A561" s="4"/>
    </row>
    <row r="562" spans="1:1" x14ac:dyDescent="0.35">
      <c r="A562" s="4"/>
    </row>
    <row r="563" spans="1:1" x14ac:dyDescent="0.35">
      <c r="A563" s="4"/>
    </row>
    <row r="564" spans="1:1" x14ac:dyDescent="0.35">
      <c r="A564" s="4"/>
    </row>
    <row r="565" spans="1:1" x14ac:dyDescent="0.35">
      <c r="A565" s="4"/>
    </row>
    <row r="566" spans="1:1" x14ac:dyDescent="0.35">
      <c r="A566" s="4"/>
    </row>
    <row r="567" spans="1:1" x14ac:dyDescent="0.35">
      <c r="A567" s="4"/>
    </row>
    <row r="568" spans="1:1" x14ac:dyDescent="0.35">
      <c r="A568" s="4"/>
    </row>
    <row r="569" spans="1:1" x14ac:dyDescent="0.35">
      <c r="A569" s="4"/>
    </row>
    <row r="570" spans="1:1" x14ac:dyDescent="0.35">
      <c r="A570" s="4"/>
    </row>
    <row r="571" spans="1:1" x14ac:dyDescent="0.35">
      <c r="A571" s="4"/>
    </row>
    <row r="572" spans="1:1" x14ac:dyDescent="0.35">
      <c r="A572" s="4"/>
    </row>
    <row r="573" spans="1:1" x14ac:dyDescent="0.35">
      <c r="A573" s="4"/>
    </row>
    <row r="574" spans="1:1" x14ac:dyDescent="0.35">
      <c r="A574" s="4"/>
    </row>
    <row r="575" spans="1:1" x14ac:dyDescent="0.35">
      <c r="A575" s="4"/>
    </row>
    <row r="576" spans="1:1" x14ac:dyDescent="0.35">
      <c r="A576" s="4"/>
    </row>
    <row r="577" spans="1:1" x14ac:dyDescent="0.35">
      <c r="A577" s="4"/>
    </row>
    <row r="578" spans="1:1" x14ac:dyDescent="0.35">
      <c r="A578" s="4"/>
    </row>
    <row r="579" spans="1:1" x14ac:dyDescent="0.35">
      <c r="A579" s="4"/>
    </row>
    <row r="580" spans="1:1" x14ac:dyDescent="0.35">
      <c r="A580" s="4"/>
    </row>
    <row r="581" spans="1:1" x14ac:dyDescent="0.35">
      <c r="A581" s="4"/>
    </row>
    <row r="582" spans="1:1" x14ac:dyDescent="0.35">
      <c r="A582" s="4"/>
    </row>
    <row r="583" spans="1:1" x14ac:dyDescent="0.35">
      <c r="A583" s="4"/>
    </row>
    <row r="584" spans="1:1" x14ac:dyDescent="0.35">
      <c r="A584" s="4"/>
    </row>
    <row r="585" spans="1:1" x14ac:dyDescent="0.35">
      <c r="A585" s="4"/>
    </row>
    <row r="586" spans="1:1" x14ac:dyDescent="0.35">
      <c r="A586" s="4"/>
    </row>
    <row r="587" spans="1:1" x14ac:dyDescent="0.35">
      <c r="A587" s="4"/>
    </row>
    <row r="588" spans="1:1" x14ac:dyDescent="0.35">
      <c r="A588" s="4"/>
    </row>
    <row r="589" spans="1:1" x14ac:dyDescent="0.35">
      <c r="A589" s="4"/>
    </row>
    <row r="590" spans="1:1" x14ac:dyDescent="0.35">
      <c r="A590" s="4"/>
    </row>
    <row r="591" spans="1:1" x14ac:dyDescent="0.35">
      <c r="A591" s="4"/>
    </row>
    <row r="592" spans="1:1" x14ac:dyDescent="0.35">
      <c r="A592" s="4"/>
    </row>
    <row r="593" spans="1:1" x14ac:dyDescent="0.35">
      <c r="A593" s="4"/>
    </row>
    <row r="594" spans="1:1" x14ac:dyDescent="0.35">
      <c r="A594" s="4"/>
    </row>
    <row r="595" spans="1:1" x14ac:dyDescent="0.35">
      <c r="A595" s="4"/>
    </row>
    <row r="596" spans="1:1" x14ac:dyDescent="0.35">
      <c r="A596" s="4"/>
    </row>
    <row r="597" spans="1:1" x14ac:dyDescent="0.35">
      <c r="A597" s="4"/>
    </row>
    <row r="598" spans="1:1" x14ac:dyDescent="0.35">
      <c r="A598" s="4"/>
    </row>
    <row r="599" spans="1:1" x14ac:dyDescent="0.35">
      <c r="A599" s="4"/>
    </row>
    <row r="600" spans="1:1" x14ac:dyDescent="0.35">
      <c r="A600" s="4"/>
    </row>
    <row r="601" spans="1:1" x14ac:dyDescent="0.35">
      <c r="A601" s="4"/>
    </row>
    <row r="602" spans="1:1" x14ac:dyDescent="0.35">
      <c r="A602" s="4"/>
    </row>
    <row r="603" spans="1:1" x14ac:dyDescent="0.35">
      <c r="A603" s="4"/>
    </row>
    <row r="604" spans="1:1" x14ac:dyDescent="0.35">
      <c r="A604" s="4"/>
    </row>
    <row r="605" spans="1:1" x14ac:dyDescent="0.35">
      <c r="A605" s="4"/>
    </row>
    <row r="606" spans="1:1" x14ac:dyDescent="0.35">
      <c r="A606" s="4"/>
    </row>
    <row r="607" spans="1:1" x14ac:dyDescent="0.35">
      <c r="A607" s="4"/>
    </row>
    <row r="608" spans="1:1" x14ac:dyDescent="0.35">
      <c r="A608" s="4"/>
    </row>
    <row r="609" spans="1:1" x14ac:dyDescent="0.35">
      <c r="A609" s="4"/>
    </row>
    <row r="610" spans="1:1" x14ac:dyDescent="0.35">
      <c r="A610" s="4"/>
    </row>
    <row r="611" spans="1:1" x14ac:dyDescent="0.35">
      <c r="A611" s="4"/>
    </row>
    <row r="612" spans="1:1" x14ac:dyDescent="0.35">
      <c r="A612" s="4"/>
    </row>
    <row r="613" spans="1:1" x14ac:dyDescent="0.35">
      <c r="A613" s="4"/>
    </row>
    <row r="614" spans="1:1" x14ac:dyDescent="0.35">
      <c r="A614" s="4"/>
    </row>
    <row r="615" spans="1:1" x14ac:dyDescent="0.35">
      <c r="A615" s="4"/>
    </row>
    <row r="616" spans="1:1" x14ac:dyDescent="0.35">
      <c r="A616" s="4"/>
    </row>
    <row r="617" spans="1:1" x14ac:dyDescent="0.35">
      <c r="A617" s="4"/>
    </row>
    <row r="618" spans="1:1" x14ac:dyDescent="0.35">
      <c r="A618" s="4"/>
    </row>
    <row r="619" spans="1:1" x14ac:dyDescent="0.35">
      <c r="A619" s="4"/>
    </row>
    <row r="620" spans="1:1" x14ac:dyDescent="0.35">
      <c r="A620" s="4"/>
    </row>
    <row r="621" spans="1:1" x14ac:dyDescent="0.35">
      <c r="A621" s="4"/>
    </row>
    <row r="622" spans="1:1" x14ac:dyDescent="0.35">
      <c r="A622" s="4"/>
    </row>
    <row r="623" spans="1:1" x14ac:dyDescent="0.35">
      <c r="A623" s="4"/>
    </row>
    <row r="624" spans="1:1" x14ac:dyDescent="0.35">
      <c r="A624" s="4"/>
    </row>
    <row r="625" spans="1:1" x14ac:dyDescent="0.35">
      <c r="A625" s="4"/>
    </row>
    <row r="626" spans="1:1" x14ac:dyDescent="0.35">
      <c r="A626" s="4"/>
    </row>
    <row r="627" spans="1:1" x14ac:dyDescent="0.35">
      <c r="A627" s="4"/>
    </row>
    <row r="628" spans="1:1" x14ac:dyDescent="0.35">
      <c r="A628" s="4"/>
    </row>
    <row r="629" spans="1:1" x14ac:dyDescent="0.35">
      <c r="A629" s="4"/>
    </row>
    <row r="630" spans="1:1" x14ac:dyDescent="0.35">
      <c r="A630" s="4"/>
    </row>
    <row r="631" spans="1:1" x14ac:dyDescent="0.35">
      <c r="A631" s="4"/>
    </row>
    <row r="632" spans="1:1" x14ac:dyDescent="0.35">
      <c r="A632" s="4"/>
    </row>
    <row r="633" spans="1:1" x14ac:dyDescent="0.35">
      <c r="A633" s="4"/>
    </row>
    <row r="634" spans="1:1" x14ac:dyDescent="0.35">
      <c r="A634" s="4"/>
    </row>
    <row r="635" spans="1:1" x14ac:dyDescent="0.35">
      <c r="A635" s="4"/>
    </row>
    <row r="636" spans="1:1" x14ac:dyDescent="0.35">
      <c r="A636" s="4"/>
    </row>
    <row r="637" spans="1:1" x14ac:dyDescent="0.35">
      <c r="A637" s="4"/>
    </row>
    <row r="638" spans="1:1" x14ac:dyDescent="0.35">
      <c r="A638" s="4"/>
    </row>
    <row r="639" spans="1:1" x14ac:dyDescent="0.35">
      <c r="A639" s="4"/>
    </row>
    <row r="640" spans="1:1" x14ac:dyDescent="0.35">
      <c r="A640" s="4"/>
    </row>
    <row r="641" spans="1:1" x14ac:dyDescent="0.35">
      <c r="A641" s="4"/>
    </row>
    <row r="642" spans="1:1" x14ac:dyDescent="0.35">
      <c r="A642" s="4"/>
    </row>
    <row r="643" spans="1:1" x14ac:dyDescent="0.35">
      <c r="A643" s="4"/>
    </row>
    <row r="644" spans="1:1" x14ac:dyDescent="0.35">
      <c r="A644" s="4"/>
    </row>
    <row r="645" spans="1:1" x14ac:dyDescent="0.35">
      <c r="A645" s="4"/>
    </row>
    <row r="646" spans="1:1" x14ac:dyDescent="0.35">
      <c r="A646" s="4"/>
    </row>
    <row r="647" spans="1:1" x14ac:dyDescent="0.35">
      <c r="A647" s="4"/>
    </row>
    <row r="648" spans="1:1" x14ac:dyDescent="0.35">
      <c r="A648" s="4"/>
    </row>
    <row r="649" spans="1:1" x14ac:dyDescent="0.35">
      <c r="A649" s="4"/>
    </row>
    <row r="650" spans="1:1" x14ac:dyDescent="0.35">
      <c r="A650" s="4"/>
    </row>
    <row r="651" spans="1:1" x14ac:dyDescent="0.35">
      <c r="A651" s="4"/>
    </row>
    <row r="652" spans="1:1" x14ac:dyDescent="0.35">
      <c r="A652" s="4"/>
    </row>
    <row r="653" spans="1:1" x14ac:dyDescent="0.35">
      <c r="A653" s="4"/>
    </row>
    <row r="654" spans="1:1" x14ac:dyDescent="0.35">
      <c r="A654" s="4"/>
    </row>
    <row r="655" spans="1:1" x14ac:dyDescent="0.35">
      <c r="A655" s="4"/>
    </row>
    <row r="656" spans="1:1" x14ac:dyDescent="0.35">
      <c r="A656" s="4"/>
    </row>
    <row r="657" spans="1:1" x14ac:dyDescent="0.35">
      <c r="A657" s="4"/>
    </row>
    <row r="658" spans="1:1" x14ac:dyDescent="0.35">
      <c r="A658" s="4"/>
    </row>
    <row r="659" spans="1:1" x14ac:dyDescent="0.35">
      <c r="A659" s="4"/>
    </row>
    <row r="660" spans="1:1" x14ac:dyDescent="0.35">
      <c r="A660" s="4"/>
    </row>
    <row r="661" spans="1:1" x14ac:dyDescent="0.35">
      <c r="A661" s="4"/>
    </row>
    <row r="662" spans="1:1" x14ac:dyDescent="0.35">
      <c r="A662" s="4"/>
    </row>
    <row r="663" spans="1:1" x14ac:dyDescent="0.35">
      <c r="A663" s="4"/>
    </row>
    <row r="664" spans="1:1" x14ac:dyDescent="0.35">
      <c r="A664" s="4"/>
    </row>
    <row r="665" spans="1:1" x14ac:dyDescent="0.35">
      <c r="A665" s="4"/>
    </row>
    <row r="666" spans="1:1" x14ac:dyDescent="0.35">
      <c r="A666" s="4"/>
    </row>
    <row r="667" spans="1:1" x14ac:dyDescent="0.35">
      <c r="A667" s="4"/>
    </row>
    <row r="668" spans="1:1" x14ac:dyDescent="0.35">
      <c r="A668" s="4"/>
    </row>
    <row r="669" spans="1:1" x14ac:dyDescent="0.35">
      <c r="A669" s="4"/>
    </row>
    <row r="670" spans="1:1" x14ac:dyDescent="0.35">
      <c r="A670" s="4"/>
    </row>
    <row r="671" spans="1:1" x14ac:dyDescent="0.35">
      <c r="A671" s="4"/>
    </row>
    <row r="672" spans="1:1" x14ac:dyDescent="0.35">
      <c r="A672" s="4"/>
    </row>
    <row r="673" spans="1:1" x14ac:dyDescent="0.35">
      <c r="A673" s="4"/>
    </row>
    <row r="674" spans="1:1" x14ac:dyDescent="0.35">
      <c r="A674" s="4"/>
    </row>
    <row r="675" spans="1:1" x14ac:dyDescent="0.35">
      <c r="A675" s="4"/>
    </row>
    <row r="676" spans="1:1" x14ac:dyDescent="0.35">
      <c r="A676" s="4"/>
    </row>
    <row r="677" spans="1:1" x14ac:dyDescent="0.35">
      <c r="A677" s="4"/>
    </row>
    <row r="678" spans="1:1" x14ac:dyDescent="0.35">
      <c r="A678" s="4"/>
    </row>
    <row r="679" spans="1:1" x14ac:dyDescent="0.35">
      <c r="A679" s="4"/>
    </row>
    <row r="680" spans="1:1" x14ac:dyDescent="0.35">
      <c r="A680" s="4"/>
    </row>
    <row r="681" spans="1:1" x14ac:dyDescent="0.35">
      <c r="A681" s="4"/>
    </row>
    <row r="682" spans="1:1" x14ac:dyDescent="0.35">
      <c r="A682" s="4"/>
    </row>
    <row r="683" spans="1:1" x14ac:dyDescent="0.35">
      <c r="A683" s="4"/>
    </row>
    <row r="684" spans="1:1" x14ac:dyDescent="0.35">
      <c r="A684" s="4"/>
    </row>
    <row r="685" spans="1:1" x14ac:dyDescent="0.35">
      <c r="A685" s="42"/>
    </row>
    <row r="686" spans="1:1" x14ac:dyDescent="0.35">
      <c r="A686" s="42"/>
    </row>
    <row r="687" spans="1:1" x14ac:dyDescent="0.35">
      <c r="A687" s="42"/>
    </row>
    <row r="688" spans="1:1" x14ac:dyDescent="0.35">
      <c r="A688" s="42"/>
    </row>
    <row r="689" spans="1:1" x14ac:dyDescent="0.35">
      <c r="A689" s="42"/>
    </row>
    <row r="690" spans="1:1" x14ac:dyDescent="0.35">
      <c r="A690" s="42"/>
    </row>
    <row r="691" spans="1:1" x14ac:dyDescent="0.35">
      <c r="A691" s="42"/>
    </row>
    <row r="692" spans="1:1" x14ac:dyDescent="0.35">
      <c r="A692" s="42"/>
    </row>
    <row r="693" spans="1:1" x14ac:dyDescent="0.35">
      <c r="A693" s="42"/>
    </row>
    <row r="694" spans="1:1" x14ac:dyDescent="0.35">
      <c r="A694" s="4"/>
    </row>
    <row r="695" spans="1:1" x14ac:dyDescent="0.35">
      <c r="A695" s="4"/>
    </row>
    <row r="696" spans="1:1" x14ac:dyDescent="0.35">
      <c r="A696" s="4"/>
    </row>
    <row r="697" spans="1:1" x14ac:dyDescent="0.35">
      <c r="A697" s="4"/>
    </row>
    <row r="698" spans="1:1" x14ac:dyDescent="0.35">
      <c r="A698" s="4"/>
    </row>
    <row r="699" spans="1:1" x14ac:dyDescent="0.35">
      <c r="A699" s="4"/>
    </row>
    <row r="700" spans="1:1" x14ac:dyDescent="0.35">
      <c r="A700" s="4"/>
    </row>
    <row r="701" spans="1:1" x14ac:dyDescent="0.35">
      <c r="A701" s="4"/>
    </row>
    <row r="702" spans="1:1" x14ac:dyDescent="0.35">
      <c r="A702" s="4"/>
    </row>
    <row r="703" spans="1:1" x14ac:dyDescent="0.35">
      <c r="A703" s="4"/>
    </row>
    <row r="704" spans="1:1" x14ac:dyDescent="0.35">
      <c r="A704" s="4"/>
    </row>
    <row r="705" spans="1:1" x14ac:dyDescent="0.35">
      <c r="A705" s="4"/>
    </row>
    <row r="706" spans="1:1" x14ac:dyDescent="0.35">
      <c r="A706" s="4"/>
    </row>
    <row r="707" spans="1:1" x14ac:dyDescent="0.35">
      <c r="A707" s="4"/>
    </row>
    <row r="708" spans="1:1" x14ac:dyDescent="0.35">
      <c r="A708" s="4"/>
    </row>
    <row r="709" spans="1:1" x14ac:dyDescent="0.35">
      <c r="A709" s="4"/>
    </row>
    <row r="710" spans="1:1" x14ac:dyDescent="0.35">
      <c r="A710" s="4"/>
    </row>
    <row r="711" spans="1:1" x14ac:dyDescent="0.35">
      <c r="A711" s="4"/>
    </row>
    <row r="712" spans="1:1" x14ac:dyDescent="0.35">
      <c r="A712" s="4"/>
    </row>
    <row r="713" spans="1:1" x14ac:dyDescent="0.35">
      <c r="A713" s="4"/>
    </row>
    <row r="714" spans="1:1" x14ac:dyDescent="0.35">
      <c r="A714" s="4"/>
    </row>
    <row r="715" spans="1:1" x14ac:dyDescent="0.35">
      <c r="A715" s="4"/>
    </row>
    <row r="716" spans="1:1" x14ac:dyDescent="0.35">
      <c r="A716" s="4"/>
    </row>
    <row r="717" spans="1:1" x14ac:dyDescent="0.35">
      <c r="A717" s="4"/>
    </row>
    <row r="718" spans="1:1" x14ac:dyDescent="0.35">
      <c r="A718" s="4"/>
    </row>
    <row r="719" spans="1:1" x14ac:dyDescent="0.35">
      <c r="A719" s="4"/>
    </row>
    <row r="720" spans="1:1" x14ac:dyDescent="0.35">
      <c r="A720" s="4"/>
    </row>
    <row r="721" spans="1:1" x14ac:dyDescent="0.35">
      <c r="A721" s="4"/>
    </row>
    <row r="722" spans="1:1" x14ac:dyDescent="0.35">
      <c r="A722" s="4"/>
    </row>
    <row r="723" spans="1:1" x14ac:dyDescent="0.35">
      <c r="A723" s="4"/>
    </row>
    <row r="724" spans="1:1" x14ac:dyDescent="0.35">
      <c r="A724" s="4"/>
    </row>
    <row r="725" spans="1:1" x14ac:dyDescent="0.35">
      <c r="A725" s="4"/>
    </row>
    <row r="726" spans="1:1" x14ac:dyDescent="0.35">
      <c r="A726" s="4"/>
    </row>
    <row r="727" spans="1:1" x14ac:dyDescent="0.35">
      <c r="A727" s="4"/>
    </row>
    <row r="728" spans="1:1" x14ac:dyDescent="0.35">
      <c r="A728" s="4"/>
    </row>
    <row r="729" spans="1:1" x14ac:dyDescent="0.35">
      <c r="A729" s="4"/>
    </row>
    <row r="730" spans="1:1" x14ac:dyDescent="0.35">
      <c r="A730" s="4"/>
    </row>
    <row r="731" spans="1:1" x14ac:dyDescent="0.35">
      <c r="A731" s="4"/>
    </row>
    <row r="732" spans="1:1" x14ac:dyDescent="0.35">
      <c r="A732" s="4"/>
    </row>
    <row r="733" spans="1:1" x14ac:dyDescent="0.35">
      <c r="A733" s="4"/>
    </row>
    <row r="734" spans="1:1" x14ac:dyDescent="0.35">
      <c r="A734" s="4"/>
    </row>
    <row r="735" spans="1:1" x14ac:dyDescent="0.35">
      <c r="A735" s="4"/>
    </row>
    <row r="736" spans="1:1" x14ac:dyDescent="0.35">
      <c r="A736" s="4"/>
    </row>
    <row r="737" spans="1:1" x14ac:dyDescent="0.35">
      <c r="A737" s="4"/>
    </row>
    <row r="738" spans="1:1" x14ac:dyDescent="0.35">
      <c r="A738" s="4"/>
    </row>
    <row r="739" spans="1:1" x14ac:dyDescent="0.35">
      <c r="A739" s="4"/>
    </row>
    <row r="740" spans="1:1" x14ac:dyDescent="0.35">
      <c r="A740" s="4"/>
    </row>
    <row r="741" spans="1:1" x14ac:dyDescent="0.35">
      <c r="A741" s="4"/>
    </row>
    <row r="742" spans="1:1" x14ac:dyDescent="0.35">
      <c r="A742" s="4"/>
    </row>
    <row r="743" spans="1:1" x14ac:dyDescent="0.35">
      <c r="A743" s="4"/>
    </row>
    <row r="744" spans="1:1" x14ac:dyDescent="0.35">
      <c r="A744" s="4"/>
    </row>
    <row r="745" spans="1:1" x14ac:dyDescent="0.35">
      <c r="A745" s="4"/>
    </row>
    <row r="746" spans="1:1" x14ac:dyDescent="0.35">
      <c r="A746" s="4"/>
    </row>
    <row r="747" spans="1:1" x14ac:dyDescent="0.35">
      <c r="A747" s="4"/>
    </row>
    <row r="748" spans="1:1" x14ac:dyDescent="0.35">
      <c r="A748" s="4"/>
    </row>
    <row r="749" spans="1:1" x14ac:dyDescent="0.35">
      <c r="A749" s="4"/>
    </row>
    <row r="750" spans="1:1" x14ac:dyDescent="0.35">
      <c r="A750" s="4"/>
    </row>
    <row r="751" spans="1:1" x14ac:dyDescent="0.35">
      <c r="A751" s="4"/>
    </row>
    <row r="752" spans="1:1" x14ac:dyDescent="0.35">
      <c r="A752" s="4"/>
    </row>
    <row r="753" spans="1:1" x14ac:dyDescent="0.35">
      <c r="A753" s="4"/>
    </row>
    <row r="754" spans="1:1" x14ac:dyDescent="0.35">
      <c r="A754" s="4"/>
    </row>
    <row r="755" spans="1:1" x14ac:dyDescent="0.35">
      <c r="A755" s="4"/>
    </row>
    <row r="756" spans="1:1" x14ac:dyDescent="0.35">
      <c r="A756" s="4"/>
    </row>
    <row r="757" spans="1:1" x14ac:dyDescent="0.35">
      <c r="A757" s="4"/>
    </row>
    <row r="758" spans="1:1" x14ac:dyDescent="0.35">
      <c r="A758" s="4"/>
    </row>
    <row r="759" spans="1:1" x14ac:dyDescent="0.35">
      <c r="A759" s="4"/>
    </row>
    <row r="760" spans="1:1" x14ac:dyDescent="0.35">
      <c r="A760" s="4"/>
    </row>
    <row r="761" spans="1:1" x14ac:dyDescent="0.35">
      <c r="A761" s="4"/>
    </row>
    <row r="762" spans="1:1" x14ac:dyDescent="0.35">
      <c r="A762" s="4"/>
    </row>
    <row r="763" spans="1:1" x14ac:dyDescent="0.35">
      <c r="A763" s="4"/>
    </row>
    <row r="764" spans="1:1" x14ac:dyDescent="0.35">
      <c r="A764" s="4"/>
    </row>
    <row r="765" spans="1:1" x14ac:dyDescent="0.35">
      <c r="A765" s="4"/>
    </row>
    <row r="766" spans="1:1" x14ac:dyDescent="0.35">
      <c r="A766" s="4"/>
    </row>
    <row r="767" spans="1:1" x14ac:dyDescent="0.35">
      <c r="A767" s="4"/>
    </row>
    <row r="768" spans="1:1" x14ac:dyDescent="0.35">
      <c r="A768" s="4"/>
    </row>
    <row r="769" spans="1:1" x14ac:dyDescent="0.35">
      <c r="A769" s="4"/>
    </row>
    <row r="770" spans="1:1" x14ac:dyDescent="0.35">
      <c r="A770" s="4"/>
    </row>
    <row r="771" spans="1:1" x14ac:dyDescent="0.35">
      <c r="A771" s="4"/>
    </row>
    <row r="772" spans="1:1" x14ac:dyDescent="0.35">
      <c r="A772" s="4"/>
    </row>
    <row r="773" spans="1:1" x14ac:dyDescent="0.35">
      <c r="A773" s="4"/>
    </row>
    <row r="774" spans="1:1" x14ac:dyDescent="0.35">
      <c r="A774" s="4"/>
    </row>
    <row r="775" spans="1:1" x14ac:dyDescent="0.35">
      <c r="A775" s="4"/>
    </row>
    <row r="776" spans="1:1" x14ac:dyDescent="0.35">
      <c r="A776" s="4"/>
    </row>
    <row r="777" spans="1:1" x14ac:dyDescent="0.35">
      <c r="A777" s="4"/>
    </row>
    <row r="778" spans="1:1" x14ac:dyDescent="0.35">
      <c r="A778" s="4"/>
    </row>
    <row r="779" spans="1:1" x14ac:dyDescent="0.35">
      <c r="A779" s="4"/>
    </row>
    <row r="780" spans="1:1" x14ac:dyDescent="0.35">
      <c r="A780" s="4"/>
    </row>
    <row r="781" spans="1:1" x14ac:dyDescent="0.35">
      <c r="A781" s="4"/>
    </row>
    <row r="782" spans="1:1" x14ac:dyDescent="0.35">
      <c r="A782" s="4"/>
    </row>
    <row r="783" spans="1:1" x14ac:dyDescent="0.35">
      <c r="A783" s="4"/>
    </row>
    <row r="784" spans="1:1" x14ac:dyDescent="0.35">
      <c r="A784" s="4"/>
    </row>
    <row r="785" spans="1:1" x14ac:dyDescent="0.35">
      <c r="A785" s="4"/>
    </row>
    <row r="786" spans="1:1" x14ac:dyDescent="0.35">
      <c r="A786" s="4"/>
    </row>
    <row r="787" spans="1:1" x14ac:dyDescent="0.35">
      <c r="A787" s="4"/>
    </row>
    <row r="788" spans="1:1" x14ac:dyDescent="0.35">
      <c r="A788" s="4"/>
    </row>
    <row r="789" spans="1:1" x14ac:dyDescent="0.35">
      <c r="A789" s="4"/>
    </row>
    <row r="790" spans="1:1" x14ac:dyDescent="0.35">
      <c r="A790" s="4"/>
    </row>
    <row r="791" spans="1:1" x14ac:dyDescent="0.35">
      <c r="A791" s="4"/>
    </row>
    <row r="792" spans="1:1" x14ac:dyDescent="0.35">
      <c r="A792" s="4"/>
    </row>
    <row r="793" spans="1:1" x14ac:dyDescent="0.35">
      <c r="A793" s="4"/>
    </row>
    <row r="794" spans="1:1" x14ac:dyDescent="0.35">
      <c r="A794" s="4"/>
    </row>
    <row r="795" spans="1:1" x14ac:dyDescent="0.35">
      <c r="A795" s="4"/>
    </row>
    <row r="796" spans="1:1" x14ac:dyDescent="0.35">
      <c r="A796" s="4"/>
    </row>
    <row r="797" spans="1:1" x14ac:dyDescent="0.35">
      <c r="A797" s="4"/>
    </row>
    <row r="798" spans="1:1" x14ac:dyDescent="0.35">
      <c r="A798" s="4"/>
    </row>
    <row r="799" spans="1:1" x14ac:dyDescent="0.35">
      <c r="A799" s="4"/>
    </row>
    <row r="800" spans="1:1" x14ac:dyDescent="0.35">
      <c r="A800" s="4"/>
    </row>
    <row r="801" spans="1:1" x14ac:dyDescent="0.35">
      <c r="A801" s="4"/>
    </row>
    <row r="802" spans="1:1" x14ac:dyDescent="0.35">
      <c r="A802" s="4"/>
    </row>
    <row r="803" spans="1:1" x14ac:dyDescent="0.35">
      <c r="A803" s="4"/>
    </row>
    <row r="804" spans="1:1" x14ac:dyDescent="0.35">
      <c r="A804" s="4"/>
    </row>
    <row r="805" spans="1:1" x14ac:dyDescent="0.35">
      <c r="A805" s="4"/>
    </row>
    <row r="806" spans="1:1" x14ac:dyDescent="0.35">
      <c r="A806" s="4"/>
    </row>
    <row r="807" spans="1:1" x14ac:dyDescent="0.35">
      <c r="A807" s="4"/>
    </row>
    <row r="808" spans="1:1" x14ac:dyDescent="0.35">
      <c r="A808" s="4"/>
    </row>
    <row r="809" spans="1:1" x14ac:dyDescent="0.35">
      <c r="A809" s="4"/>
    </row>
    <row r="810" spans="1:1" x14ac:dyDescent="0.35">
      <c r="A810" s="4"/>
    </row>
    <row r="811" spans="1:1" x14ac:dyDescent="0.35">
      <c r="A811" s="4"/>
    </row>
    <row r="812" spans="1:1" x14ac:dyDescent="0.35">
      <c r="A812" s="4"/>
    </row>
    <row r="813" spans="1:1" x14ac:dyDescent="0.35">
      <c r="A813" s="4"/>
    </row>
    <row r="814" spans="1:1" x14ac:dyDescent="0.35">
      <c r="A814" s="4"/>
    </row>
    <row r="815" spans="1:1" x14ac:dyDescent="0.35">
      <c r="A815" s="4"/>
    </row>
    <row r="816" spans="1:1" x14ac:dyDescent="0.35">
      <c r="A816" s="4"/>
    </row>
    <row r="817" spans="1:1" x14ac:dyDescent="0.35">
      <c r="A817" s="4"/>
    </row>
    <row r="818" spans="1:1" x14ac:dyDescent="0.35">
      <c r="A818" s="4"/>
    </row>
    <row r="819" spans="1:1" x14ac:dyDescent="0.35">
      <c r="A819" s="4"/>
    </row>
    <row r="820" spans="1:1" x14ac:dyDescent="0.35">
      <c r="A820" s="4"/>
    </row>
    <row r="821" spans="1:1" x14ac:dyDescent="0.35">
      <c r="A821" s="4"/>
    </row>
    <row r="822" spans="1:1" x14ac:dyDescent="0.35">
      <c r="A822" s="4"/>
    </row>
    <row r="823" spans="1:1" x14ac:dyDescent="0.35">
      <c r="A823" s="4"/>
    </row>
    <row r="824" spans="1:1" x14ac:dyDescent="0.35">
      <c r="A824" s="4"/>
    </row>
    <row r="825" spans="1:1" x14ac:dyDescent="0.35">
      <c r="A825" s="4"/>
    </row>
    <row r="826" spans="1:1" x14ac:dyDescent="0.35">
      <c r="A826" s="4"/>
    </row>
    <row r="827" spans="1:1" x14ac:dyDescent="0.35">
      <c r="A827" s="4"/>
    </row>
    <row r="828" spans="1:1" x14ac:dyDescent="0.35">
      <c r="A828" s="4"/>
    </row>
    <row r="829" spans="1:1" x14ac:dyDescent="0.35">
      <c r="A829" s="4"/>
    </row>
    <row r="830" spans="1:1" x14ac:dyDescent="0.35">
      <c r="A830" s="4"/>
    </row>
    <row r="831" spans="1:1" x14ac:dyDescent="0.35">
      <c r="A831" s="4"/>
    </row>
    <row r="832" spans="1:1" x14ac:dyDescent="0.35">
      <c r="A832" s="4"/>
    </row>
    <row r="833" spans="1:1" x14ac:dyDescent="0.35">
      <c r="A833" s="4"/>
    </row>
    <row r="834" spans="1:1" x14ac:dyDescent="0.35">
      <c r="A834" s="4"/>
    </row>
    <row r="835" spans="1:1" x14ac:dyDescent="0.35">
      <c r="A835" s="4"/>
    </row>
    <row r="836" spans="1:1" x14ac:dyDescent="0.35">
      <c r="A836" s="4"/>
    </row>
    <row r="837" spans="1:1" x14ac:dyDescent="0.35">
      <c r="A837" s="4"/>
    </row>
    <row r="838" spans="1:1" x14ac:dyDescent="0.35">
      <c r="A838" s="4"/>
    </row>
    <row r="839" spans="1:1" x14ac:dyDescent="0.35">
      <c r="A839" s="4"/>
    </row>
    <row r="840" spans="1:1" x14ac:dyDescent="0.35">
      <c r="A840" s="4"/>
    </row>
    <row r="841" spans="1:1" x14ac:dyDescent="0.35">
      <c r="A841" s="4"/>
    </row>
    <row r="842" spans="1:1" x14ac:dyDescent="0.35">
      <c r="A842" s="4"/>
    </row>
    <row r="843" spans="1:1" x14ac:dyDescent="0.35">
      <c r="A843" s="4"/>
    </row>
    <row r="844" spans="1:1" x14ac:dyDescent="0.35">
      <c r="A844" s="4"/>
    </row>
    <row r="845" spans="1:1" x14ac:dyDescent="0.35">
      <c r="A845" s="4"/>
    </row>
    <row r="846" spans="1:1" x14ac:dyDescent="0.35">
      <c r="A846" s="4"/>
    </row>
    <row r="847" spans="1:1" x14ac:dyDescent="0.35">
      <c r="A847" s="4"/>
    </row>
    <row r="848" spans="1:1" x14ac:dyDescent="0.35">
      <c r="A848" s="4"/>
    </row>
    <row r="849" spans="1:1" x14ac:dyDescent="0.35">
      <c r="A849" s="4"/>
    </row>
    <row r="850" spans="1:1" x14ac:dyDescent="0.35">
      <c r="A850" s="4"/>
    </row>
    <row r="851" spans="1:1" x14ac:dyDescent="0.35">
      <c r="A851" s="4"/>
    </row>
    <row r="852" spans="1:1" x14ac:dyDescent="0.35">
      <c r="A852" s="4"/>
    </row>
    <row r="853" spans="1:1" x14ac:dyDescent="0.35">
      <c r="A853" s="4"/>
    </row>
    <row r="854" spans="1:1" x14ac:dyDescent="0.35">
      <c r="A854" s="4"/>
    </row>
    <row r="855" spans="1:1" x14ac:dyDescent="0.35">
      <c r="A855" s="4"/>
    </row>
    <row r="856" spans="1:1" x14ac:dyDescent="0.35">
      <c r="A856" s="4"/>
    </row>
    <row r="857" spans="1:1" x14ac:dyDescent="0.35">
      <c r="A857" s="4"/>
    </row>
    <row r="858" spans="1:1" x14ac:dyDescent="0.35">
      <c r="A858" s="4"/>
    </row>
    <row r="859" spans="1:1" x14ac:dyDescent="0.35">
      <c r="A859" s="4"/>
    </row>
    <row r="860" spans="1:1" x14ac:dyDescent="0.35">
      <c r="A860" s="4"/>
    </row>
    <row r="861" spans="1:1" x14ac:dyDescent="0.35">
      <c r="A861" s="4"/>
    </row>
    <row r="862" spans="1:1" x14ac:dyDescent="0.35">
      <c r="A862" s="4"/>
    </row>
    <row r="863" spans="1:1" x14ac:dyDescent="0.35">
      <c r="A863" s="4"/>
    </row>
    <row r="864" spans="1:1" x14ac:dyDescent="0.35">
      <c r="A864" s="4"/>
    </row>
    <row r="865" spans="1:1" x14ac:dyDescent="0.35">
      <c r="A865" s="4"/>
    </row>
    <row r="866" spans="1:1" x14ac:dyDescent="0.35">
      <c r="A866" s="4"/>
    </row>
    <row r="867" spans="1:1" x14ac:dyDescent="0.35">
      <c r="A867" s="4"/>
    </row>
    <row r="868" spans="1:1" x14ac:dyDescent="0.35">
      <c r="A868" s="4"/>
    </row>
    <row r="869" spans="1:1" x14ac:dyDescent="0.35">
      <c r="A869" s="4"/>
    </row>
    <row r="870" spans="1:1" x14ac:dyDescent="0.35">
      <c r="A870" s="4"/>
    </row>
    <row r="871" spans="1:1" x14ac:dyDescent="0.35">
      <c r="A871" s="4"/>
    </row>
    <row r="872" spans="1:1" x14ac:dyDescent="0.35">
      <c r="A872" s="4"/>
    </row>
    <row r="873" spans="1:1" x14ac:dyDescent="0.35">
      <c r="A873" s="4"/>
    </row>
    <row r="874" spans="1:1" x14ac:dyDescent="0.35">
      <c r="A874" s="4"/>
    </row>
    <row r="875" spans="1:1" x14ac:dyDescent="0.35">
      <c r="A875" s="4"/>
    </row>
    <row r="876" spans="1:1" x14ac:dyDescent="0.35">
      <c r="A876" s="4"/>
    </row>
    <row r="877" spans="1:1" x14ac:dyDescent="0.35">
      <c r="A877" s="4"/>
    </row>
    <row r="878" spans="1:1" x14ac:dyDescent="0.35">
      <c r="A878" s="4"/>
    </row>
    <row r="879" spans="1:1" x14ac:dyDescent="0.35">
      <c r="A879" s="4"/>
    </row>
    <row r="880" spans="1:1" x14ac:dyDescent="0.35">
      <c r="A880" s="4"/>
    </row>
    <row r="881" spans="1:1" x14ac:dyDescent="0.35">
      <c r="A881" s="4"/>
    </row>
    <row r="882" spans="1:1" x14ac:dyDescent="0.35">
      <c r="A882" s="4"/>
    </row>
    <row r="883" spans="1:1" x14ac:dyDescent="0.35">
      <c r="A883" s="4"/>
    </row>
    <row r="884" spans="1:1" x14ac:dyDescent="0.35">
      <c r="A884" s="4"/>
    </row>
    <row r="885" spans="1:1" x14ac:dyDescent="0.35">
      <c r="A885" s="4"/>
    </row>
    <row r="886" spans="1:1" x14ac:dyDescent="0.35">
      <c r="A886" s="4"/>
    </row>
    <row r="887" spans="1:1" x14ac:dyDescent="0.35">
      <c r="A887" s="4"/>
    </row>
    <row r="888" spans="1:1" x14ac:dyDescent="0.35">
      <c r="A888" s="4"/>
    </row>
    <row r="889" spans="1:1" x14ac:dyDescent="0.35">
      <c r="A889" s="4"/>
    </row>
    <row r="890" spans="1:1" x14ac:dyDescent="0.35">
      <c r="A890" s="4"/>
    </row>
    <row r="891" spans="1:1" x14ac:dyDescent="0.35">
      <c r="A891" s="4"/>
    </row>
    <row r="892" spans="1:1" x14ac:dyDescent="0.35">
      <c r="A892" s="4"/>
    </row>
    <row r="893" spans="1:1" x14ac:dyDescent="0.35">
      <c r="A893" s="4"/>
    </row>
    <row r="894" spans="1:1" x14ac:dyDescent="0.35">
      <c r="A894" s="4"/>
    </row>
    <row r="895" spans="1:1" x14ac:dyDescent="0.35">
      <c r="A895" s="4"/>
    </row>
    <row r="896" spans="1:1" x14ac:dyDescent="0.35">
      <c r="A896" s="4"/>
    </row>
    <row r="897" spans="1:1" x14ac:dyDescent="0.35">
      <c r="A897" s="4"/>
    </row>
    <row r="898" spans="1:1" x14ac:dyDescent="0.35">
      <c r="A898" s="4"/>
    </row>
    <row r="899" spans="1:1" x14ac:dyDescent="0.35">
      <c r="A899" s="4"/>
    </row>
    <row r="900" spans="1:1" x14ac:dyDescent="0.35">
      <c r="A900" s="4"/>
    </row>
    <row r="901" spans="1:1" x14ac:dyDescent="0.35">
      <c r="A901" s="4"/>
    </row>
    <row r="902" spans="1:1" x14ac:dyDescent="0.35">
      <c r="A902" s="4"/>
    </row>
    <row r="903" spans="1:1" x14ac:dyDescent="0.35">
      <c r="A903" s="4"/>
    </row>
    <row r="904" spans="1:1" x14ac:dyDescent="0.35">
      <c r="A904" s="4"/>
    </row>
    <row r="905" spans="1:1" x14ac:dyDescent="0.35">
      <c r="A905" s="4"/>
    </row>
    <row r="906" spans="1:1" x14ac:dyDescent="0.35">
      <c r="A906" s="4"/>
    </row>
    <row r="907" spans="1:1" x14ac:dyDescent="0.35">
      <c r="A907" s="4"/>
    </row>
    <row r="908" spans="1:1" x14ac:dyDescent="0.35">
      <c r="A908" s="4"/>
    </row>
    <row r="909" spans="1:1" x14ac:dyDescent="0.35">
      <c r="A909" s="4"/>
    </row>
    <row r="910" spans="1:1" x14ac:dyDescent="0.35">
      <c r="A910" s="4"/>
    </row>
    <row r="911" spans="1:1" x14ac:dyDescent="0.35">
      <c r="A911" s="4"/>
    </row>
    <row r="912" spans="1:1" x14ac:dyDescent="0.35">
      <c r="A912" s="4"/>
    </row>
    <row r="913" spans="1:1" x14ac:dyDescent="0.35">
      <c r="A913" s="4"/>
    </row>
    <row r="914" spans="1:1" x14ac:dyDescent="0.35">
      <c r="A914" s="4"/>
    </row>
    <row r="915" spans="1:1" x14ac:dyDescent="0.35">
      <c r="A915" s="4"/>
    </row>
    <row r="916" spans="1:1" x14ac:dyDescent="0.35">
      <c r="A916" s="4"/>
    </row>
    <row r="917" spans="1:1" x14ac:dyDescent="0.35">
      <c r="A917" s="4"/>
    </row>
    <row r="918" spans="1:1" x14ac:dyDescent="0.35">
      <c r="A918" s="4"/>
    </row>
    <row r="919" spans="1:1" x14ac:dyDescent="0.35">
      <c r="A919" s="4"/>
    </row>
    <row r="920" spans="1:1" x14ac:dyDescent="0.35">
      <c r="A920" s="4"/>
    </row>
    <row r="921" spans="1:1" x14ac:dyDescent="0.35">
      <c r="A921" s="4"/>
    </row>
    <row r="922" spans="1:1" x14ac:dyDescent="0.35">
      <c r="A922" s="4"/>
    </row>
    <row r="923" spans="1:1" x14ac:dyDescent="0.35">
      <c r="A923" s="4"/>
    </row>
    <row r="924" spans="1:1" x14ac:dyDescent="0.35">
      <c r="A924" s="4"/>
    </row>
    <row r="925" spans="1:1" x14ac:dyDescent="0.35">
      <c r="A925" s="4"/>
    </row>
    <row r="926" spans="1:1" x14ac:dyDescent="0.35">
      <c r="A926" s="4"/>
    </row>
    <row r="927" spans="1:1" x14ac:dyDescent="0.35">
      <c r="A927" s="4"/>
    </row>
    <row r="928" spans="1:1" x14ac:dyDescent="0.35">
      <c r="A928" s="4"/>
    </row>
    <row r="929" spans="1:1" x14ac:dyDescent="0.35">
      <c r="A929" s="4"/>
    </row>
    <row r="930" spans="1:1" x14ac:dyDescent="0.35">
      <c r="A930" s="4"/>
    </row>
    <row r="931" spans="1:1" x14ac:dyDescent="0.35">
      <c r="A931" s="4"/>
    </row>
    <row r="932" spans="1:1" x14ac:dyDescent="0.35">
      <c r="A932" s="4"/>
    </row>
    <row r="933" spans="1:1" x14ac:dyDescent="0.35">
      <c r="A933" s="4"/>
    </row>
    <row r="934" spans="1:1" x14ac:dyDescent="0.35">
      <c r="A934" s="4"/>
    </row>
    <row r="935" spans="1:1" x14ac:dyDescent="0.35">
      <c r="A935" s="4"/>
    </row>
    <row r="936" spans="1:1" x14ac:dyDescent="0.35">
      <c r="A936" s="4"/>
    </row>
    <row r="937" spans="1:1" x14ac:dyDescent="0.35">
      <c r="A937" s="4"/>
    </row>
    <row r="938" spans="1:1" x14ac:dyDescent="0.35">
      <c r="A938" s="4"/>
    </row>
    <row r="939" spans="1:1" x14ac:dyDescent="0.35">
      <c r="A939" s="4"/>
    </row>
    <row r="940" spans="1:1" x14ac:dyDescent="0.35">
      <c r="A940" s="4"/>
    </row>
    <row r="941" spans="1:1" x14ac:dyDescent="0.35">
      <c r="A941" s="4"/>
    </row>
    <row r="942" spans="1:1" x14ac:dyDescent="0.35">
      <c r="A942" s="4"/>
    </row>
    <row r="943" spans="1:1" x14ac:dyDescent="0.35">
      <c r="A943" s="4"/>
    </row>
    <row r="944" spans="1:1" x14ac:dyDescent="0.35">
      <c r="A944" s="4"/>
    </row>
    <row r="945" spans="1:1" x14ac:dyDescent="0.35">
      <c r="A945" s="4"/>
    </row>
    <row r="946" spans="1:1" x14ac:dyDescent="0.35">
      <c r="A946" s="4"/>
    </row>
    <row r="947" spans="1:1" x14ac:dyDescent="0.35">
      <c r="A947" s="4"/>
    </row>
    <row r="948" spans="1:1" x14ac:dyDescent="0.35">
      <c r="A948" s="4"/>
    </row>
    <row r="949" spans="1:1" x14ac:dyDescent="0.35">
      <c r="A949" s="4"/>
    </row>
    <row r="950" spans="1:1" x14ac:dyDescent="0.35">
      <c r="A950" s="4"/>
    </row>
    <row r="951" spans="1:1" x14ac:dyDescent="0.35">
      <c r="A951" s="4"/>
    </row>
    <row r="952" spans="1:1" x14ac:dyDescent="0.35">
      <c r="A952" s="4"/>
    </row>
    <row r="953" spans="1:1" x14ac:dyDescent="0.35">
      <c r="A953" s="4"/>
    </row>
    <row r="954" spans="1:1" x14ac:dyDescent="0.35">
      <c r="A954" s="4"/>
    </row>
    <row r="955" spans="1:1" x14ac:dyDescent="0.35">
      <c r="A955" s="4"/>
    </row>
    <row r="956" spans="1:1" x14ac:dyDescent="0.35">
      <c r="A956" s="4"/>
    </row>
    <row r="957" spans="1:1" x14ac:dyDescent="0.35">
      <c r="A957" s="4"/>
    </row>
    <row r="958" spans="1:1" x14ac:dyDescent="0.35">
      <c r="A958" s="4"/>
    </row>
    <row r="959" spans="1:1" x14ac:dyDescent="0.35">
      <c r="A959" s="4"/>
    </row>
    <row r="960" spans="1:1" x14ac:dyDescent="0.35">
      <c r="A960" s="4"/>
    </row>
    <row r="961" spans="1:1" x14ac:dyDescent="0.35">
      <c r="A961" s="4"/>
    </row>
    <row r="962" spans="1:1" x14ac:dyDescent="0.35">
      <c r="A962" s="4"/>
    </row>
    <row r="963" spans="1:1" x14ac:dyDescent="0.35">
      <c r="A963" s="4"/>
    </row>
    <row r="964" spans="1:1" x14ac:dyDescent="0.35">
      <c r="A964" s="4"/>
    </row>
    <row r="965" spans="1:1" x14ac:dyDescent="0.35">
      <c r="A965" s="4"/>
    </row>
    <row r="966" spans="1:1" x14ac:dyDescent="0.35">
      <c r="A966" s="4"/>
    </row>
    <row r="967" spans="1:1" x14ac:dyDescent="0.35">
      <c r="A967" s="4"/>
    </row>
    <row r="968" spans="1:1" x14ac:dyDescent="0.35">
      <c r="A968" s="4"/>
    </row>
    <row r="969" spans="1:1" x14ac:dyDescent="0.35">
      <c r="A969" s="4"/>
    </row>
    <row r="970" spans="1:1" x14ac:dyDescent="0.35">
      <c r="A970" s="4"/>
    </row>
    <row r="971" spans="1:1" x14ac:dyDescent="0.35">
      <c r="A971" s="4"/>
    </row>
    <row r="972" spans="1:1" x14ac:dyDescent="0.35">
      <c r="A972" s="4"/>
    </row>
    <row r="973" spans="1:1" x14ac:dyDescent="0.35">
      <c r="A973" s="4"/>
    </row>
    <row r="974" spans="1:1" x14ac:dyDescent="0.35">
      <c r="A974" s="4"/>
    </row>
    <row r="975" spans="1:1" x14ac:dyDescent="0.35">
      <c r="A975" s="4"/>
    </row>
    <row r="976" spans="1:1" x14ac:dyDescent="0.35">
      <c r="A976" s="4"/>
    </row>
    <row r="977" spans="1:1" x14ac:dyDescent="0.35">
      <c r="A977" s="4"/>
    </row>
    <row r="978" spans="1:1" x14ac:dyDescent="0.35">
      <c r="A978" s="4"/>
    </row>
    <row r="979" spans="1:1" x14ac:dyDescent="0.35">
      <c r="A979" s="4"/>
    </row>
    <row r="980" spans="1:1" x14ac:dyDescent="0.35">
      <c r="A980" s="4"/>
    </row>
    <row r="981" spans="1:1" x14ac:dyDescent="0.35">
      <c r="A981" s="4"/>
    </row>
    <row r="982" spans="1:1" x14ac:dyDescent="0.35">
      <c r="A982" s="4"/>
    </row>
    <row r="983" spans="1:1" x14ac:dyDescent="0.35">
      <c r="A983" s="4"/>
    </row>
    <row r="984" spans="1:1" x14ac:dyDescent="0.35">
      <c r="A984" s="4"/>
    </row>
    <row r="985" spans="1:1" x14ac:dyDescent="0.35">
      <c r="A985" s="4"/>
    </row>
    <row r="986" spans="1:1" x14ac:dyDescent="0.35">
      <c r="A986" s="4"/>
    </row>
    <row r="987" spans="1:1" x14ac:dyDescent="0.35">
      <c r="A987" s="4"/>
    </row>
    <row r="988" spans="1:1" x14ac:dyDescent="0.35">
      <c r="A988" s="4"/>
    </row>
    <row r="989" spans="1:1" x14ac:dyDescent="0.35">
      <c r="A989" s="4"/>
    </row>
    <row r="990" spans="1:1" x14ac:dyDescent="0.35">
      <c r="A990" s="4"/>
    </row>
    <row r="991" spans="1:1" x14ac:dyDescent="0.35">
      <c r="A991" s="4"/>
    </row>
    <row r="992" spans="1:1" x14ac:dyDescent="0.35">
      <c r="A992" s="4"/>
    </row>
    <row r="993" spans="1:1" x14ac:dyDescent="0.35">
      <c r="A993" s="4"/>
    </row>
    <row r="994" spans="1:1" x14ac:dyDescent="0.35">
      <c r="A994" s="4"/>
    </row>
    <row r="995" spans="1:1" x14ac:dyDescent="0.35">
      <c r="A995" s="4"/>
    </row>
    <row r="996" spans="1:1" x14ac:dyDescent="0.35">
      <c r="A996" s="4"/>
    </row>
    <row r="997" spans="1:1" x14ac:dyDescent="0.35">
      <c r="A997" s="4"/>
    </row>
    <row r="998" spans="1:1" x14ac:dyDescent="0.35">
      <c r="A998" s="4"/>
    </row>
    <row r="999" spans="1:1" x14ac:dyDescent="0.35">
      <c r="A999" s="4"/>
    </row>
    <row r="1000" spans="1:1" x14ac:dyDescent="0.35">
      <c r="A1000" s="4"/>
    </row>
    <row r="1001" spans="1:1" x14ac:dyDescent="0.35">
      <c r="A1001" s="4"/>
    </row>
    <row r="1002" spans="1:1" x14ac:dyDescent="0.35">
      <c r="A1002" s="4"/>
    </row>
    <row r="1003" spans="1:1" x14ac:dyDescent="0.35">
      <c r="A1003" s="4"/>
    </row>
    <row r="1004" spans="1:1" x14ac:dyDescent="0.35">
      <c r="A1004" s="4"/>
    </row>
    <row r="1005" spans="1:1" x14ac:dyDescent="0.35">
      <c r="A1005" s="4"/>
    </row>
    <row r="1006" spans="1:1" x14ac:dyDescent="0.35">
      <c r="A1006" s="4"/>
    </row>
    <row r="1007" spans="1:1" x14ac:dyDescent="0.35">
      <c r="A1007" s="4"/>
    </row>
    <row r="1008" spans="1:1" x14ac:dyDescent="0.35">
      <c r="A1008" s="4"/>
    </row>
    <row r="1009" spans="1:1" x14ac:dyDescent="0.35">
      <c r="A1009" s="4"/>
    </row>
    <row r="1010" spans="1:1" x14ac:dyDescent="0.35">
      <c r="A1010" s="4"/>
    </row>
    <row r="1011" spans="1:1" x14ac:dyDescent="0.35">
      <c r="A1011" s="4"/>
    </row>
    <row r="1012" spans="1:1" x14ac:dyDescent="0.35">
      <c r="A1012" s="4"/>
    </row>
    <row r="1013" spans="1:1" x14ac:dyDescent="0.35">
      <c r="A1013" s="4"/>
    </row>
    <row r="1014" spans="1:1" x14ac:dyDescent="0.35">
      <c r="A1014" s="4"/>
    </row>
    <row r="1015" spans="1:1" x14ac:dyDescent="0.35">
      <c r="A1015" s="4"/>
    </row>
    <row r="1016" spans="1:1" x14ac:dyDescent="0.35">
      <c r="A1016" s="4"/>
    </row>
    <row r="1017" spans="1:1" x14ac:dyDescent="0.35">
      <c r="A1017" s="4"/>
    </row>
    <row r="1018" spans="1:1" x14ac:dyDescent="0.35">
      <c r="A1018" s="4"/>
    </row>
    <row r="1019" spans="1:1" x14ac:dyDescent="0.35">
      <c r="A1019" s="4"/>
    </row>
    <row r="1020" spans="1:1" x14ac:dyDescent="0.35">
      <c r="A1020" s="4"/>
    </row>
    <row r="1021" spans="1:1" x14ac:dyDescent="0.35">
      <c r="A1021" s="4"/>
    </row>
    <row r="1022" spans="1:1" x14ac:dyDescent="0.35">
      <c r="A1022" s="4"/>
    </row>
    <row r="1023" spans="1:1" x14ac:dyDescent="0.35">
      <c r="A1023" s="4"/>
    </row>
    <row r="1024" spans="1:1" x14ac:dyDescent="0.35">
      <c r="A1024" s="4"/>
    </row>
    <row r="1025" spans="1:1" x14ac:dyDescent="0.35">
      <c r="A1025" s="4"/>
    </row>
    <row r="1026" spans="1:1" x14ac:dyDescent="0.35">
      <c r="A1026" s="4"/>
    </row>
    <row r="1027" spans="1:1" x14ac:dyDescent="0.35">
      <c r="A1027" s="4"/>
    </row>
    <row r="1028" spans="1:1" x14ac:dyDescent="0.35">
      <c r="A1028" s="4"/>
    </row>
    <row r="1029" spans="1:1" x14ac:dyDescent="0.35">
      <c r="A1029" s="4"/>
    </row>
    <row r="1030" spans="1:1" x14ac:dyDescent="0.35">
      <c r="A1030" s="4"/>
    </row>
    <row r="1031" spans="1:1" x14ac:dyDescent="0.35">
      <c r="A1031" s="4"/>
    </row>
    <row r="1032" spans="1:1" x14ac:dyDescent="0.35">
      <c r="A1032" s="4"/>
    </row>
    <row r="1033" spans="1:1" x14ac:dyDescent="0.35">
      <c r="A1033" s="4"/>
    </row>
    <row r="1034" spans="1:1" x14ac:dyDescent="0.35">
      <c r="A1034" s="4"/>
    </row>
    <row r="1035" spans="1:1" x14ac:dyDescent="0.35">
      <c r="A1035" s="4"/>
    </row>
    <row r="1036" spans="1:1" x14ac:dyDescent="0.35">
      <c r="A1036" s="4"/>
    </row>
    <row r="1037" spans="1:1" x14ac:dyDescent="0.35">
      <c r="A1037" s="4"/>
    </row>
    <row r="1038" spans="1:1" x14ac:dyDescent="0.35">
      <c r="A1038" s="4"/>
    </row>
    <row r="1039" spans="1:1" x14ac:dyDescent="0.35">
      <c r="A1039" s="4"/>
    </row>
    <row r="1040" spans="1:1" x14ac:dyDescent="0.35">
      <c r="A1040" s="4"/>
    </row>
    <row r="1041" spans="1:1" x14ac:dyDescent="0.35">
      <c r="A1041" s="4"/>
    </row>
    <row r="1042" spans="1:1" x14ac:dyDescent="0.35">
      <c r="A1042" s="4"/>
    </row>
    <row r="1043" spans="1:1" x14ac:dyDescent="0.35">
      <c r="A1043" s="4"/>
    </row>
    <row r="1044" spans="1:1" x14ac:dyDescent="0.35">
      <c r="A1044" s="4"/>
    </row>
    <row r="1045" spans="1:1" x14ac:dyDescent="0.35">
      <c r="A1045" s="4"/>
    </row>
    <row r="1046" spans="1:1" x14ac:dyDescent="0.35">
      <c r="A1046" s="4"/>
    </row>
    <row r="1047" spans="1:1" x14ac:dyDescent="0.35">
      <c r="A1047" s="4"/>
    </row>
    <row r="1048" spans="1:1" x14ac:dyDescent="0.35">
      <c r="A1048" s="4"/>
    </row>
    <row r="1049" spans="1:1" x14ac:dyDescent="0.35">
      <c r="A1049" s="4"/>
    </row>
    <row r="1050" spans="1:1" x14ac:dyDescent="0.35">
      <c r="A1050" s="4"/>
    </row>
    <row r="1051" spans="1:1" x14ac:dyDescent="0.35">
      <c r="A1051" s="4"/>
    </row>
    <row r="1052" spans="1:1" x14ac:dyDescent="0.35">
      <c r="A1052" s="4"/>
    </row>
    <row r="1053" spans="1:1" x14ac:dyDescent="0.35">
      <c r="A1053" s="4"/>
    </row>
    <row r="1054" spans="1:1" x14ac:dyDescent="0.35">
      <c r="A1054" s="4"/>
    </row>
    <row r="1055" spans="1:1" x14ac:dyDescent="0.35">
      <c r="A1055" s="4"/>
    </row>
    <row r="1056" spans="1:1" x14ac:dyDescent="0.35">
      <c r="A1056" s="4"/>
    </row>
    <row r="1057" spans="1:1" x14ac:dyDescent="0.35">
      <c r="A1057" s="4"/>
    </row>
    <row r="1058" spans="1:1" x14ac:dyDescent="0.35">
      <c r="A1058" s="4"/>
    </row>
    <row r="1059" spans="1:1" x14ac:dyDescent="0.35">
      <c r="A1059" s="4"/>
    </row>
    <row r="1060" spans="1:1" x14ac:dyDescent="0.35">
      <c r="A1060" s="4"/>
    </row>
    <row r="1061" spans="1:1" x14ac:dyDescent="0.35">
      <c r="A1061" s="4"/>
    </row>
    <row r="1062" spans="1:1" x14ac:dyDescent="0.35">
      <c r="A1062" s="4"/>
    </row>
    <row r="1063" spans="1:1" x14ac:dyDescent="0.35">
      <c r="A1063" s="4"/>
    </row>
    <row r="1064" spans="1:1" x14ac:dyDescent="0.35">
      <c r="A1064" s="4"/>
    </row>
    <row r="1065" spans="1:1" x14ac:dyDescent="0.35">
      <c r="A1065" s="4"/>
    </row>
    <row r="1066" spans="1:1" x14ac:dyDescent="0.35">
      <c r="A1066" s="4"/>
    </row>
    <row r="1067" spans="1:1" x14ac:dyDescent="0.35">
      <c r="A1067" s="4"/>
    </row>
    <row r="1068" spans="1:1" x14ac:dyDescent="0.35">
      <c r="A1068" s="4"/>
    </row>
    <row r="1069" spans="1:1" x14ac:dyDescent="0.35">
      <c r="A1069" s="4"/>
    </row>
    <row r="1070" spans="1:1" x14ac:dyDescent="0.35">
      <c r="A1070" s="4"/>
    </row>
    <row r="1071" spans="1:1" x14ac:dyDescent="0.35">
      <c r="A1071" s="4"/>
    </row>
    <row r="1072" spans="1:1" x14ac:dyDescent="0.35">
      <c r="A1072" s="4"/>
    </row>
    <row r="1073" spans="1:1" x14ac:dyDescent="0.35">
      <c r="A1073" s="4"/>
    </row>
    <row r="1074" spans="1:1" x14ac:dyDescent="0.35">
      <c r="A1074" s="4"/>
    </row>
    <row r="1075" spans="1:1" x14ac:dyDescent="0.35">
      <c r="A1075" s="4"/>
    </row>
    <row r="1076" spans="1:1" x14ac:dyDescent="0.35">
      <c r="A1076" s="4"/>
    </row>
    <row r="1077" spans="1:1" x14ac:dyDescent="0.35">
      <c r="A1077" s="4"/>
    </row>
    <row r="1078" spans="1:1" x14ac:dyDescent="0.35">
      <c r="A1078" s="4"/>
    </row>
    <row r="1079" spans="1:1" x14ac:dyDescent="0.35">
      <c r="A1079" s="4"/>
    </row>
    <row r="1080" spans="1:1" x14ac:dyDescent="0.35">
      <c r="A1080" s="4"/>
    </row>
    <row r="1081" spans="1:1" x14ac:dyDescent="0.35">
      <c r="A1081" s="4"/>
    </row>
    <row r="1082" spans="1:1" x14ac:dyDescent="0.35">
      <c r="A1082" s="4"/>
    </row>
    <row r="1083" spans="1:1" x14ac:dyDescent="0.35">
      <c r="A1083" s="4"/>
    </row>
    <row r="1084" spans="1:1" x14ac:dyDescent="0.35">
      <c r="A1084" s="4"/>
    </row>
    <row r="1085" spans="1:1" x14ac:dyDescent="0.35">
      <c r="A1085" s="4"/>
    </row>
    <row r="1086" spans="1:1" x14ac:dyDescent="0.35">
      <c r="A1086" s="4"/>
    </row>
    <row r="1087" spans="1:1" x14ac:dyDescent="0.35">
      <c r="A1087" s="4"/>
    </row>
    <row r="1088" spans="1:1" x14ac:dyDescent="0.35">
      <c r="A1088" s="4"/>
    </row>
    <row r="1089" spans="1:1" x14ac:dyDescent="0.35">
      <c r="A1089" s="4"/>
    </row>
    <row r="1090" spans="1:1" x14ac:dyDescent="0.35">
      <c r="A1090" s="4"/>
    </row>
    <row r="1091" spans="1:1" x14ac:dyDescent="0.35">
      <c r="A1091" s="4"/>
    </row>
    <row r="1092" spans="1:1" x14ac:dyDescent="0.35">
      <c r="A1092" s="4"/>
    </row>
    <row r="1093" spans="1:1" x14ac:dyDescent="0.35">
      <c r="A1093" s="4"/>
    </row>
    <row r="1094" spans="1:1" x14ac:dyDescent="0.35">
      <c r="A1094" s="4"/>
    </row>
    <row r="1095" spans="1:1" x14ac:dyDescent="0.35">
      <c r="A1095" s="4"/>
    </row>
    <row r="1096" spans="1:1" x14ac:dyDescent="0.35">
      <c r="A1096" s="4"/>
    </row>
    <row r="1097" spans="1:1" x14ac:dyDescent="0.35">
      <c r="A1097" s="4"/>
    </row>
    <row r="1098" spans="1:1" x14ac:dyDescent="0.35">
      <c r="A1098" s="4"/>
    </row>
    <row r="1099" spans="1:1" x14ac:dyDescent="0.35">
      <c r="A1099" s="4"/>
    </row>
    <row r="1100" spans="1:1" x14ac:dyDescent="0.35">
      <c r="A1100" s="4"/>
    </row>
    <row r="1101" spans="1:1" x14ac:dyDescent="0.35">
      <c r="A1101" s="4"/>
    </row>
    <row r="1102" spans="1:1" x14ac:dyDescent="0.35">
      <c r="A1102" s="4"/>
    </row>
    <row r="1103" spans="1:1" x14ac:dyDescent="0.35">
      <c r="A1103" s="4"/>
    </row>
    <row r="1104" spans="1:1" x14ac:dyDescent="0.35">
      <c r="A1104" s="4"/>
    </row>
    <row r="1105" spans="1:1" x14ac:dyDescent="0.35">
      <c r="A1105" s="4"/>
    </row>
    <row r="1106" spans="1:1" x14ac:dyDescent="0.35">
      <c r="A1106" s="4"/>
    </row>
    <row r="1107" spans="1:1" x14ac:dyDescent="0.35">
      <c r="A1107" s="4"/>
    </row>
    <row r="1108" spans="1:1" x14ac:dyDescent="0.35">
      <c r="A1108" s="4"/>
    </row>
    <row r="1109" spans="1:1" x14ac:dyDescent="0.35">
      <c r="A1109" s="4"/>
    </row>
    <row r="1110" spans="1:1" x14ac:dyDescent="0.35">
      <c r="A1110" s="4"/>
    </row>
    <row r="1111" spans="1:1" x14ac:dyDescent="0.35">
      <c r="A1111" s="4"/>
    </row>
    <row r="1112" spans="1:1" x14ac:dyDescent="0.35">
      <c r="A1112" s="4"/>
    </row>
    <row r="1113" spans="1:1" x14ac:dyDescent="0.35">
      <c r="A1113" s="4"/>
    </row>
    <row r="1114" spans="1:1" x14ac:dyDescent="0.35">
      <c r="A1114" s="4"/>
    </row>
    <row r="1115" spans="1:1" x14ac:dyDescent="0.35">
      <c r="A1115" s="4"/>
    </row>
    <row r="1116" spans="1:1" x14ac:dyDescent="0.35">
      <c r="A1116" s="4"/>
    </row>
    <row r="1117" spans="1:1" x14ac:dyDescent="0.35">
      <c r="A1117" s="4"/>
    </row>
    <row r="1118" spans="1:1" x14ac:dyDescent="0.35">
      <c r="A1118" s="4"/>
    </row>
    <row r="1119" spans="1:1" x14ac:dyDescent="0.35">
      <c r="A1119" s="4"/>
    </row>
    <row r="1120" spans="1:1" x14ac:dyDescent="0.35">
      <c r="A1120" s="4"/>
    </row>
    <row r="1121" spans="1:1" x14ac:dyDescent="0.35">
      <c r="A1121" s="4"/>
    </row>
    <row r="1122" spans="1:1" x14ac:dyDescent="0.35">
      <c r="A1122" s="4"/>
    </row>
    <row r="1123" spans="1:1" x14ac:dyDescent="0.35">
      <c r="A1123" s="4"/>
    </row>
    <row r="1124" spans="1:1" x14ac:dyDescent="0.35">
      <c r="A1124" s="4"/>
    </row>
    <row r="1125" spans="1:1" x14ac:dyDescent="0.35">
      <c r="A1125" s="4"/>
    </row>
    <row r="1126" spans="1:1" x14ac:dyDescent="0.35">
      <c r="A1126" s="4"/>
    </row>
    <row r="1127" spans="1:1" x14ac:dyDescent="0.35">
      <c r="A1127" s="4"/>
    </row>
    <row r="1128" spans="1:1" x14ac:dyDescent="0.35">
      <c r="A1128" s="4"/>
    </row>
    <row r="1129" spans="1:1" x14ac:dyDescent="0.35">
      <c r="A1129" s="4"/>
    </row>
    <row r="1130" spans="1:1" x14ac:dyDescent="0.35">
      <c r="A1130" s="4"/>
    </row>
    <row r="1131" spans="1:1" x14ac:dyDescent="0.35">
      <c r="A1131" s="4"/>
    </row>
    <row r="1132" spans="1:1" x14ac:dyDescent="0.35">
      <c r="A1132" s="4"/>
    </row>
    <row r="1133" spans="1:1" x14ac:dyDescent="0.35">
      <c r="A1133" s="4"/>
    </row>
    <row r="1134" spans="1:1" x14ac:dyDescent="0.35">
      <c r="A1134" s="4"/>
    </row>
    <row r="1135" spans="1:1" x14ac:dyDescent="0.35">
      <c r="A1135" s="4"/>
    </row>
    <row r="1136" spans="1:1" x14ac:dyDescent="0.35">
      <c r="A1136" s="4"/>
    </row>
    <row r="1137" spans="1:1" x14ac:dyDescent="0.35">
      <c r="A1137" s="4"/>
    </row>
    <row r="1138" spans="1:1" x14ac:dyDescent="0.35">
      <c r="A1138" s="4"/>
    </row>
    <row r="1139" spans="1:1" x14ac:dyDescent="0.35">
      <c r="A1139" s="4"/>
    </row>
    <row r="1140" spans="1:1" x14ac:dyDescent="0.35">
      <c r="A1140" s="4"/>
    </row>
    <row r="1141" spans="1:1" x14ac:dyDescent="0.35">
      <c r="A1141" s="4"/>
    </row>
    <row r="1142" spans="1:1" x14ac:dyDescent="0.35">
      <c r="A1142" s="4"/>
    </row>
    <row r="1143" spans="1:1" x14ac:dyDescent="0.35">
      <c r="A1143" s="4"/>
    </row>
    <row r="1144" spans="1:1" x14ac:dyDescent="0.35">
      <c r="A1144" s="4"/>
    </row>
    <row r="1145" spans="1:1" x14ac:dyDescent="0.35">
      <c r="A1145" s="4"/>
    </row>
    <row r="1146" spans="1:1" x14ac:dyDescent="0.35">
      <c r="A1146" s="4"/>
    </row>
    <row r="1147" spans="1:1" x14ac:dyDescent="0.35">
      <c r="A1147" s="4"/>
    </row>
    <row r="1148" spans="1:1" x14ac:dyDescent="0.35">
      <c r="A1148" s="4"/>
    </row>
    <row r="1149" spans="1:1" x14ac:dyDescent="0.35">
      <c r="A1149" s="4"/>
    </row>
    <row r="1150" spans="1:1" x14ac:dyDescent="0.35">
      <c r="A1150" s="4"/>
    </row>
    <row r="1151" spans="1:1" x14ac:dyDescent="0.35">
      <c r="A1151" s="4"/>
    </row>
    <row r="1152" spans="1:1" x14ac:dyDescent="0.35">
      <c r="A1152" s="4"/>
    </row>
    <row r="1153" spans="1:1" x14ac:dyDescent="0.35">
      <c r="A1153" s="4"/>
    </row>
    <row r="1154" spans="1:1" x14ac:dyDescent="0.35">
      <c r="A1154" s="4"/>
    </row>
    <row r="1155" spans="1:1" x14ac:dyDescent="0.35">
      <c r="A1155" s="4"/>
    </row>
    <row r="1156" spans="1:1" x14ac:dyDescent="0.35">
      <c r="A1156" s="4"/>
    </row>
    <row r="1157" spans="1:1" x14ac:dyDescent="0.35">
      <c r="A1157" s="4"/>
    </row>
    <row r="1158" spans="1:1" x14ac:dyDescent="0.35">
      <c r="A1158" s="4"/>
    </row>
    <row r="1159" spans="1:1" x14ac:dyDescent="0.35">
      <c r="A1159" s="4"/>
    </row>
    <row r="1160" spans="1:1" x14ac:dyDescent="0.35">
      <c r="A1160" s="4"/>
    </row>
    <row r="1161" spans="1:1" x14ac:dyDescent="0.35">
      <c r="A1161" s="4"/>
    </row>
    <row r="1162" spans="1:1" x14ac:dyDescent="0.35">
      <c r="A1162" s="4"/>
    </row>
    <row r="1163" spans="1:1" x14ac:dyDescent="0.35">
      <c r="A1163" s="4"/>
    </row>
    <row r="1164" spans="1:1" x14ac:dyDescent="0.35">
      <c r="A1164" s="4"/>
    </row>
    <row r="1165" spans="1:1" x14ac:dyDescent="0.35">
      <c r="A1165" s="4"/>
    </row>
    <row r="1166" spans="1:1" x14ac:dyDescent="0.35">
      <c r="A1166" s="4"/>
    </row>
    <row r="1167" spans="1:1" x14ac:dyDescent="0.35">
      <c r="A1167" s="4"/>
    </row>
    <row r="1168" spans="1:1" x14ac:dyDescent="0.35">
      <c r="A1168" s="4"/>
    </row>
    <row r="1169" spans="1:1" x14ac:dyDescent="0.35">
      <c r="A1169" s="4"/>
    </row>
    <row r="1170" spans="1:1" x14ac:dyDescent="0.35">
      <c r="A1170" s="4"/>
    </row>
    <row r="1171" spans="1:1" x14ac:dyDescent="0.35">
      <c r="A1171" s="4"/>
    </row>
    <row r="1172" spans="1:1" x14ac:dyDescent="0.35">
      <c r="A1172" s="4"/>
    </row>
    <row r="1173" spans="1:1" x14ac:dyDescent="0.35">
      <c r="A1173" s="4"/>
    </row>
    <row r="1174" spans="1:1" x14ac:dyDescent="0.35">
      <c r="A1174" s="4"/>
    </row>
    <row r="1175" spans="1:1" x14ac:dyDescent="0.35">
      <c r="A1175" s="4"/>
    </row>
    <row r="1176" spans="1:1" x14ac:dyDescent="0.35">
      <c r="A1176" s="4"/>
    </row>
    <row r="1177" spans="1:1" x14ac:dyDescent="0.35">
      <c r="A1177" s="4"/>
    </row>
    <row r="1178" spans="1:1" x14ac:dyDescent="0.35">
      <c r="A1178" s="4"/>
    </row>
    <row r="1179" spans="1:1" x14ac:dyDescent="0.35">
      <c r="A1179" s="4"/>
    </row>
    <row r="1180" spans="1:1" x14ac:dyDescent="0.35">
      <c r="A1180" s="4"/>
    </row>
    <row r="1181" spans="1:1" x14ac:dyDescent="0.35">
      <c r="A1181" s="4"/>
    </row>
    <row r="1182" spans="1:1" x14ac:dyDescent="0.35">
      <c r="A1182" s="4"/>
    </row>
    <row r="1183" spans="1:1" x14ac:dyDescent="0.35">
      <c r="A1183" s="4"/>
    </row>
    <row r="1184" spans="1:1" x14ac:dyDescent="0.35">
      <c r="A1184" s="4"/>
    </row>
    <row r="1185" spans="1:1" x14ac:dyDescent="0.35">
      <c r="A1185" s="4"/>
    </row>
    <row r="1186" spans="1:1" x14ac:dyDescent="0.35">
      <c r="A1186" s="4"/>
    </row>
    <row r="1187" spans="1:1" x14ac:dyDescent="0.35">
      <c r="A1187" s="4"/>
    </row>
    <row r="1188" spans="1:1" x14ac:dyDescent="0.35">
      <c r="A1188" s="4"/>
    </row>
    <row r="1189" spans="1:1" x14ac:dyDescent="0.35">
      <c r="A1189" s="4"/>
    </row>
    <row r="1190" spans="1:1" x14ac:dyDescent="0.35">
      <c r="A1190" s="4"/>
    </row>
    <row r="1191" spans="1:1" x14ac:dyDescent="0.35">
      <c r="A1191" s="4"/>
    </row>
    <row r="1192" spans="1:1" x14ac:dyDescent="0.35">
      <c r="A1192" s="4"/>
    </row>
    <row r="1193" spans="1:1" x14ac:dyDescent="0.35">
      <c r="A1193" s="4"/>
    </row>
    <row r="1194" spans="1:1" x14ac:dyDescent="0.35">
      <c r="A1194" s="4"/>
    </row>
    <row r="1195" spans="1:1" x14ac:dyDescent="0.35">
      <c r="A1195" s="4"/>
    </row>
    <row r="1196" spans="1:1" x14ac:dyDescent="0.35">
      <c r="A1196" s="4"/>
    </row>
    <row r="1197" spans="1:1" x14ac:dyDescent="0.35">
      <c r="A1197" s="4"/>
    </row>
    <row r="1198" spans="1:1" x14ac:dyDescent="0.35">
      <c r="A1198" s="4"/>
    </row>
    <row r="1199" spans="1:1" x14ac:dyDescent="0.35">
      <c r="A1199" s="4"/>
    </row>
    <row r="1200" spans="1:1" x14ac:dyDescent="0.35">
      <c r="A1200" s="4"/>
    </row>
    <row r="1201" spans="1:1" x14ac:dyDescent="0.35">
      <c r="A1201" s="4"/>
    </row>
    <row r="1202" spans="1:1" x14ac:dyDescent="0.35">
      <c r="A1202" s="4"/>
    </row>
    <row r="1203" spans="1:1" x14ac:dyDescent="0.35">
      <c r="A1203" s="4"/>
    </row>
    <row r="1204" spans="1:1" x14ac:dyDescent="0.35">
      <c r="A1204" s="4"/>
    </row>
    <row r="1205" spans="1:1" x14ac:dyDescent="0.35">
      <c r="A1205" s="4"/>
    </row>
    <row r="1206" spans="1:1" x14ac:dyDescent="0.35">
      <c r="A1206" s="4"/>
    </row>
    <row r="1207" spans="1:1" x14ac:dyDescent="0.35">
      <c r="A1207" s="4"/>
    </row>
    <row r="1208" spans="1:1" x14ac:dyDescent="0.35">
      <c r="A1208" s="4"/>
    </row>
    <row r="1209" spans="1:1" x14ac:dyDescent="0.35">
      <c r="A1209" s="4"/>
    </row>
    <row r="1210" spans="1:1" x14ac:dyDescent="0.35">
      <c r="A1210" s="4"/>
    </row>
    <row r="1211" spans="1:1" x14ac:dyDescent="0.35">
      <c r="A1211" s="4"/>
    </row>
    <row r="1212" spans="1:1" x14ac:dyDescent="0.35">
      <c r="A1212" s="4"/>
    </row>
    <row r="1213" spans="1:1" x14ac:dyDescent="0.35">
      <c r="A1213" s="4"/>
    </row>
    <row r="1214" spans="1:1" x14ac:dyDescent="0.35">
      <c r="A1214" s="4"/>
    </row>
    <row r="1215" spans="1:1" x14ac:dyDescent="0.35">
      <c r="A1215" s="4"/>
    </row>
    <row r="1216" spans="1:1" x14ac:dyDescent="0.35">
      <c r="A1216" s="4"/>
    </row>
    <row r="1217" spans="1:1" x14ac:dyDescent="0.35">
      <c r="A1217" s="4"/>
    </row>
    <row r="1218" spans="1:1" x14ac:dyDescent="0.35">
      <c r="A1218" s="4"/>
    </row>
    <row r="1219" spans="1:1" x14ac:dyDescent="0.35">
      <c r="A1219" s="4"/>
    </row>
    <row r="1220" spans="1:1" x14ac:dyDescent="0.35">
      <c r="A1220" s="4"/>
    </row>
    <row r="1221" spans="1:1" x14ac:dyDescent="0.35">
      <c r="A1221" s="4"/>
    </row>
    <row r="1222" spans="1:1" x14ac:dyDescent="0.35">
      <c r="A1222" s="4"/>
    </row>
    <row r="1223" spans="1:1" x14ac:dyDescent="0.35">
      <c r="A1223" s="4"/>
    </row>
    <row r="1224" spans="1:1" x14ac:dyDescent="0.35">
      <c r="A1224" s="4"/>
    </row>
    <row r="1225" spans="1:1" x14ac:dyDescent="0.35">
      <c r="A1225" s="4"/>
    </row>
    <row r="1226" spans="1:1" x14ac:dyDescent="0.35">
      <c r="A1226" s="4"/>
    </row>
    <row r="1227" spans="1:1" x14ac:dyDescent="0.35">
      <c r="A1227" s="4"/>
    </row>
    <row r="1228" spans="1:1" x14ac:dyDescent="0.35">
      <c r="A1228" s="4"/>
    </row>
    <row r="1229" spans="1:1" x14ac:dyDescent="0.35">
      <c r="A1229" s="4"/>
    </row>
    <row r="1230" spans="1:1" x14ac:dyDescent="0.35">
      <c r="A1230" s="4"/>
    </row>
    <row r="1231" spans="1:1" x14ac:dyDescent="0.35">
      <c r="A1231" s="4"/>
    </row>
    <row r="1232" spans="1:1" x14ac:dyDescent="0.35">
      <c r="A1232" s="4"/>
    </row>
    <row r="1233" spans="1:1" x14ac:dyDescent="0.35">
      <c r="A1233" s="4"/>
    </row>
    <row r="1234" spans="1:1" x14ac:dyDescent="0.35">
      <c r="A1234" s="4"/>
    </row>
    <row r="1235" spans="1:1" x14ac:dyDescent="0.35">
      <c r="A1235" s="4"/>
    </row>
    <row r="1236" spans="1:1" x14ac:dyDescent="0.35">
      <c r="A1236" s="4"/>
    </row>
    <row r="1237" spans="1:1" x14ac:dyDescent="0.35">
      <c r="A1237" s="4"/>
    </row>
    <row r="1238" spans="1:1" x14ac:dyDescent="0.35">
      <c r="A1238" s="4"/>
    </row>
    <row r="1239" spans="1:1" x14ac:dyDescent="0.35">
      <c r="A1239" s="4"/>
    </row>
    <row r="1240" spans="1:1" x14ac:dyDescent="0.35">
      <c r="A1240" s="4"/>
    </row>
    <row r="1241" spans="1:1" x14ac:dyDescent="0.35">
      <c r="A1241" s="4"/>
    </row>
    <row r="1242" spans="1:1" x14ac:dyDescent="0.35">
      <c r="A1242" s="4"/>
    </row>
    <row r="1243" spans="1:1" x14ac:dyDescent="0.35">
      <c r="A1243" s="4"/>
    </row>
    <row r="1244" spans="1:1" x14ac:dyDescent="0.35">
      <c r="A1244" s="4"/>
    </row>
    <row r="1245" spans="1:1" x14ac:dyDescent="0.35">
      <c r="A1245" s="4"/>
    </row>
    <row r="1246" spans="1:1" x14ac:dyDescent="0.35">
      <c r="A1246" s="4"/>
    </row>
    <row r="1247" spans="1:1" x14ac:dyDescent="0.35">
      <c r="A1247" s="4"/>
    </row>
    <row r="1248" spans="1:1" x14ac:dyDescent="0.35">
      <c r="A1248" s="4"/>
    </row>
    <row r="1249" spans="1:1" x14ac:dyDescent="0.35">
      <c r="A1249" s="4"/>
    </row>
    <row r="1250" spans="1:1" x14ac:dyDescent="0.35">
      <c r="A1250" s="4"/>
    </row>
    <row r="1251" spans="1:1" x14ac:dyDescent="0.35">
      <c r="A1251" s="4"/>
    </row>
    <row r="1252" spans="1:1" x14ac:dyDescent="0.35">
      <c r="A1252" s="4"/>
    </row>
    <row r="1253" spans="1:1" x14ac:dyDescent="0.35">
      <c r="A1253" s="4"/>
    </row>
    <row r="1254" spans="1:1" x14ac:dyDescent="0.35">
      <c r="A1254" s="4"/>
    </row>
    <row r="1255" spans="1:1" x14ac:dyDescent="0.35">
      <c r="A1255" s="4"/>
    </row>
    <row r="1256" spans="1:1" x14ac:dyDescent="0.35">
      <c r="A1256" s="4"/>
    </row>
    <row r="1257" spans="1:1" x14ac:dyDescent="0.35">
      <c r="A1257" s="4"/>
    </row>
    <row r="1258" spans="1:1" x14ac:dyDescent="0.35">
      <c r="A1258" s="4"/>
    </row>
    <row r="1259" spans="1:1" x14ac:dyDescent="0.35">
      <c r="A1259" s="4"/>
    </row>
    <row r="1260" spans="1:1" x14ac:dyDescent="0.35">
      <c r="A1260" s="4"/>
    </row>
    <row r="1261" spans="1:1" x14ac:dyDescent="0.35">
      <c r="A1261" s="4"/>
    </row>
    <row r="1262" spans="1:1" x14ac:dyDescent="0.35">
      <c r="A1262" s="4"/>
    </row>
    <row r="1263" spans="1:1" x14ac:dyDescent="0.35">
      <c r="A1263" s="4"/>
    </row>
    <row r="1264" spans="1:1" x14ac:dyDescent="0.35">
      <c r="A1264" s="4"/>
    </row>
    <row r="1265" spans="1:1" x14ac:dyDescent="0.35">
      <c r="A1265" s="4"/>
    </row>
    <row r="1266" spans="1:1" x14ac:dyDescent="0.35">
      <c r="A1266" s="4"/>
    </row>
    <row r="1267" spans="1:1" x14ac:dyDescent="0.35">
      <c r="A1267" s="4"/>
    </row>
    <row r="1268" spans="1:1" x14ac:dyDescent="0.35">
      <c r="A1268" s="4"/>
    </row>
    <row r="1269" spans="1:1" x14ac:dyDescent="0.35">
      <c r="A1269" s="4"/>
    </row>
    <row r="1270" spans="1:1" x14ac:dyDescent="0.35">
      <c r="A1270" s="4"/>
    </row>
    <row r="1271" spans="1:1" x14ac:dyDescent="0.35">
      <c r="A1271" s="4"/>
    </row>
    <row r="1272" spans="1:1" x14ac:dyDescent="0.35">
      <c r="A1272" s="4"/>
    </row>
    <row r="1273" spans="1:1" x14ac:dyDescent="0.35">
      <c r="A1273" s="4"/>
    </row>
    <row r="1274" spans="1:1" x14ac:dyDescent="0.35">
      <c r="A1274" s="4"/>
    </row>
    <row r="1275" spans="1:1" x14ac:dyDescent="0.35">
      <c r="A1275" s="4"/>
    </row>
    <row r="1276" spans="1:1" x14ac:dyDescent="0.35">
      <c r="A1276" s="4"/>
    </row>
    <row r="1277" spans="1:1" x14ac:dyDescent="0.35">
      <c r="A1277" s="4"/>
    </row>
    <row r="1278" spans="1:1" x14ac:dyDescent="0.35">
      <c r="A1278" s="4"/>
    </row>
    <row r="1279" spans="1:1" x14ac:dyDescent="0.35">
      <c r="A1279" s="4"/>
    </row>
    <row r="1280" spans="1:1" x14ac:dyDescent="0.35">
      <c r="A1280" s="4"/>
    </row>
    <row r="1281" spans="1:1" x14ac:dyDescent="0.35">
      <c r="A1281" s="4"/>
    </row>
    <row r="1282" spans="1:1" x14ac:dyDescent="0.35">
      <c r="A1282" s="4"/>
    </row>
    <row r="1283" spans="1:1" x14ac:dyDescent="0.35">
      <c r="A1283" s="4"/>
    </row>
    <row r="1284" spans="1:1" x14ac:dyDescent="0.35">
      <c r="A1284" s="4"/>
    </row>
    <row r="1285" spans="1:1" x14ac:dyDescent="0.35">
      <c r="A1285" s="4"/>
    </row>
    <row r="1286" spans="1:1" x14ac:dyDescent="0.35">
      <c r="A1286" s="4"/>
    </row>
    <row r="1287" spans="1:1" x14ac:dyDescent="0.35">
      <c r="A1287" s="4"/>
    </row>
    <row r="1288" spans="1:1" x14ac:dyDescent="0.35">
      <c r="A1288" s="4"/>
    </row>
    <row r="1289" spans="1:1" x14ac:dyDescent="0.35">
      <c r="A1289" s="4"/>
    </row>
    <row r="1290" spans="1:1" x14ac:dyDescent="0.35">
      <c r="A1290" s="4"/>
    </row>
    <row r="1291" spans="1:1" x14ac:dyDescent="0.35">
      <c r="A1291" s="4"/>
    </row>
    <row r="1292" spans="1:1" x14ac:dyDescent="0.35">
      <c r="A1292" s="4"/>
    </row>
    <row r="1293" spans="1:1" x14ac:dyDescent="0.35">
      <c r="A1293" s="4"/>
    </row>
    <row r="1294" spans="1:1" x14ac:dyDescent="0.35">
      <c r="A1294" s="4"/>
    </row>
    <row r="1295" spans="1:1" x14ac:dyDescent="0.35">
      <c r="A1295" s="4"/>
    </row>
    <row r="1296" spans="1:1" x14ac:dyDescent="0.35">
      <c r="A1296" s="4"/>
    </row>
    <row r="1297" spans="1:1" x14ac:dyDescent="0.35">
      <c r="A1297" s="4"/>
    </row>
    <row r="1298" spans="1:1" x14ac:dyDescent="0.35">
      <c r="A1298" s="4"/>
    </row>
    <row r="1299" spans="1:1" x14ac:dyDescent="0.35">
      <c r="A1299" s="4"/>
    </row>
    <row r="1300" spans="1:1" x14ac:dyDescent="0.35">
      <c r="A1300" s="4"/>
    </row>
    <row r="1301" spans="1:1" x14ac:dyDescent="0.35">
      <c r="A1301" s="4"/>
    </row>
    <row r="1302" spans="1:1" x14ac:dyDescent="0.35">
      <c r="A1302" s="4"/>
    </row>
    <row r="1303" spans="1:1" x14ac:dyDescent="0.35">
      <c r="A1303" s="4"/>
    </row>
    <row r="1304" spans="1:1" x14ac:dyDescent="0.35">
      <c r="A1304" s="4"/>
    </row>
    <row r="1305" spans="1:1" x14ac:dyDescent="0.35">
      <c r="A1305" s="4"/>
    </row>
    <row r="1306" spans="1:1" x14ac:dyDescent="0.35">
      <c r="A1306" s="4"/>
    </row>
    <row r="1307" spans="1:1" x14ac:dyDescent="0.35">
      <c r="A1307" s="4"/>
    </row>
    <row r="1308" spans="1:1" x14ac:dyDescent="0.35">
      <c r="A1308" s="4"/>
    </row>
    <row r="1309" spans="1:1" x14ac:dyDescent="0.35">
      <c r="A1309" s="4"/>
    </row>
    <row r="1310" spans="1:1" x14ac:dyDescent="0.35">
      <c r="A1310" s="4"/>
    </row>
    <row r="1311" spans="1:1" x14ac:dyDescent="0.35">
      <c r="A1311" s="4"/>
    </row>
    <row r="1312" spans="1:1" x14ac:dyDescent="0.35">
      <c r="A1312" s="4"/>
    </row>
    <row r="1313" spans="1:1" x14ac:dyDescent="0.35">
      <c r="A1313" s="4"/>
    </row>
    <row r="1314" spans="1:1" x14ac:dyDescent="0.35">
      <c r="A1314" s="4"/>
    </row>
    <row r="1315" spans="1:1" x14ac:dyDescent="0.35">
      <c r="A1315" s="4"/>
    </row>
    <row r="1316" spans="1:1" x14ac:dyDescent="0.35">
      <c r="A1316" s="4"/>
    </row>
    <row r="1317" spans="1:1" x14ac:dyDescent="0.35">
      <c r="A1317" s="4"/>
    </row>
    <row r="1318" spans="1:1" x14ac:dyDescent="0.35">
      <c r="A1318" s="4"/>
    </row>
    <row r="1319" spans="1:1" x14ac:dyDescent="0.35">
      <c r="A1319" s="4"/>
    </row>
    <row r="1320" spans="1:1" x14ac:dyDescent="0.35">
      <c r="A1320" s="4"/>
    </row>
    <row r="1321" spans="1:1" x14ac:dyDescent="0.35">
      <c r="A1321" s="4"/>
    </row>
    <row r="1322" spans="1:1" x14ac:dyDescent="0.35">
      <c r="A1322" s="4"/>
    </row>
    <row r="1323" spans="1:1" x14ac:dyDescent="0.35">
      <c r="A1323" s="4"/>
    </row>
    <row r="1324" spans="1:1" x14ac:dyDescent="0.35">
      <c r="A1324" s="4"/>
    </row>
    <row r="1325" spans="1:1" x14ac:dyDescent="0.35">
      <c r="A1325" s="4"/>
    </row>
    <row r="1326" spans="1:1" x14ac:dyDescent="0.35">
      <c r="A1326" s="4"/>
    </row>
    <row r="1327" spans="1:1" x14ac:dyDescent="0.35">
      <c r="A1327" s="4"/>
    </row>
    <row r="1328" spans="1:1" x14ac:dyDescent="0.35">
      <c r="A1328" s="4"/>
    </row>
    <row r="1329" spans="1:1" x14ac:dyDescent="0.35">
      <c r="A1329" s="4"/>
    </row>
    <row r="1330" spans="1:1" x14ac:dyDescent="0.35">
      <c r="A1330" s="4"/>
    </row>
    <row r="1331" spans="1:1" x14ac:dyDescent="0.35">
      <c r="A1331" s="4"/>
    </row>
    <row r="1332" spans="1:1" x14ac:dyDescent="0.35">
      <c r="A1332" s="4"/>
    </row>
    <row r="1333" spans="1:1" x14ac:dyDescent="0.35">
      <c r="A1333" s="4"/>
    </row>
    <row r="1334" spans="1:1" x14ac:dyDescent="0.35">
      <c r="A1334" s="4"/>
    </row>
    <row r="1335" spans="1:1" x14ac:dyDescent="0.35">
      <c r="A1335" s="4"/>
    </row>
    <row r="1336" spans="1:1" x14ac:dyDescent="0.35">
      <c r="A1336" s="4"/>
    </row>
    <row r="1337" spans="1:1" x14ac:dyDescent="0.35">
      <c r="A1337" s="4"/>
    </row>
    <row r="1338" spans="1:1" x14ac:dyDescent="0.35">
      <c r="A1338" s="4"/>
    </row>
    <row r="1339" spans="1:1" x14ac:dyDescent="0.35">
      <c r="A1339" s="4"/>
    </row>
    <row r="1340" spans="1:1" x14ac:dyDescent="0.35">
      <c r="A1340" s="4"/>
    </row>
    <row r="1341" spans="1:1" x14ac:dyDescent="0.35">
      <c r="A1341" s="4"/>
    </row>
    <row r="1342" spans="1:1" x14ac:dyDescent="0.35">
      <c r="A1342" s="4"/>
    </row>
    <row r="1343" spans="1:1" x14ac:dyDescent="0.35">
      <c r="A1343" s="4"/>
    </row>
    <row r="1344" spans="1:1" x14ac:dyDescent="0.35">
      <c r="A1344" s="4"/>
    </row>
    <row r="1345" spans="1:1" x14ac:dyDescent="0.35">
      <c r="A1345" s="4"/>
    </row>
    <row r="1346" spans="1:1" x14ac:dyDescent="0.35">
      <c r="A1346" s="4"/>
    </row>
    <row r="1347" spans="1:1" x14ac:dyDescent="0.35">
      <c r="A1347" s="4"/>
    </row>
    <row r="1348" spans="1:1" x14ac:dyDescent="0.35">
      <c r="A1348" s="4"/>
    </row>
    <row r="1349" spans="1:1" x14ac:dyDescent="0.35">
      <c r="A1349" s="4"/>
    </row>
    <row r="1350" spans="1:1" x14ac:dyDescent="0.35">
      <c r="A1350" s="4"/>
    </row>
    <row r="1351" spans="1:1" x14ac:dyDescent="0.35">
      <c r="A1351" s="4"/>
    </row>
    <row r="1352" spans="1:1" x14ac:dyDescent="0.35">
      <c r="A1352" s="4"/>
    </row>
    <row r="1353" spans="1:1" x14ac:dyDescent="0.35">
      <c r="A1353" s="4"/>
    </row>
    <row r="1354" spans="1:1" x14ac:dyDescent="0.35">
      <c r="A1354" s="4"/>
    </row>
    <row r="1355" spans="1:1" x14ac:dyDescent="0.35">
      <c r="A1355" s="4"/>
    </row>
    <row r="1356" spans="1:1" x14ac:dyDescent="0.35">
      <c r="A1356" s="4"/>
    </row>
    <row r="1357" spans="1:1" x14ac:dyDescent="0.35">
      <c r="A1357" s="4"/>
    </row>
    <row r="1358" spans="1:1" x14ac:dyDescent="0.35">
      <c r="A1358" s="4"/>
    </row>
    <row r="1359" spans="1:1" x14ac:dyDescent="0.35">
      <c r="A1359" s="4"/>
    </row>
    <row r="1360" spans="1:1" x14ac:dyDescent="0.35">
      <c r="A1360" s="4"/>
    </row>
    <row r="1361" spans="1:1" x14ac:dyDescent="0.35">
      <c r="A1361" s="4"/>
    </row>
    <row r="1362" spans="1:1" x14ac:dyDescent="0.35">
      <c r="A1362" s="4"/>
    </row>
    <row r="1363" spans="1:1" x14ac:dyDescent="0.35">
      <c r="A1363" s="4"/>
    </row>
    <row r="1364" spans="1:1" x14ac:dyDescent="0.35">
      <c r="A1364" s="4"/>
    </row>
    <row r="1365" spans="1:1" x14ac:dyDescent="0.35">
      <c r="A1365" s="4"/>
    </row>
    <row r="1366" spans="1:1" x14ac:dyDescent="0.35">
      <c r="A1366" s="4"/>
    </row>
    <row r="1367" spans="1:1" x14ac:dyDescent="0.35">
      <c r="A1367" s="4"/>
    </row>
    <row r="1368" spans="1:1" x14ac:dyDescent="0.35">
      <c r="A1368" s="4"/>
    </row>
    <row r="1369" spans="1:1" x14ac:dyDescent="0.35">
      <c r="A1369" s="4"/>
    </row>
    <row r="1370" spans="1:1" x14ac:dyDescent="0.35">
      <c r="A1370" s="4"/>
    </row>
    <row r="1371" spans="1:1" x14ac:dyDescent="0.35">
      <c r="A1371" s="4"/>
    </row>
    <row r="1372" spans="1:1" x14ac:dyDescent="0.35">
      <c r="A1372" s="4"/>
    </row>
    <row r="1373" spans="1:1" x14ac:dyDescent="0.35">
      <c r="A1373" s="4"/>
    </row>
    <row r="1374" spans="1:1" x14ac:dyDescent="0.35">
      <c r="A1374" s="4"/>
    </row>
    <row r="1375" spans="1:1" x14ac:dyDescent="0.35">
      <c r="A1375" s="4"/>
    </row>
    <row r="1376" spans="1:1" x14ac:dyDescent="0.35">
      <c r="A1376" s="4"/>
    </row>
    <row r="1377" spans="1:1" x14ac:dyDescent="0.35">
      <c r="A1377" s="4"/>
    </row>
    <row r="1378" spans="1:1" x14ac:dyDescent="0.35">
      <c r="A1378" s="4"/>
    </row>
    <row r="1379" spans="1:1" x14ac:dyDescent="0.35">
      <c r="A1379" s="4"/>
    </row>
    <row r="1380" spans="1:1" x14ac:dyDescent="0.35">
      <c r="A1380" s="4"/>
    </row>
    <row r="1381" spans="1:1" x14ac:dyDescent="0.35">
      <c r="A1381" s="4"/>
    </row>
    <row r="1382" spans="1:1" x14ac:dyDescent="0.35">
      <c r="A1382" s="4"/>
    </row>
    <row r="1383" spans="1:1" x14ac:dyDescent="0.35">
      <c r="A1383" s="4"/>
    </row>
    <row r="1384" spans="1:1" x14ac:dyDescent="0.35">
      <c r="A1384" s="4"/>
    </row>
    <row r="1385" spans="1:1" x14ac:dyDescent="0.35">
      <c r="A1385" s="4"/>
    </row>
    <row r="1386" spans="1:1" x14ac:dyDescent="0.35">
      <c r="A1386" s="4"/>
    </row>
    <row r="1387" spans="1:1" x14ac:dyDescent="0.35">
      <c r="A1387" s="4"/>
    </row>
    <row r="1388" spans="1:1" x14ac:dyDescent="0.35">
      <c r="A1388" s="4"/>
    </row>
    <row r="1389" spans="1:1" x14ac:dyDescent="0.35">
      <c r="A1389" s="4"/>
    </row>
    <row r="1390" spans="1:1" x14ac:dyDescent="0.35">
      <c r="A1390" s="4"/>
    </row>
    <row r="1391" spans="1:1" x14ac:dyDescent="0.35">
      <c r="A1391" s="4"/>
    </row>
    <row r="1392" spans="1:1" x14ac:dyDescent="0.35">
      <c r="A1392" s="4"/>
    </row>
    <row r="1393" spans="1:1" x14ac:dyDescent="0.35">
      <c r="A1393" s="4"/>
    </row>
    <row r="1394" spans="1:1" x14ac:dyDescent="0.35">
      <c r="A1394" s="4"/>
    </row>
    <row r="1395" spans="1:1" x14ac:dyDescent="0.35">
      <c r="A1395" s="4"/>
    </row>
    <row r="1396" spans="1:1" x14ac:dyDescent="0.35">
      <c r="A1396" s="4"/>
    </row>
    <row r="1397" spans="1:1" x14ac:dyDescent="0.35">
      <c r="A1397" s="4"/>
    </row>
    <row r="1398" spans="1:1" x14ac:dyDescent="0.35">
      <c r="A1398" s="4"/>
    </row>
    <row r="1399" spans="1:1" x14ac:dyDescent="0.35">
      <c r="A1399" s="4"/>
    </row>
    <row r="1400" spans="1:1" x14ac:dyDescent="0.35">
      <c r="A1400" s="4"/>
    </row>
    <row r="1401" spans="1:1" x14ac:dyDescent="0.35">
      <c r="A1401" s="4"/>
    </row>
    <row r="1402" spans="1:1" x14ac:dyDescent="0.35">
      <c r="A1402" s="4"/>
    </row>
    <row r="1403" spans="1:1" x14ac:dyDescent="0.35">
      <c r="A1403" s="4"/>
    </row>
    <row r="1404" spans="1:1" x14ac:dyDescent="0.35">
      <c r="A1404" s="4"/>
    </row>
    <row r="1405" spans="1:1" x14ac:dyDescent="0.35">
      <c r="A1405" s="4"/>
    </row>
    <row r="1406" spans="1:1" x14ac:dyDescent="0.35">
      <c r="A1406" s="4"/>
    </row>
    <row r="1407" spans="1:1" x14ac:dyDescent="0.35">
      <c r="A1407" s="4"/>
    </row>
    <row r="1408" spans="1:1" x14ac:dyDescent="0.35">
      <c r="A1408" s="4"/>
    </row>
    <row r="1409" spans="1:1" x14ac:dyDescent="0.35">
      <c r="A1409" s="4"/>
    </row>
    <row r="1410" spans="1:1" x14ac:dyDescent="0.35">
      <c r="A1410" s="4"/>
    </row>
    <row r="1411" spans="1:1" x14ac:dyDescent="0.35">
      <c r="A1411" s="4"/>
    </row>
    <row r="1412" spans="1:1" x14ac:dyDescent="0.35">
      <c r="A1412" s="4"/>
    </row>
    <row r="1413" spans="1:1" x14ac:dyDescent="0.35">
      <c r="A1413" s="4"/>
    </row>
    <row r="1414" spans="1:1" x14ac:dyDescent="0.35">
      <c r="A1414" s="4"/>
    </row>
    <row r="1415" spans="1:1" x14ac:dyDescent="0.35">
      <c r="A1415" s="4"/>
    </row>
    <row r="1416" spans="1:1" x14ac:dyDescent="0.35">
      <c r="A1416" s="4"/>
    </row>
    <row r="1417" spans="1:1" x14ac:dyDescent="0.35">
      <c r="A1417" s="4"/>
    </row>
    <row r="1418" spans="1:1" x14ac:dyDescent="0.35">
      <c r="A1418" s="4"/>
    </row>
    <row r="1419" spans="1:1" x14ac:dyDescent="0.35">
      <c r="A1419" s="4"/>
    </row>
    <row r="1420" spans="1:1" x14ac:dyDescent="0.35">
      <c r="A1420" s="4"/>
    </row>
    <row r="1421" spans="1:1" x14ac:dyDescent="0.35">
      <c r="A1421" s="4"/>
    </row>
    <row r="1422" spans="1:1" x14ac:dyDescent="0.35">
      <c r="A1422" s="4"/>
    </row>
    <row r="1423" spans="1:1" x14ac:dyDescent="0.35">
      <c r="A1423" s="4"/>
    </row>
    <row r="1424" spans="1:1" x14ac:dyDescent="0.35">
      <c r="A1424" s="4"/>
    </row>
    <row r="1425" spans="1:1" x14ac:dyDescent="0.35">
      <c r="A1425" s="4"/>
    </row>
    <row r="1426" spans="1:1" x14ac:dyDescent="0.35">
      <c r="A1426" s="4"/>
    </row>
    <row r="1427" spans="1:1" x14ac:dyDescent="0.35">
      <c r="A1427" s="4"/>
    </row>
    <row r="1428" spans="1:1" x14ac:dyDescent="0.35">
      <c r="A1428" s="4"/>
    </row>
    <row r="1429" spans="1:1" x14ac:dyDescent="0.35">
      <c r="A1429" s="4"/>
    </row>
    <row r="1430" spans="1:1" x14ac:dyDescent="0.35">
      <c r="A1430" s="4"/>
    </row>
    <row r="1431" spans="1:1" x14ac:dyDescent="0.35">
      <c r="A1431" s="4"/>
    </row>
    <row r="1432" spans="1:1" x14ac:dyDescent="0.35">
      <c r="A1432" s="4"/>
    </row>
    <row r="1433" spans="1:1" x14ac:dyDescent="0.35">
      <c r="A1433" s="4"/>
    </row>
    <row r="1434" spans="1:1" x14ac:dyDescent="0.35">
      <c r="A1434" s="4"/>
    </row>
    <row r="1435" spans="1:1" x14ac:dyDescent="0.35">
      <c r="A1435" s="4"/>
    </row>
    <row r="1436" spans="1:1" x14ac:dyDescent="0.35">
      <c r="A1436" s="4"/>
    </row>
    <row r="1437" spans="1:1" x14ac:dyDescent="0.35">
      <c r="A1437" s="4"/>
    </row>
    <row r="1438" spans="1:1" x14ac:dyDescent="0.35">
      <c r="A1438" s="4"/>
    </row>
    <row r="1439" spans="1:1" x14ac:dyDescent="0.35">
      <c r="A1439" s="4"/>
    </row>
    <row r="1440" spans="1:1" x14ac:dyDescent="0.35">
      <c r="A1440" s="4"/>
    </row>
    <row r="1441" spans="1:1" x14ac:dyDescent="0.35">
      <c r="A1441" s="4"/>
    </row>
    <row r="1442" spans="1:1" x14ac:dyDescent="0.35">
      <c r="A1442" s="4"/>
    </row>
    <row r="1443" spans="1:1" x14ac:dyDescent="0.35">
      <c r="A1443" s="4"/>
    </row>
    <row r="1444" spans="1:1" x14ac:dyDescent="0.35">
      <c r="A1444" s="4"/>
    </row>
    <row r="1445" spans="1:1" x14ac:dyDescent="0.35">
      <c r="A1445" s="4"/>
    </row>
    <row r="1446" spans="1:1" x14ac:dyDescent="0.35">
      <c r="A1446" s="4"/>
    </row>
    <row r="1447" spans="1:1" x14ac:dyDescent="0.35">
      <c r="A1447" s="4"/>
    </row>
    <row r="1448" spans="1:1" x14ac:dyDescent="0.35">
      <c r="A1448" s="4"/>
    </row>
    <row r="1449" spans="1:1" x14ac:dyDescent="0.35">
      <c r="A1449" s="4"/>
    </row>
    <row r="1450" spans="1:1" x14ac:dyDescent="0.35">
      <c r="A1450" s="4"/>
    </row>
    <row r="1451" spans="1:1" x14ac:dyDescent="0.35">
      <c r="A1451" s="4"/>
    </row>
    <row r="1452" spans="1:1" x14ac:dyDescent="0.35">
      <c r="A1452" s="4"/>
    </row>
    <row r="1453" spans="1:1" x14ac:dyDescent="0.35">
      <c r="A1453" s="4"/>
    </row>
    <row r="1454" spans="1:1" x14ac:dyDescent="0.35">
      <c r="A1454" s="4"/>
    </row>
    <row r="1455" spans="1:1" x14ac:dyDescent="0.35">
      <c r="A1455" s="4"/>
    </row>
    <row r="1456" spans="1:1" x14ac:dyDescent="0.35">
      <c r="A1456" s="4"/>
    </row>
    <row r="1457" spans="1:1" x14ac:dyDescent="0.35">
      <c r="A1457" s="4"/>
    </row>
    <row r="1458" spans="1:1" x14ac:dyDescent="0.35">
      <c r="A1458" s="4"/>
    </row>
    <row r="1459" spans="1:1" x14ac:dyDescent="0.35">
      <c r="A1459" s="4"/>
    </row>
    <row r="1460" spans="1:1" x14ac:dyDescent="0.35">
      <c r="A1460" s="4"/>
    </row>
    <row r="1461" spans="1:1" x14ac:dyDescent="0.35">
      <c r="A1461" s="4"/>
    </row>
    <row r="1462" spans="1:1" x14ac:dyDescent="0.35">
      <c r="A1462" s="4"/>
    </row>
    <row r="1463" spans="1:1" x14ac:dyDescent="0.35">
      <c r="A1463" s="4"/>
    </row>
    <row r="1464" spans="1:1" x14ac:dyDescent="0.35">
      <c r="A1464" s="4"/>
    </row>
    <row r="1465" spans="1:1" x14ac:dyDescent="0.35">
      <c r="A1465" s="4"/>
    </row>
    <row r="1466" spans="1:1" x14ac:dyDescent="0.35">
      <c r="A1466" s="4"/>
    </row>
    <row r="1467" spans="1:1" x14ac:dyDescent="0.35">
      <c r="A1467" s="4"/>
    </row>
    <row r="1468" spans="1:1" x14ac:dyDescent="0.35">
      <c r="A1468" s="4"/>
    </row>
    <row r="1469" spans="1:1" x14ac:dyDescent="0.35">
      <c r="A1469" s="4"/>
    </row>
    <row r="1470" spans="1:1" x14ac:dyDescent="0.35">
      <c r="A1470" s="4"/>
    </row>
    <row r="1471" spans="1:1" x14ac:dyDescent="0.35">
      <c r="A1471" s="4"/>
    </row>
    <row r="1472" spans="1:1" x14ac:dyDescent="0.35">
      <c r="A1472" s="4"/>
    </row>
    <row r="1473" spans="1:1" x14ac:dyDescent="0.35">
      <c r="A1473" s="4"/>
    </row>
    <row r="1474" spans="1:1" x14ac:dyDescent="0.35">
      <c r="A1474" s="4"/>
    </row>
    <row r="1475" spans="1:1" x14ac:dyDescent="0.35">
      <c r="A1475" s="4"/>
    </row>
    <row r="1476" spans="1:1" x14ac:dyDescent="0.35">
      <c r="A1476" s="4"/>
    </row>
    <row r="1477" spans="1:1" x14ac:dyDescent="0.35">
      <c r="A1477" s="4"/>
    </row>
    <row r="1478" spans="1:1" x14ac:dyDescent="0.35">
      <c r="A1478" s="4"/>
    </row>
    <row r="1479" spans="1:1" x14ac:dyDescent="0.35">
      <c r="A1479" s="4"/>
    </row>
    <row r="1480" spans="1:1" x14ac:dyDescent="0.35">
      <c r="A1480" s="4"/>
    </row>
    <row r="1481" spans="1:1" x14ac:dyDescent="0.35">
      <c r="A1481" s="4"/>
    </row>
    <row r="1482" spans="1:1" x14ac:dyDescent="0.35">
      <c r="A1482" s="4"/>
    </row>
    <row r="1483" spans="1:1" x14ac:dyDescent="0.35">
      <c r="A1483" s="4"/>
    </row>
    <row r="1484" spans="1:1" x14ac:dyDescent="0.35">
      <c r="A1484" s="4"/>
    </row>
    <row r="1485" spans="1:1" x14ac:dyDescent="0.35">
      <c r="A1485" s="4"/>
    </row>
    <row r="1486" spans="1:1" x14ac:dyDescent="0.35">
      <c r="A1486" s="4"/>
    </row>
    <row r="1487" spans="1:1" x14ac:dyDescent="0.35">
      <c r="A1487" s="4"/>
    </row>
    <row r="1488" spans="1:1" x14ac:dyDescent="0.35">
      <c r="A1488" s="4"/>
    </row>
    <row r="1489" spans="1:1" x14ac:dyDescent="0.35">
      <c r="A1489" s="4"/>
    </row>
    <row r="1490" spans="1:1" x14ac:dyDescent="0.35">
      <c r="A1490" s="4"/>
    </row>
    <row r="1491" spans="1:1" x14ac:dyDescent="0.35">
      <c r="A1491" s="4"/>
    </row>
    <row r="1492" spans="1:1" x14ac:dyDescent="0.35">
      <c r="A1492" s="4"/>
    </row>
    <row r="1493" spans="1:1" x14ac:dyDescent="0.35">
      <c r="A1493" s="4"/>
    </row>
    <row r="1494" spans="1:1" x14ac:dyDescent="0.35">
      <c r="A1494" s="4"/>
    </row>
    <row r="1495" spans="1:1" x14ac:dyDescent="0.35">
      <c r="A1495" s="4"/>
    </row>
    <row r="1496" spans="1:1" x14ac:dyDescent="0.35">
      <c r="A1496" s="4"/>
    </row>
    <row r="1497" spans="1:1" x14ac:dyDescent="0.35">
      <c r="A1497" s="4"/>
    </row>
    <row r="1498" spans="1:1" x14ac:dyDescent="0.35">
      <c r="A1498" s="4"/>
    </row>
    <row r="1499" spans="1:1" x14ac:dyDescent="0.35">
      <c r="A1499" s="4"/>
    </row>
    <row r="1500" spans="1:1" x14ac:dyDescent="0.35">
      <c r="A1500" s="4"/>
    </row>
    <row r="1501" spans="1:1" x14ac:dyDescent="0.35">
      <c r="A1501" s="4"/>
    </row>
    <row r="1502" spans="1:1" x14ac:dyDescent="0.35">
      <c r="A1502" s="4"/>
    </row>
    <row r="1503" spans="1:1" x14ac:dyDescent="0.35">
      <c r="A1503" s="4"/>
    </row>
    <row r="1504" spans="1:1" x14ac:dyDescent="0.35">
      <c r="A1504" s="4"/>
    </row>
    <row r="1505" spans="1:1" x14ac:dyDescent="0.35">
      <c r="A1505" s="4"/>
    </row>
    <row r="1506" spans="1:1" x14ac:dyDescent="0.35">
      <c r="A1506" s="4"/>
    </row>
    <row r="1507" spans="1:1" x14ac:dyDescent="0.35">
      <c r="A1507" s="4"/>
    </row>
    <row r="1508" spans="1:1" x14ac:dyDescent="0.35">
      <c r="A1508" s="4"/>
    </row>
    <row r="1509" spans="1:1" x14ac:dyDescent="0.35">
      <c r="A1509" s="4"/>
    </row>
    <row r="1510" spans="1:1" x14ac:dyDescent="0.35">
      <c r="A1510" s="4"/>
    </row>
    <row r="1511" spans="1:1" x14ac:dyDescent="0.35">
      <c r="A1511" s="4"/>
    </row>
    <row r="1512" spans="1:1" x14ac:dyDescent="0.35">
      <c r="A1512" s="4"/>
    </row>
    <row r="1513" spans="1:1" x14ac:dyDescent="0.35">
      <c r="A1513" s="4"/>
    </row>
    <row r="1514" spans="1:1" x14ac:dyDescent="0.35">
      <c r="A1514" s="4"/>
    </row>
    <row r="1515" spans="1:1" x14ac:dyDescent="0.35">
      <c r="A1515" s="4"/>
    </row>
    <row r="1516" spans="1:1" x14ac:dyDescent="0.35">
      <c r="A1516" s="4"/>
    </row>
    <row r="1517" spans="1:1" x14ac:dyDescent="0.35">
      <c r="A1517" s="4"/>
    </row>
    <row r="1518" spans="1:1" x14ac:dyDescent="0.35">
      <c r="A1518" s="4"/>
    </row>
    <row r="1519" spans="1:1" x14ac:dyDescent="0.35">
      <c r="A1519" s="4"/>
    </row>
    <row r="1520" spans="1:1" x14ac:dyDescent="0.35">
      <c r="A1520" s="4"/>
    </row>
    <row r="1521" spans="1:1" x14ac:dyDescent="0.35">
      <c r="A1521" s="4"/>
    </row>
    <row r="1522" spans="1:1" x14ac:dyDescent="0.35">
      <c r="A1522" s="4"/>
    </row>
    <row r="1523" spans="1:1" x14ac:dyDescent="0.35">
      <c r="A1523" s="4"/>
    </row>
    <row r="1524" spans="1:1" x14ac:dyDescent="0.35">
      <c r="A1524" s="4"/>
    </row>
    <row r="1525" spans="1:1" x14ac:dyDescent="0.35">
      <c r="A1525" s="4"/>
    </row>
    <row r="1526" spans="1:1" x14ac:dyDescent="0.35">
      <c r="A1526" s="4"/>
    </row>
    <row r="1527" spans="1:1" x14ac:dyDescent="0.35">
      <c r="A1527" s="4"/>
    </row>
    <row r="1528" spans="1:1" x14ac:dyDescent="0.35">
      <c r="A1528" s="4"/>
    </row>
    <row r="1529" spans="1:1" x14ac:dyDescent="0.35">
      <c r="A1529" s="4"/>
    </row>
    <row r="1530" spans="1:1" x14ac:dyDescent="0.35">
      <c r="A1530" s="4"/>
    </row>
    <row r="1531" spans="1:1" x14ac:dyDescent="0.35">
      <c r="A1531" s="4"/>
    </row>
    <row r="1532" spans="1:1" x14ac:dyDescent="0.35">
      <c r="A1532" s="4"/>
    </row>
    <row r="1533" spans="1:1" x14ac:dyDescent="0.35">
      <c r="A1533" s="4"/>
    </row>
    <row r="1534" spans="1:1" x14ac:dyDescent="0.35">
      <c r="A1534" s="4"/>
    </row>
    <row r="1535" spans="1:1" x14ac:dyDescent="0.35">
      <c r="A1535" s="4"/>
    </row>
    <row r="1536" spans="1:1" x14ac:dyDescent="0.35">
      <c r="A1536" s="4"/>
    </row>
    <row r="1537" spans="1:1" x14ac:dyDescent="0.35">
      <c r="A1537" s="4"/>
    </row>
    <row r="1538" spans="1:1" x14ac:dyDescent="0.35">
      <c r="A1538" s="4"/>
    </row>
    <row r="1539" spans="1:1" x14ac:dyDescent="0.35">
      <c r="A1539" s="4"/>
    </row>
    <row r="1540" spans="1:1" x14ac:dyDescent="0.35">
      <c r="A1540" s="4"/>
    </row>
    <row r="1541" spans="1:1" x14ac:dyDescent="0.35">
      <c r="A1541" s="4"/>
    </row>
    <row r="1542" spans="1:1" x14ac:dyDescent="0.35">
      <c r="A1542" s="4"/>
    </row>
    <row r="1543" spans="1:1" x14ac:dyDescent="0.35">
      <c r="A1543" s="4"/>
    </row>
    <row r="1544" spans="1:1" x14ac:dyDescent="0.35">
      <c r="A1544" s="4"/>
    </row>
    <row r="1545" spans="1:1" x14ac:dyDescent="0.35">
      <c r="A1545" s="4"/>
    </row>
    <row r="1546" spans="1:1" x14ac:dyDescent="0.35">
      <c r="A1546" s="4"/>
    </row>
    <row r="1547" spans="1:1" x14ac:dyDescent="0.35">
      <c r="A1547" s="4"/>
    </row>
    <row r="1548" spans="1:1" x14ac:dyDescent="0.35">
      <c r="A1548" s="4"/>
    </row>
    <row r="1549" spans="1:1" x14ac:dyDescent="0.35">
      <c r="A1549" s="4"/>
    </row>
    <row r="1550" spans="1:1" x14ac:dyDescent="0.35">
      <c r="A1550" s="4"/>
    </row>
    <row r="1551" spans="1:1" x14ac:dyDescent="0.35">
      <c r="A1551" s="4"/>
    </row>
    <row r="1552" spans="1:1" x14ac:dyDescent="0.35">
      <c r="A1552" s="4"/>
    </row>
    <row r="1553" spans="1:1" x14ac:dyDescent="0.35">
      <c r="A1553" s="4"/>
    </row>
    <row r="1554" spans="1:1" x14ac:dyDescent="0.35">
      <c r="A1554" s="4"/>
    </row>
    <row r="1555" spans="1:1" x14ac:dyDescent="0.35">
      <c r="A1555" s="4"/>
    </row>
    <row r="1556" spans="1:1" x14ac:dyDescent="0.35">
      <c r="A1556" s="4"/>
    </row>
    <row r="1557" spans="1:1" x14ac:dyDescent="0.35">
      <c r="A1557" s="4"/>
    </row>
    <row r="1558" spans="1:1" x14ac:dyDescent="0.35">
      <c r="A1558" s="4"/>
    </row>
    <row r="1559" spans="1:1" x14ac:dyDescent="0.35">
      <c r="A1559" s="4"/>
    </row>
    <row r="1560" spans="1:1" x14ac:dyDescent="0.35">
      <c r="A1560" s="4"/>
    </row>
    <row r="1561" spans="1:1" x14ac:dyDescent="0.35">
      <c r="A1561" s="4"/>
    </row>
    <row r="1562" spans="1:1" x14ac:dyDescent="0.35">
      <c r="A1562" s="4"/>
    </row>
    <row r="1563" spans="1:1" x14ac:dyDescent="0.35">
      <c r="A1563" s="4"/>
    </row>
    <row r="1564" spans="1:1" x14ac:dyDescent="0.35">
      <c r="A1564" s="4"/>
    </row>
    <row r="1565" spans="1:1" x14ac:dyDescent="0.35">
      <c r="A1565" s="4"/>
    </row>
    <row r="1566" spans="1:1" x14ac:dyDescent="0.35">
      <c r="A1566" s="4"/>
    </row>
    <row r="1567" spans="1:1" x14ac:dyDescent="0.35">
      <c r="A1567" s="4"/>
    </row>
    <row r="1568" spans="1:1" x14ac:dyDescent="0.35">
      <c r="A1568" s="4"/>
    </row>
    <row r="1569" spans="1:1" x14ac:dyDescent="0.35">
      <c r="A1569" s="4"/>
    </row>
    <row r="1570" spans="1:1" x14ac:dyDescent="0.35">
      <c r="A1570" s="4"/>
    </row>
    <row r="1571" spans="1:1" x14ac:dyDescent="0.35">
      <c r="A1571" s="4"/>
    </row>
    <row r="1572" spans="1:1" x14ac:dyDescent="0.35">
      <c r="A1572" s="4"/>
    </row>
    <row r="1573" spans="1:1" x14ac:dyDescent="0.35">
      <c r="A1573" s="4"/>
    </row>
    <row r="1574" spans="1:1" x14ac:dyDescent="0.35">
      <c r="A1574" s="4"/>
    </row>
    <row r="1575" spans="1:1" x14ac:dyDescent="0.35">
      <c r="A1575" s="4"/>
    </row>
    <row r="1576" spans="1:1" x14ac:dyDescent="0.35">
      <c r="A1576" s="4"/>
    </row>
    <row r="1577" spans="1:1" x14ac:dyDescent="0.35">
      <c r="A1577" s="4"/>
    </row>
    <row r="1578" spans="1:1" x14ac:dyDescent="0.35">
      <c r="A1578" s="4"/>
    </row>
    <row r="1579" spans="1:1" x14ac:dyDescent="0.35">
      <c r="A1579" s="4"/>
    </row>
    <row r="1580" spans="1:1" x14ac:dyDescent="0.35">
      <c r="A1580" s="4"/>
    </row>
    <row r="1581" spans="1:1" x14ac:dyDescent="0.35">
      <c r="A1581" s="4"/>
    </row>
    <row r="1582" spans="1:1" x14ac:dyDescent="0.35">
      <c r="A1582" s="4"/>
    </row>
    <row r="1583" spans="1:1" x14ac:dyDescent="0.35">
      <c r="A1583" s="4"/>
    </row>
    <row r="1584" spans="1:1" x14ac:dyDescent="0.35">
      <c r="A1584" s="4"/>
    </row>
    <row r="1585" spans="1:1" x14ac:dyDescent="0.35">
      <c r="A1585" s="4"/>
    </row>
    <row r="1586" spans="1:1" x14ac:dyDescent="0.35">
      <c r="A1586" s="4"/>
    </row>
    <row r="1587" spans="1:1" x14ac:dyDescent="0.35">
      <c r="A1587" s="4"/>
    </row>
    <row r="1588" spans="1:1" x14ac:dyDescent="0.35">
      <c r="A1588" s="4"/>
    </row>
    <row r="1589" spans="1:1" x14ac:dyDescent="0.35">
      <c r="A1589" s="4"/>
    </row>
    <row r="1590" spans="1:1" x14ac:dyDescent="0.35">
      <c r="A1590" s="4"/>
    </row>
    <row r="1591" spans="1:1" x14ac:dyDescent="0.35">
      <c r="A1591" s="4"/>
    </row>
    <row r="1592" spans="1:1" x14ac:dyDescent="0.35">
      <c r="A1592" s="4"/>
    </row>
    <row r="1593" spans="1:1" x14ac:dyDescent="0.35">
      <c r="A1593" s="4"/>
    </row>
    <row r="1594" spans="1:1" x14ac:dyDescent="0.35">
      <c r="A1594" s="4"/>
    </row>
    <row r="1595" spans="1:1" x14ac:dyDescent="0.35">
      <c r="A1595" s="4"/>
    </row>
    <row r="1596" spans="1:1" x14ac:dyDescent="0.35">
      <c r="A1596" s="4"/>
    </row>
    <row r="1597" spans="1:1" x14ac:dyDescent="0.35">
      <c r="A1597" s="4"/>
    </row>
    <row r="1598" spans="1:1" x14ac:dyDescent="0.35">
      <c r="A1598" s="4"/>
    </row>
    <row r="1599" spans="1:1" x14ac:dyDescent="0.35">
      <c r="A1599" s="4"/>
    </row>
    <row r="1600" spans="1:1" x14ac:dyDescent="0.35">
      <c r="A1600" s="4"/>
    </row>
    <row r="1601" spans="1:1" x14ac:dyDescent="0.35">
      <c r="A1601" s="4"/>
    </row>
    <row r="1602" spans="1:1" x14ac:dyDescent="0.35">
      <c r="A1602" s="4"/>
    </row>
    <row r="1603" spans="1:1" x14ac:dyDescent="0.35">
      <c r="A1603" s="4"/>
    </row>
    <row r="1604" spans="1:1" x14ac:dyDescent="0.35">
      <c r="A1604" s="4"/>
    </row>
    <row r="1605" spans="1:1" x14ac:dyDescent="0.35">
      <c r="A1605" s="4"/>
    </row>
    <row r="1606" spans="1:1" x14ac:dyDescent="0.35">
      <c r="A1606" s="4"/>
    </row>
    <row r="1607" spans="1:1" x14ac:dyDescent="0.35">
      <c r="A1607" s="4"/>
    </row>
    <row r="1608" spans="1:1" x14ac:dyDescent="0.35">
      <c r="A1608" s="4"/>
    </row>
    <row r="1609" spans="1:1" x14ac:dyDescent="0.35">
      <c r="A1609" s="4"/>
    </row>
    <row r="1610" spans="1:1" x14ac:dyDescent="0.35">
      <c r="A1610" s="4"/>
    </row>
    <row r="1611" spans="1:1" x14ac:dyDescent="0.35">
      <c r="A1611" s="4"/>
    </row>
    <row r="1612" spans="1:1" x14ac:dyDescent="0.35">
      <c r="A1612" s="4"/>
    </row>
    <row r="1613" spans="1:1" x14ac:dyDescent="0.35">
      <c r="A1613" s="4"/>
    </row>
    <row r="1614" spans="1:1" x14ac:dyDescent="0.35">
      <c r="A1614" s="4"/>
    </row>
    <row r="1615" spans="1:1" x14ac:dyDescent="0.35">
      <c r="A1615" s="4"/>
    </row>
    <row r="1616" spans="1:1" x14ac:dyDescent="0.35">
      <c r="A1616" s="4"/>
    </row>
    <row r="1617" spans="1:1" x14ac:dyDescent="0.35">
      <c r="A1617" s="4"/>
    </row>
    <row r="1618" spans="1:1" x14ac:dyDescent="0.35">
      <c r="A1618" s="4"/>
    </row>
    <row r="1619" spans="1:1" x14ac:dyDescent="0.35">
      <c r="A1619" s="4"/>
    </row>
    <row r="1620" spans="1:1" x14ac:dyDescent="0.35">
      <c r="A1620" s="4"/>
    </row>
    <row r="1621" spans="1:1" x14ac:dyDescent="0.35">
      <c r="A1621" s="4"/>
    </row>
    <row r="1622" spans="1:1" x14ac:dyDescent="0.35">
      <c r="A1622" s="4"/>
    </row>
    <row r="1623" spans="1:1" x14ac:dyDescent="0.35">
      <c r="A1623" s="4"/>
    </row>
    <row r="1624" spans="1:1" x14ac:dyDescent="0.35">
      <c r="A1624" s="4"/>
    </row>
    <row r="1625" spans="1:1" x14ac:dyDescent="0.35">
      <c r="A1625" s="4"/>
    </row>
    <row r="1626" spans="1:1" x14ac:dyDescent="0.35">
      <c r="A1626" s="4"/>
    </row>
    <row r="1627" spans="1:1" x14ac:dyDescent="0.35">
      <c r="A1627" s="4"/>
    </row>
    <row r="1628" spans="1:1" x14ac:dyDescent="0.35">
      <c r="A1628" s="4"/>
    </row>
    <row r="1629" spans="1:1" x14ac:dyDescent="0.35">
      <c r="A1629" s="4"/>
    </row>
    <row r="1630" spans="1:1" x14ac:dyDescent="0.35">
      <c r="A1630" s="4"/>
    </row>
    <row r="1631" spans="1:1" x14ac:dyDescent="0.35">
      <c r="A1631" s="4"/>
    </row>
    <row r="1632" spans="1:1" x14ac:dyDescent="0.35">
      <c r="A1632" s="4"/>
    </row>
    <row r="1633" spans="1:1" x14ac:dyDescent="0.35">
      <c r="A1633" s="4"/>
    </row>
    <row r="1634" spans="1:1" x14ac:dyDescent="0.35">
      <c r="A1634" s="4"/>
    </row>
    <row r="1635" spans="1:1" x14ac:dyDescent="0.35">
      <c r="A1635" s="4"/>
    </row>
    <row r="1636" spans="1:1" x14ac:dyDescent="0.35">
      <c r="A1636" s="4"/>
    </row>
    <row r="1637" spans="1:1" x14ac:dyDescent="0.35">
      <c r="A1637" s="4"/>
    </row>
    <row r="1638" spans="1:1" x14ac:dyDescent="0.35">
      <c r="A1638" s="4"/>
    </row>
    <row r="1639" spans="1:1" x14ac:dyDescent="0.35">
      <c r="A1639" s="4"/>
    </row>
    <row r="1640" spans="1:1" x14ac:dyDescent="0.35">
      <c r="A1640" s="4"/>
    </row>
    <row r="1641" spans="1:1" x14ac:dyDescent="0.35">
      <c r="A1641" s="4"/>
    </row>
    <row r="1642" spans="1:1" x14ac:dyDescent="0.35">
      <c r="A1642" s="4"/>
    </row>
    <row r="1643" spans="1:1" x14ac:dyDescent="0.35">
      <c r="A1643" s="4"/>
    </row>
    <row r="1644" spans="1:1" x14ac:dyDescent="0.35">
      <c r="A1644" s="4"/>
    </row>
    <row r="1645" spans="1:1" x14ac:dyDescent="0.35">
      <c r="A1645" s="4"/>
    </row>
    <row r="1646" spans="1:1" x14ac:dyDescent="0.35">
      <c r="A1646" s="4"/>
    </row>
    <row r="1647" spans="1:1" x14ac:dyDescent="0.35">
      <c r="A1647" s="4"/>
    </row>
    <row r="1648" spans="1:1" x14ac:dyDescent="0.35">
      <c r="A1648" s="4"/>
    </row>
    <row r="1649" spans="1:1" x14ac:dyDescent="0.35">
      <c r="A1649" s="4"/>
    </row>
    <row r="1650" spans="1:1" x14ac:dyDescent="0.35">
      <c r="A1650" s="4"/>
    </row>
    <row r="1651" spans="1:1" x14ac:dyDescent="0.35">
      <c r="A1651" s="4"/>
    </row>
    <row r="1652" spans="1:1" x14ac:dyDescent="0.35">
      <c r="A1652" s="4"/>
    </row>
    <row r="1653" spans="1:1" x14ac:dyDescent="0.35">
      <c r="A1653" s="4"/>
    </row>
    <row r="1654" spans="1:1" x14ac:dyDescent="0.35">
      <c r="A1654" s="4"/>
    </row>
    <row r="1655" spans="1:1" x14ac:dyDescent="0.35">
      <c r="A1655" s="4"/>
    </row>
    <row r="1656" spans="1:1" x14ac:dyDescent="0.35">
      <c r="A1656" s="4"/>
    </row>
    <row r="1657" spans="1:1" x14ac:dyDescent="0.35">
      <c r="A1657" s="4"/>
    </row>
    <row r="1658" spans="1:1" x14ac:dyDescent="0.35">
      <c r="A1658" s="4"/>
    </row>
    <row r="1659" spans="1:1" x14ac:dyDescent="0.35">
      <c r="A1659" s="4"/>
    </row>
    <row r="1660" spans="1:1" x14ac:dyDescent="0.35">
      <c r="A1660" s="4"/>
    </row>
    <row r="1661" spans="1:1" x14ac:dyDescent="0.35">
      <c r="A1661" s="4"/>
    </row>
    <row r="1662" spans="1:1" x14ac:dyDescent="0.35">
      <c r="A1662" s="4"/>
    </row>
    <row r="1663" spans="1:1" x14ac:dyDescent="0.35">
      <c r="A1663" s="4"/>
    </row>
    <row r="1664" spans="1:1" x14ac:dyDescent="0.35">
      <c r="A1664" s="4"/>
    </row>
    <row r="1665" spans="1:1" x14ac:dyDescent="0.35">
      <c r="A1665" s="4"/>
    </row>
    <row r="1666" spans="1:1" x14ac:dyDescent="0.35">
      <c r="A1666" s="4"/>
    </row>
    <row r="1667" spans="1:1" x14ac:dyDescent="0.35">
      <c r="A1667" s="4"/>
    </row>
    <row r="1668" spans="1:1" x14ac:dyDescent="0.35">
      <c r="A1668" s="4"/>
    </row>
    <row r="1669" spans="1:1" x14ac:dyDescent="0.35">
      <c r="A1669" s="4"/>
    </row>
    <row r="1670" spans="1:1" x14ac:dyDescent="0.35">
      <c r="A1670" s="4"/>
    </row>
    <row r="1671" spans="1:1" x14ac:dyDescent="0.35">
      <c r="A1671" s="4"/>
    </row>
    <row r="1672" spans="1:1" x14ac:dyDescent="0.35">
      <c r="A1672" s="4"/>
    </row>
    <row r="1673" spans="1:1" x14ac:dyDescent="0.35">
      <c r="A1673" s="4"/>
    </row>
    <row r="1674" spans="1:1" x14ac:dyDescent="0.35">
      <c r="A1674" s="4"/>
    </row>
    <row r="1675" spans="1:1" x14ac:dyDescent="0.35">
      <c r="A1675" s="4"/>
    </row>
    <row r="1676" spans="1:1" x14ac:dyDescent="0.35">
      <c r="A1676" s="4"/>
    </row>
    <row r="1677" spans="1:1" x14ac:dyDescent="0.35">
      <c r="A1677" s="4"/>
    </row>
    <row r="1678" spans="1:1" x14ac:dyDescent="0.35">
      <c r="A1678" s="4"/>
    </row>
    <row r="1679" spans="1:1" x14ac:dyDescent="0.35">
      <c r="A1679" s="4"/>
    </row>
    <row r="1680" spans="1:1" x14ac:dyDescent="0.35">
      <c r="A1680" s="4"/>
    </row>
    <row r="1681" spans="1:1" x14ac:dyDescent="0.35">
      <c r="A1681" s="4"/>
    </row>
    <row r="1682" spans="1:1" x14ac:dyDescent="0.35">
      <c r="A1682" s="4"/>
    </row>
    <row r="1683" spans="1:1" x14ac:dyDescent="0.35">
      <c r="A1683" s="4"/>
    </row>
    <row r="1684" spans="1:1" x14ac:dyDescent="0.35">
      <c r="A1684" s="4"/>
    </row>
    <row r="1685" spans="1:1" x14ac:dyDescent="0.35">
      <c r="A1685" s="4"/>
    </row>
    <row r="1686" spans="1:1" x14ac:dyDescent="0.35">
      <c r="A1686" s="4"/>
    </row>
    <row r="1687" spans="1:1" x14ac:dyDescent="0.35">
      <c r="A1687" s="4"/>
    </row>
    <row r="1688" spans="1:1" x14ac:dyDescent="0.35">
      <c r="A1688" s="4"/>
    </row>
    <row r="1689" spans="1:1" x14ac:dyDescent="0.35">
      <c r="A1689" s="4"/>
    </row>
    <row r="1690" spans="1:1" x14ac:dyDescent="0.35">
      <c r="A1690" s="4"/>
    </row>
    <row r="1691" spans="1:1" x14ac:dyDescent="0.35">
      <c r="A1691" s="4"/>
    </row>
    <row r="1692" spans="1:1" x14ac:dyDescent="0.35">
      <c r="A1692" s="4"/>
    </row>
    <row r="1693" spans="1:1" x14ac:dyDescent="0.35">
      <c r="A1693" s="4"/>
    </row>
    <row r="1694" spans="1:1" x14ac:dyDescent="0.35">
      <c r="A1694" s="4"/>
    </row>
    <row r="1695" spans="1:1" x14ac:dyDescent="0.35">
      <c r="A1695" s="4"/>
    </row>
    <row r="1696" spans="1:1" x14ac:dyDescent="0.35">
      <c r="A1696" s="4"/>
    </row>
    <row r="1697" spans="1:1" x14ac:dyDescent="0.35">
      <c r="A1697" s="4"/>
    </row>
    <row r="1698" spans="1:1" x14ac:dyDescent="0.35">
      <c r="A1698" s="4"/>
    </row>
    <row r="1699" spans="1:1" x14ac:dyDescent="0.35">
      <c r="A1699" s="4"/>
    </row>
    <row r="1700" spans="1:1" x14ac:dyDescent="0.35">
      <c r="A1700" s="4"/>
    </row>
    <row r="1701" spans="1:1" x14ac:dyDescent="0.35">
      <c r="A1701" s="4"/>
    </row>
    <row r="1702" spans="1:1" x14ac:dyDescent="0.35">
      <c r="A1702" s="4"/>
    </row>
    <row r="1703" spans="1:1" x14ac:dyDescent="0.35">
      <c r="A1703" s="4"/>
    </row>
    <row r="1704" spans="1:1" x14ac:dyDescent="0.35">
      <c r="A1704" s="4"/>
    </row>
    <row r="1705" spans="1:1" x14ac:dyDescent="0.35">
      <c r="A1705" s="4"/>
    </row>
    <row r="1706" spans="1:1" x14ac:dyDescent="0.35">
      <c r="A1706" s="4"/>
    </row>
    <row r="1707" spans="1:1" x14ac:dyDescent="0.35">
      <c r="A1707" s="4"/>
    </row>
    <row r="1708" spans="1:1" x14ac:dyDescent="0.35">
      <c r="A1708" s="4"/>
    </row>
    <row r="1709" spans="1:1" x14ac:dyDescent="0.35">
      <c r="A1709" s="4"/>
    </row>
    <row r="1710" spans="1:1" x14ac:dyDescent="0.35">
      <c r="A1710" s="4"/>
    </row>
    <row r="1711" spans="1:1" x14ac:dyDescent="0.35">
      <c r="A1711" s="4"/>
    </row>
    <row r="1712" spans="1:1" x14ac:dyDescent="0.35">
      <c r="A1712" s="4"/>
    </row>
    <row r="1713" spans="1:1" x14ac:dyDescent="0.35">
      <c r="A1713" s="4"/>
    </row>
    <row r="1714" spans="1:1" x14ac:dyDescent="0.35">
      <c r="A1714" s="4"/>
    </row>
    <row r="1715" spans="1:1" x14ac:dyDescent="0.35">
      <c r="A1715" s="4"/>
    </row>
    <row r="1716" spans="1:1" x14ac:dyDescent="0.35">
      <c r="A1716" s="4"/>
    </row>
    <row r="1717" spans="1:1" x14ac:dyDescent="0.35">
      <c r="A1717" s="4"/>
    </row>
    <row r="1718" spans="1:1" x14ac:dyDescent="0.35">
      <c r="A1718" s="4"/>
    </row>
    <row r="1719" spans="1:1" x14ac:dyDescent="0.35">
      <c r="A1719" s="4"/>
    </row>
    <row r="1720" spans="1:1" x14ac:dyDescent="0.35">
      <c r="A1720" s="4"/>
    </row>
    <row r="1721" spans="1:1" x14ac:dyDescent="0.35">
      <c r="A1721" s="4"/>
    </row>
    <row r="1722" spans="1:1" x14ac:dyDescent="0.35">
      <c r="A1722" s="4"/>
    </row>
    <row r="1723" spans="1:1" x14ac:dyDescent="0.35">
      <c r="A1723" s="4"/>
    </row>
    <row r="1724" spans="1:1" x14ac:dyDescent="0.35">
      <c r="A1724" s="4"/>
    </row>
    <row r="1725" spans="1:1" x14ac:dyDescent="0.35">
      <c r="A1725" s="4"/>
    </row>
    <row r="1726" spans="1:1" x14ac:dyDescent="0.35">
      <c r="A1726" s="4"/>
    </row>
    <row r="1727" spans="1:1" x14ac:dyDescent="0.35">
      <c r="A1727" s="4"/>
    </row>
    <row r="1728" spans="1:1" x14ac:dyDescent="0.35">
      <c r="A1728" s="4"/>
    </row>
    <row r="1729" spans="1:1" x14ac:dyDescent="0.35">
      <c r="A1729" s="4"/>
    </row>
    <row r="1730" spans="1:1" x14ac:dyDescent="0.35">
      <c r="A1730" s="4"/>
    </row>
    <row r="1731" spans="1:1" x14ac:dyDescent="0.35">
      <c r="A1731" s="4"/>
    </row>
    <row r="1732" spans="1:1" x14ac:dyDescent="0.35">
      <c r="A1732" s="4"/>
    </row>
    <row r="1733" spans="1:1" x14ac:dyDescent="0.35">
      <c r="A1733" s="4"/>
    </row>
    <row r="1734" spans="1:1" x14ac:dyDescent="0.35">
      <c r="A1734" s="4"/>
    </row>
    <row r="1735" spans="1:1" x14ac:dyDescent="0.35">
      <c r="A1735" s="4"/>
    </row>
    <row r="1736" spans="1:1" x14ac:dyDescent="0.35">
      <c r="A1736" s="4"/>
    </row>
    <row r="1737" spans="1:1" x14ac:dyDescent="0.35">
      <c r="A1737" s="4"/>
    </row>
    <row r="1738" spans="1:1" x14ac:dyDescent="0.35">
      <c r="A1738" s="4"/>
    </row>
    <row r="1739" spans="1:1" x14ac:dyDescent="0.35">
      <c r="A1739" s="4"/>
    </row>
    <row r="1740" spans="1:1" x14ac:dyDescent="0.35">
      <c r="A1740" s="4"/>
    </row>
    <row r="1741" spans="1:1" x14ac:dyDescent="0.35">
      <c r="A1741" s="4"/>
    </row>
    <row r="1742" spans="1:1" x14ac:dyDescent="0.35">
      <c r="A1742" s="4"/>
    </row>
    <row r="1743" spans="1:1" x14ac:dyDescent="0.35">
      <c r="A1743" s="4"/>
    </row>
    <row r="1744" spans="1:1" x14ac:dyDescent="0.35">
      <c r="A1744" s="4"/>
    </row>
    <row r="1745" spans="1:1" x14ac:dyDescent="0.35">
      <c r="A1745" s="4"/>
    </row>
    <row r="1746" spans="1:1" x14ac:dyDescent="0.35">
      <c r="A1746" s="4"/>
    </row>
    <row r="1747" spans="1:1" x14ac:dyDescent="0.35">
      <c r="A1747" s="4"/>
    </row>
    <row r="1748" spans="1:1" x14ac:dyDescent="0.35">
      <c r="A1748" s="4"/>
    </row>
    <row r="1749" spans="1:1" x14ac:dyDescent="0.35">
      <c r="A1749" s="4"/>
    </row>
    <row r="1750" spans="1:1" x14ac:dyDescent="0.35">
      <c r="A1750" s="4"/>
    </row>
    <row r="1751" spans="1:1" x14ac:dyDescent="0.35">
      <c r="A1751" s="4"/>
    </row>
    <row r="1752" spans="1:1" x14ac:dyDescent="0.35">
      <c r="A1752" s="4"/>
    </row>
    <row r="1753" spans="1:1" x14ac:dyDescent="0.35">
      <c r="A1753" s="4"/>
    </row>
    <row r="1754" spans="1:1" x14ac:dyDescent="0.35">
      <c r="A1754" s="4"/>
    </row>
    <row r="1755" spans="1:1" x14ac:dyDescent="0.35">
      <c r="A1755" s="4"/>
    </row>
    <row r="1756" spans="1:1" x14ac:dyDescent="0.35">
      <c r="A1756" s="4"/>
    </row>
    <row r="1757" spans="1:1" x14ac:dyDescent="0.35">
      <c r="A1757" s="4"/>
    </row>
    <row r="1758" spans="1:1" x14ac:dyDescent="0.35">
      <c r="A1758" s="4"/>
    </row>
    <row r="1759" spans="1:1" x14ac:dyDescent="0.35">
      <c r="A1759" s="4"/>
    </row>
    <row r="1760" spans="1:1" x14ac:dyDescent="0.35">
      <c r="A1760" s="4"/>
    </row>
    <row r="1761" spans="1:1" x14ac:dyDescent="0.35">
      <c r="A1761" s="4"/>
    </row>
    <row r="1762" spans="1:1" x14ac:dyDescent="0.35">
      <c r="A1762" s="4"/>
    </row>
    <row r="1763" spans="1:1" x14ac:dyDescent="0.35">
      <c r="A1763" s="4"/>
    </row>
    <row r="1764" spans="1:1" x14ac:dyDescent="0.35">
      <c r="A1764" s="4"/>
    </row>
    <row r="1765" spans="1:1" x14ac:dyDescent="0.35">
      <c r="A1765" s="4"/>
    </row>
    <row r="1766" spans="1:1" x14ac:dyDescent="0.35">
      <c r="A1766" s="4"/>
    </row>
    <row r="1767" spans="1:1" x14ac:dyDescent="0.35">
      <c r="A1767" s="4"/>
    </row>
    <row r="1768" spans="1:1" x14ac:dyDescent="0.35">
      <c r="A1768" s="4"/>
    </row>
    <row r="1769" spans="1:1" x14ac:dyDescent="0.35">
      <c r="A1769" s="4"/>
    </row>
    <row r="1770" spans="1:1" x14ac:dyDescent="0.35">
      <c r="A1770" s="4"/>
    </row>
    <row r="1771" spans="1:1" x14ac:dyDescent="0.35">
      <c r="A1771" s="4"/>
    </row>
    <row r="1772" spans="1:1" x14ac:dyDescent="0.35">
      <c r="A1772" s="4"/>
    </row>
    <row r="1773" spans="1:1" x14ac:dyDescent="0.35">
      <c r="A1773" s="4"/>
    </row>
    <row r="1774" spans="1:1" x14ac:dyDescent="0.35">
      <c r="A1774" s="4"/>
    </row>
    <row r="1775" spans="1:1" x14ac:dyDescent="0.35">
      <c r="A1775" s="4"/>
    </row>
    <row r="1776" spans="1:1" x14ac:dyDescent="0.35">
      <c r="A1776" s="4"/>
    </row>
    <row r="1777" spans="1:1" x14ac:dyDescent="0.35">
      <c r="A1777" s="4"/>
    </row>
    <row r="1778" spans="1:1" x14ac:dyDescent="0.35">
      <c r="A1778" s="4"/>
    </row>
    <row r="1779" spans="1:1" x14ac:dyDescent="0.35">
      <c r="A1779" s="4"/>
    </row>
    <row r="1780" spans="1:1" x14ac:dyDescent="0.35">
      <c r="A1780" s="4"/>
    </row>
    <row r="1781" spans="1:1" x14ac:dyDescent="0.35">
      <c r="A1781" s="4"/>
    </row>
    <row r="1782" spans="1:1" x14ac:dyDescent="0.35">
      <c r="A1782" s="4"/>
    </row>
    <row r="1783" spans="1:1" x14ac:dyDescent="0.35">
      <c r="A1783" s="4"/>
    </row>
    <row r="1784" spans="1:1" x14ac:dyDescent="0.35">
      <c r="A1784" s="4"/>
    </row>
    <row r="1785" spans="1:1" x14ac:dyDescent="0.35">
      <c r="A1785" s="4"/>
    </row>
    <row r="1786" spans="1:1" x14ac:dyDescent="0.35">
      <c r="A1786" s="4"/>
    </row>
    <row r="1787" spans="1:1" x14ac:dyDescent="0.35">
      <c r="A1787" s="4"/>
    </row>
    <row r="1788" spans="1:1" x14ac:dyDescent="0.35">
      <c r="A1788" s="4"/>
    </row>
    <row r="1789" spans="1:1" x14ac:dyDescent="0.35">
      <c r="A1789" s="4"/>
    </row>
    <row r="1790" spans="1:1" x14ac:dyDescent="0.35">
      <c r="A1790" s="4"/>
    </row>
    <row r="1791" spans="1:1" x14ac:dyDescent="0.35">
      <c r="A1791" s="4"/>
    </row>
    <row r="1792" spans="1:1" x14ac:dyDescent="0.35">
      <c r="A1792" s="4"/>
    </row>
    <row r="1793" spans="1:1" x14ac:dyDescent="0.35">
      <c r="A1793" s="4"/>
    </row>
    <row r="1794" spans="1:1" x14ac:dyDescent="0.35">
      <c r="A1794" s="4"/>
    </row>
    <row r="1795" spans="1:1" x14ac:dyDescent="0.35">
      <c r="A1795" s="4"/>
    </row>
    <row r="1796" spans="1:1" x14ac:dyDescent="0.35">
      <c r="A1796" s="4"/>
    </row>
    <row r="1797" spans="1:1" x14ac:dyDescent="0.35">
      <c r="A1797" s="4"/>
    </row>
    <row r="1798" spans="1:1" x14ac:dyDescent="0.35">
      <c r="A1798" s="4"/>
    </row>
    <row r="1799" spans="1:1" x14ac:dyDescent="0.35">
      <c r="A1799" s="4"/>
    </row>
    <row r="1800" spans="1:1" x14ac:dyDescent="0.35">
      <c r="A1800" s="4"/>
    </row>
    <row r="1801" spans="1:1" x14ac:dyDescent="0.35">
      <c r="A1801" s="4"/>
    </row>
    <row r="1802" spans="1:1" x14ac:dyDescent="0.35">
      <c r="A1802" s="4"/>
    </row>
    <row r="1803" spans="1:1" x14ac:dyDescent="0.35">
      <c r="A1803" s="4"/>
    </row>
    <row r="1804" spans="1:1" x14ac:dyDescent="0.35">
      <c r="A1804" s="4"/>
    </row>
    <row r="1805" spans="1:1" x14ac:dyDescent="0.35">
      <c r="A1805" s="4"/>
    </row>
    <row r="1806" spans="1:1" x14ac:dyDescent="0.35">
      <c r="A1806" s="4"/>
    </row>
    <row r="1807" spans="1:1" x14ac:dyDescent="0.35">
      <c r="A1807" s="4"/>
    </row>
    <row r="1808" spans="1:1" x14ac:dyDescent="0.35">
      <c r="A1808" s="4"/>
    </row>
    <row r="1809" spans="1:1" x14ac:dyDescent="0.35">
      <c r="A1809" s="4"/>
    </row>
    <row r="1810" spans="1:1" x14ac:dyDescent="0.35">
      <c r="A1810" s="4"/>
    </row>
    <row r="1811" spans="1:1" x14ac:dyDescent="0.35">
      <c r="A1811" s="4"/>
    </row>
    <row r="1812" spans="1:1" x14ac:dyDescent="0.35">
      <c r="A1812" s="4"/>
    </row>
    <row r="1813" spans="1:1" x14ac:dyDescent="0.35">
      <c r="A1813" s="4"/>
    </row>
    <row r="1814" spans="1:1" x14ac:dyDescent="0.35">
      <c r="A1814" s="4"/>
    </row>
    <row r="1815" spans="1:1" x14ac:dyDescent="0.35">
      <c r="A1815" s="4"/>
    </row>
    <row r="1816" spans="1:1" x14ac:dyDescent="0.35">
      <c r="A1816" s="4"/>
    </row>
    <row r="1817" spans="1:1" x14ac:dyDescent="0.35">
      <c r="A1817" s="4"/>
    </row>
    <row r="1818" spans="1:1" x14ac:dyDescent="0.35">
      <c r="A1818" s="4"/>
    </row>
    <row r="1819" spans="1:1" x14ac:dyDescent="0.35">
      <c r="A1819" s="4"/>
    </row>
    <row r="1820" spans="1:1" x14ac:dyDescent="0.35">
      <c r="A1820" s="4"/>
    </row>
    <row r="1821" spans="1:1" x14ac:dyDescent="0.35">
      <c r="A1821" s="4"/>
    </row>
    <row r="1822" spans="1:1" x14ac:dyDescent="0.35">
      <c r="A1822" s="4"/>
    </row>
    <row r="1823" spans="1:1" x14ac:dyDescent="0.35">
      <c r="A1823" s="4"/>
    </row>
    <row r="1824" spans="1:1" x14ac:dyDescent="0.35">
      <c r="A1824" s="4"/>
    </row>
    <row r="1825" spans="1:1" x14ac:dyDescent="0.35">
      <c r="A1825" s="4"/>
    </row>
    <row r="1826" spans="1:1" x14ac:dyDescent="0.35">
      <c r="A1826" s="4"/>
    </row>
    <row r="1827" spans="1:1" x14ac:dyDescent="0.35">
      <c r="A1827" s="4"/>
    </row>
    <row r="1828" spans="1:1" x14ac:dyDescent="0.35">
      <c r="A1828" s="4"/>
    </row>
    <row r="1829" spans="1:1" x14ac:dyDescent="0.35">
      <c r="A1829" s="4"/>
    </row>
    <row r="1830" spans="1:1" x14ac:dyDescent="0.35">
      <c r="A1830" s="4"/>
    </row>
    <row r="1831" spans="1:1" x14ac:dyDescent="0.35">
      <c r="A1831" s="4"/>
    </row>
    <row r="1832" spans="1:1" x14ac:dyDescent="0.35">
      <c r="A1832" s="4"/>
    </row>
    <row r="1833" spans="1:1" x14ac:dyDescent="0.35">
      <c r="A1833" s="4"/>
    </row>
    <row r="1834" spans="1:1" x14ac:dyDescent="0.35">
      <c r="A1834" s="4"/>
    </row>
    <row r="1835" spans="1:1" x14ac:dyDescent="0.35">
      <c r="A1835" s="4"/>
    </row>
    <row r="1836" spans="1:1" x14ac:dyDescent="0.35">
      <c r="A1836" s="4"/>
    </row>
    <row r="1837" spans="1:1" x14ac:dyDescent="0.35">
      <c r="A1837" s="4"/>
    </row>
    <row r="1838" spans="1:1" x14ac:dyDescent="0.35">
      <c r="A1838" s="4"/>
    </row>
    <row r="1839" spans="1:1" x14ac:dyDescent="0.35">
      <c r="A1839" s="4"/>
    </row>
    <row r="1840" spans="1:1" x14ac:dyDescent="0.35">
      <c r="A1840" s="4"/>
    </row>
    <row r="1841" spans="1:1" x14ac:dyDescent="0.35">
      <c r="A1841" s="4"/>
    </row>
    <row r="1842" spans="1:1" x14ac:dyDescent="0.35">
      <c r="A1842" s="4"/>
    </row>
    <row r="1843" spans="1:1" x14ac:dyDescent="0.35">
      <c r="A1843" s="4"/>
    </row>
    <row r="1844" spans="1:1" x14ac:dyDescent="0.35">
      <c r="A1844" s="4"/>
    </row>
    <row r="1845" spans="1:1" x14ac:dyDescent="0.35">
      <c r="A1845" s="4"/>
    </row>
    <row r="1846" spans="1:1" x14ac:dyDescent="0.35">
      <c r="A1846" s="4"/>
    </row>
    <row r="1847" spans="1:1" x14ac:dyDescent="0.35">
      <c r="A1847" s="4"/>
    </row>
    <row r="1848" spans="1:1" x14ac:dyDescent="0.35">
      <c r="A1848" s="4"/>
    </row>
    <row r="1849" spans="1:1" x14ac:dyDescent="0.35">
      <c r="A1849" s="4"/>
    </row>
    <row r="1850" spans="1:1" x14ac:dyDescent="0.35">
      <c r="A1850" s="4"/>
    </row>
    <row r="1851" spans="1:1" x14ac:dyDescent="0.35">
      <c r="A1851" s="4"/>
    </row>
    <row r="1852" spans="1:1" x14ac:dyDescent="0.35">
      <c r="A1852" s="4"/>
    </row>
    <row r="1853" spans="1:1" x14ac:dyDescent="0.35">
      <c r="A1853" s="4"/>
    </row>
    <row r="1854" spans="1:1" x14ac:dyDescent="0.35">
      <c r="A1854" s="4"/>
    </row>
    <row r="1855" spans="1:1" x14ac:dyDescent="0.35">
      <c r="A1855" s="4"/>
    </row>
    <row r="1856" spans="1:1" x14ac:dyDescent="0.35">
      <c r="A1856" s="4"/>
    </row>
    <row r="1857" spans="1:1" x14ac:dyDescent="0.35">
      <c r="A1857" s="4"/>
    </row>
    <row r="1858" spans="1:1" x14ac:dyDescent="0.35">
      <c r="A1858" s="4"/>
    </row>
    <row r="1859" spans="1:1" x14ac:dyDescent="0.35">
      <c r="A1859" s="4"/>
    </row>
    <row r="1860" spans="1:1" x14ac:dyDescent="0.35">
      <c r="A1860" s="4"/>
    </row>
    <row r="1861" spans="1:1" x14ac:dyDescent="0.35">
      <c r="A1861" s="4"/>
    </row>
    <row r="1862" spans="1:1" x14ac:dyDescent="0.35">
      <c r="A1862" s="4"/>
    </row>
    <row r="1863" spans="1:1" x14ac:dyDescent="0.35">
      <c r="A1863" s="4"/>
    </row>
    <row r="1864" spans="1:1" x14ac:dyDescent="0.35">
      <c r="A1864" s="4"/>
    </row>
    <row r="1865" spans="1:1" x14ac:dyDescent="0.35">
      <c r="A1865" s="4"/>
    </row>
    <row r="1866" spans="1:1" x14ac:dyDescent="0.35">
      <c r="A1866" s="4"/>
    </row>
    <row r="1867" spans="1:1" x14ac:dyDescent="0.35">
      <c r="A1867" s="4"/>
    </row>
    <row r="1868" spans="1:1" x14ac:dyDescent="0.35">
      <c r="A1868" s="4"/>
    </row>
    <row r="1869" spans="1:1" x14ac:dyDescent="0.35">
      <c r="A1869" s="4"/>
    </row>
    <row r="1870" spans="1:1" x14ac:dyDescent="0.35">
      <c r="A1870" s="4"/>
    </row>
    <row r="1871" spans="1:1" x14ac:dyDescent="0.35">
      <c r="A1871" s="4"/>
    </row>
    <row r="1872" spans="1:1" x14ac:dyDescent="0.35">
      <c r="A1872" s="4"/>
    </row>
    <row r="1873" spans="1:1" x14ac:dyDescent="0.35">
      <c r="A1873" s="4"/>
    </row>
    <row r="1874" spans="1:1" x14ac:dyDescent="0.35">
      <c r="A1874" s="4"/>
    </row>
    <row r="1875" spans="1:1" x14ac:dyDescent="0.35">
      <c r="A1875" s="4"/>
    </row>
    <row r="1876" spans="1:1" x14ac:dyDescent="0.35">
      <c r="A1876" s="4"/>
    </row>
    <row r="1877" spans="1:1" x14ac:dyDescent="0.35">
      <c r="A1877" s="4"/>
    </row>
    <row r="1878" spans="1:1" x14ac:dyDescent="0.35">
      <c r="A1878" s="4"/>
    </row>
    <row r="1879" spans="1:1" x14ac:dyDescent="0.35">
      <c r="A1879" s="4"/>
    </row>
    <row r="1880" spans="1:1" x14ac:dyDescent="0.35">
      <c r="A1880" s="4"/>
    </row>
    <row r="1881" spans="1:1" x14ac:dyDescent="0.35">
      <c r="A1881" s="4"/>
    </row>
    <row r="1882" spans="1:1" x14ac:dyDescent="0.35">
      <c r="A1882" s="4"/>
    </row>
    <row r="1883" spans="1:1" x14ac:dyDescent="0.35">
      <c r="A1883" s="4"/>
    </row>
    <row r="1884" spans="1:1" x14ac:dyDescent="0.35">
      <c r="A1884" s="4"/>
    </row>
    <row r="1885" spans="1:1" x14ac:dyDescent="0.35">
      <c r="A1885" s="4"/>
    </row>
    <row r="1886" spans="1:1" x14ac:dyDescent="0.35">
      <c r="A1886" s="4"/>
    </row>
    <row r="1887" spans="1:1" x14ac:dyDescent="0.35">
      <c r="A1887" s="4"/>
    </row>
    <row r="1888" spans="1:1" x14ac:dyDescent="0.35">
      <c r="A1888" s="4"/>
    </row>
    <row r="1889" spans="1:1" x14ac:dyDescent="0.35">
      <c r="A1889" s="4"/>
    </row>
    <row r="1890" spans="1:1" x14ac:dyDescent="0.35">
      <c r="A1890" s="4"/>
    </row>
    <row r="1891" spans="1:1" x14ac:dyDescent="0.35">
      <c r="A1891" s="4"/>
    </row>
    <row r="1892" spans="1:1" x14ac:dyDescent="0.35">
      <c r="A1892" s="4"/>
    </row>
    <row r="1893" spans="1:1" x14ac:dyDescent="0.35">
      <c r="A1893" s="4"/>
    </row>
    <row r="1894" spans="1:1" x14ac:dyDescent="0.35">
      <c r="A1894" s="4"/>
    </row>
    <row r="1895" spans="1:1" x14ac:dyDescent="0.35">
      <c r="A1895" s="4"/>
    </row>
    <row r="1896" spans="1:1" x14ac:dyDescent="0.35">
      <c r="A1896" s="4"/>
    </row>
    <row r="1897" spans="1:1" x14ac:dyDescent="0.35">
      <c r="A1897" s="4"/>
    </row>
    <row r="1898" spans="1:1" x14ac:dyDescent="0.35">
      <c r="A1898" s="4"/>
    </row>
    <row r="1899" spans="1:1" x14ac:dyDescent="0.35">
      <c r="A1899" s="4"/>
    </row>
    <row r="1900" spans="1:1" x14ac:dyDescent="0.35">
      <c r="A1900" s="4"/>
    </row>
    <row r="1901" spans="1:1" x14ac:dyDescent="0.35">
      <c r="A1901" s="4"/>
    </row>
    <row r="1902" spans="1:1" x14ac:dyDescent="0.35">
      <c r="A1902" s="4"/>
    </row>
    <row r="1903" spans="1:1" x14ac:dyDescent="0.35">
      <c r="A1903" s="4"/>
    </row>
    <row r="1904" spans="1:1" x14ac:dyDescent="0.35">
      <c r="A1904" s="4"/>
    </row>
    <row r="1905" spans="1:1" x14ac:dyDescent="0.35">
      <c r="A1905" s="4"/>
    </row>
    <row r="1906" spans="1:1" x14ac:dyDescent="0.35">
      <c r="A1906" s="4"/>
    </row>
    <row r="1907" spans="1:1" x14ac:dyDescent="0.35">
      <c r="A1907" s="4"/>
    </row>
    <row r="1908" spans="1:1" x14ac:dyDescent="0.35">
      <c r="A1908" s="4"/>
    </row>
    <row r="1909" spans="1:1" x14ac:dyDescent="0.35">
      <c r="A1909" s="4"/>
    </row>
    <row r="1910" spans="1:1" x14ac:dyDescent="0.35">
      <c r="A1910" s="4"/>
    </row>
    <row r="1911" spans="1:1" x14ac:dyDescent="0.35">
      <c r="A1911" s="4"/>
    </row>
    <row r="1912" spans="1:1" x14ac:dyDescent="0.35">
      <c r="A1912" s="4"/>
    </row>
    <row r="1913" spans="1:1" x14ac:dyDescent="0.35">
      <c r="A1913" s="4"/>
    </row>
    <row r="1914" spans="1:1" x14ac:dyDescent="0.35">
      <c r="A1914" s="4"/>
    </row>
    <row r="1915" spans="1:1" x14ac:dyDescent="0.35">
      <c r="A1915" s="4"/>
    </row>
    <row r="1916" spans="1:1" x14ac:dyDescent="0.35">
      <c r="A1916" s="4"/>
    </row>
    <row r="1917" spans="1:1" x14ac:dyDescent="0.35">
      <c r="A1917" s="4"/>
    </row>
    <row r="1918" spans="1:1" x14ac:dyDescent="0.35">
      <c r="A1918" s="4"/>
    </row>
    <row r="1919" spans="1:1" x14ac:dyDescent="0.35">
      <c r="A1919" s="4"/>
    </row>
    <row r="1920" spans="1:1" x14ac:dyDescent="0.35">
      <c r="A1920" s="4"/>
    </row>
    <row r="1921" spans="1:1" x14ac:dyDescent="0.35">
      <c r="A1921" s="4"/>
    </row>
    <row r="1922" spans="1:1" x14ac:dyDescent="0.35">
      <c r="A1922" s="4"/>
    </row>
    <row r="1923" spans="1:1" x14ac:dyDescent="0.35">
      <c r="A1923" s="4"/>
    </row>
    <row r="1924" spans="1:1" x14ac:dyDescent="0.35">
      <c r="A1924" s="4"/>
    </row>
    <row r="1925" spans="1:1" x14ac:dyDescent="0.35">
      <c r="A1925" s="4"/>
    </row>
    <row r="1926" spans="1:1" x14ac:dyDescent="0.35">
      <c r="A1926" s="4"/>
    </row>
    <row r="1927" spans="1:1" x14ac:dyDescent="0.35">
      <c r="A1927" s="4"/>
    </row>
    <row r="1928" spans="1:1" x14ac:dyDescent="0.35">
      <c r="A1928" s="4"/>
    </row>
    <row r="1929" spans="1:1" x14ac:dyDescent="0.35">
      <c r="A1929" s="4"/>
    </row>
    <row r="1930" spans="1:1" x14ac:dyDescent="0.35">
      <c r="A1930" s="4"/>
    </row>
    <row r="1931" spans="1:1" x14ac:dyDescent="0.35">
      <c r="A1931" s="4"/>
    </row>
    <row r="1932" spans="1:1" x14ac:dyDescent="0.35">
      <c r="A1932" s="4"/>
    </row>
    <row r="1933" spans="1:1" x14ac:dyDescent="0.35">
      <c r="A1933" s="4"/>
    </row>
    <row r="1934" spans="1:1" x14ac:dyDescent="0.35">
      <c r="A1934" s="4"/>
    </row>
    <row r="1935" spans="1:1" x14ac:dyDescent="0.35">
      <c r="A1935" s="4"/>
    </row>
    <row r="1936" spans="1:1" x14ac:dyDescent="0.35">
      <c r="A1936" s="4"/>
    </row>
    <row r="1937" spans="1:1" x14ac:dyDescent="0.35">
      <c r="A1937" s="4"/>
    </row>
    <row r="1938" spans="1:1" x14ac:dyDescent="0.35">
      <c r="A1938" s="4"/>
    </row>
    <row r="1939" spans="1:1" x14ac:dyDescent="0.35">
      <c r="A1939" s="4"/>
    </row>
    <row r="1940" spans="1:1" x14ac:dyDescent="0.35">
      <c r="A1940" s="4"/>
    </row>
    <row r="1941" spans="1:1" x14ac:dyDescent="0.35">
      <c r="A1941" s="4"/>
    </row>
    <row r="1942" spans="1:1" x14ac:dyDescent="0.35">
      <c r="A1942" s="4"/>
    </row>
    <row r="1943" spans="1:1" x14ac:dyDescent="0.35">
      <c r="A1943" s="4"/>
    </row>
    <row r="1944" spans="1:1" x14ac:dyDescent="0.35">
      <c r="A1944" s="4"/>
    </row>
    <row r="1945" spans="1:1" x14ac:dyDescent="0.35">
      <c r="A1945" s="4"/>
    </row>
    <row r="1946" spans="1:1" x14ac:dyDescent="0.35">
      <c r="A1946" s="4"/>
    </row>
    <row r="1947" spans="1:1" x14ac:dyDescent="0.35">
      <c r="A1947" s="4"/>
    </row>
    <row r="1948" spans="1:1" x14ac:dyDescent="0.35">
      <c r="A1948" s="4"/>
    </row>
    <row r="1949" spans="1:1" x14ac:dyDescent="0.35">
      <c r="A1949" s="4"/>
    </row>
    <row r="1950" spans="1:1" x14ac:dyDescent="0.35">
      <c r="A1950" s="4"/>
    </row>
    <row r="1951" spans="1:1" x14ac:dyDescent="0.35">
      <c r="A1951" s="4"/>
    </row>
    <row r="1952" spans="1:1" x14ac:dyDescent="0.35">
      <c r="A1952" s="4"/>
    </row>
    <row r="1953" spans="1:1" x14ac:dyDescent="0.35">
      <c r="A1953" s="4"/>
    </row>
    <row r="1954" spans="1:1" x14ac:dyDescent="0.35">
      <c r="A1954" s="4"/>
    </row>
    <row r="1955" spans="1:1" x14ac:dyDescent="0.35">
      <c r="A1955" s="4"/>
    </row>
    <row r="1956" spans="1:1" x14ac:dyDescent="0.35">
      <c r="A1956" s="4"/>
    </row>
    <row r="1957" spans="1:1" x14ac:dyDescent="0.35">
      <c r="A1957" s="4"/>
    </row>
    <row r="1958" spans="1:1" x14ac:dyDescent="0.35">
      <c r="A1958" s="4"/>
    </row>
    <row r="1959" spans="1:1" x14ac:dyDescent="0.35">
      <c r="A1959" s="4"/>
    </row>
    <row r="1960" spans="1:1" x14ac:dyDescent="0.35">
      <c r="A1960" s="4"/>
    </row>
    <row r="1961" spans="1:1" x14ac:dyDescent="0.35">
      <c r="A1961" s="4"/>
    </row>
    <row r="1962" spans="1:1" x14ac:dyDescent="0.35">
      <c r="A1962" s="4"/>
    </row>
    <row r="1963" spans="1:1" x14ac:dyDescent="0.35">
      <c r="A1963" s="4"/>
    </row>
    <row r="1964" spans="1:1" x14ac:dyDescent="0.35">
      <c r="A1964" s="4"/>
    </row>
    <row r="1965" spans="1:1" x14ac:dyDescent="0.35">
      <c r="A1965" s="4"/>
    </row>
    <row r="1966" spans="1:1" x14ac:dyDescent="0.35">
      <c r="A1966" s="4"/>
    </row>
    <row r="1967" spans="1:1" x14ac:dyDescent="0.35">
      <c r="A1967" s="4"/>
    </row>
    <row r="1968" spans="1:1" x14ac:dyDescent="0.35">
      <c r="A1968" s="4"/>
    </row>
    <row r="1969" spans="1:1" x14ac:dyDescent="0.35">
      <c r="A1969" s="4"/>
    </row>
    <row r="1970" spans="1:1" x14ac:dyDescent="0.35">
      <c r="A1970" s="4"/>
    </row>
    <row r="1971" spans="1:1" x14ac:dyDescent="0.35">
      <c r="A1971" s="4"/>
    </row>
    <row r="1972" spans="1:1" x14ac:dyDescent="0.35">
      <c r="A1972" s="4"/>
    </row>
    <row r="1973" spans="1:1" x14ac:dyDescent="0.35">
      <c r="A1973" s="4"/>
    </row>
    <row r="1974" spans="1:1" x14ac:dyDescent="0.35">
      <c r="A1974" s="4"/>
    </row>
    <row r="1975" spans="1:1" x14ac:dyDescent="0.35">
      <c r="A1975" s="4"/>
    </row>
    <row r="1976" spans="1:1" x14ac:dyDescent="0.35">
      <c r="A1976" s="4"/>
    </row>
    <row r="1977" spans="1:1" x14ac:dyDescent="0.35">
      <c r="A1977" s="4"/>
    </row>
    <row r="1978" spans="1:1" x14ac:dyDescent="0.35">
      <c r="A1978" s="4"/>
    </row>
    <row r="1979" spans="1:1" x14ac:dyDescent="0.35">
      <c r="A1979" s="4"/>
    </row>
    <row r="1980" spans="1:1" x14ac:dyDescent="0.35">
      <c r="A1980" s="4"/>
    </row>
    <row r="1981" spans="1:1" x14ac:dyDescent="0.35">
      <c r="A1981" s="4"/>
    </row>
    <row r="1982" spans="1:1" x14ac:dyDescent="0.35">
      <c r="A1982" s="4"/>
    </row>
    <row r="1983" spans="1:1" x14ac:dyDescent="0.35">
      <c r="A1983" s="4"/>
    </row>
    <row r="1984" spans="1:1" x14ac:dyDescent="0.35">
      <c r="A1984" s="4"/>
    </row>
    <row r="1985" spans="1:1" x14ac:dyDescent="0.35">
      <c r="A1985" s="4"/>
    </row>
    <row r="1986" spans="1:1" x14ac:dyDescent="0.35">
      <c r="A1986" s="4"/>
    </row>
    <row r="1987" spans="1:1" x14ac:dyDescent="0.35">
      <c r="A1987" s="4"/>
    </row>
    <row r="1988" spans="1:1" x14ac:dyDescent="0.35">
      <c r="A1988" s="4"/>
    </row>
    <row r="1989" spans="1:1" x14ac:dyDescent="0.35">
      <c r="A1989" s="4"/>
    </row>
    <row r="1990" spans="1:1" x14ac:dyDescent="0.35">
      <c r="A1990" s="4"/>
    </row>
    <row r="1991" spans="1:1" x14ac:dyDescent="0.35">
      <c r="A1991" s="4"/>
    </row>
    <row r="1992" spans="1:1" x14ac:dyDescent="0.35">
      <c r="A1992" s="4"/>
    </row>
    <row r="1993" spans="1:1" x14ac:dyDescent="0.35">
      <c r="A1993" s="4"/>
    </row>
    <row r="1994" spans="1:1" x14ac:dyDescent="0.35">
      <c r="A1994" s="4"/>
    </row>
    <row r="1995" spans="1:1" x14ac:dyDescent="0.35">
      <c r="A1995" s="4"/>
    </row>
    <row r="1996" spans="1:1" x14ac:dyDescent="0.35">
      <c r="A1996" s="4"/>
    </row>
    <row r="1997" spans="1:1" x14ac:dyDescent="0.35">
      <c r="A1997" s="4"/>
    </row>
    <row r="1998" spans="1:1" x14ac:dyDescent="0.35">
      <c r="A1998" s="4"/>
    </row>
    <row r="1999" spans="1:1" x14ac:dyDescent="0.35">
      <c r="A1999" s="4"/>
    </row>
    <row r="2000" spans="1:1" x14ac:dyDescent="0.35">
      <c r="A2000" s="4"/>
    </row>
    <row r="2001" spans="1:1" x14ac:dyDescent="0.35">
      <c r="A2001" s="4"/>
    </row>
    <row r="2002" spans="1:1" x14ac:dyDescent="0.35">
      <c r="A2002" s="4"/>
    </row>
    <row r="2003" spans="1:1" x14ac:dyDescent="0.35">
      <c r="A2003" s="4"/>
    </row>
    <row r="2004" spans="1:1" x14ac:dyDescent="0.35">
      <c r="A2004" s="4"/>
    </row>
    <row r="2005" spans="1:1" x14ac:dyDescent="0.35">
      <c r="A2005" s="4"/>
    </row>
    <row r="2006" spans="1:1" x14ac:dyDescent="0.35">
      <c r="A2006" s="4"/>
    </row>
    <row r="2007" spans="1:1" x14ac:dyDescent="0.35">
      <c r="A2007" s="4"/>
    </row>
    <row r="2008" spans="1:1" x14ac:dyDescent="0.35">
      <c r="A2008" s="4"/>
    </row>
    <row r="2009" spans="1:1" x14ac:dyDescent="0.35">
      <c r="A2009" s="4"/>
    </row>
    <row r="2010" spans="1:1" x14ac:dyDescent="0.35">
      <c r="A2010" s="4"/>
    </row>
    <row r="2011" spans="1:1" x14ac:dyDescent="0.35">
      <c r="A2011" s="4"/>
    </row>
    <row r="2012" spans="1:1" x14ac:dyDescent="0.35">
      <c r="A2012" s="4"/>
    </row>
    <row r="2013" spans="1:1" x14ac:dyDescent="0.35">
      <c r="A2013" s="4"/>
    </row>
    <row r="2014" spans="1:1" x14ac:dyDescent="0.35">
      <c r="A2014" s="4"/>
    </row>
    <row r="2015" spans="1:1" x14ac:dyDescent="0.35">
      <c r="A2015" s="4"/>
    </row>
    <row r="2016" spans="1:1" x14ac:dyDescent="0.35">
      <c r="A2016" s="4"/>
    </row>
    <row r="2017" spans="1:1" x14ac:dyDescent="0.35">
      <c r="A2017" s="4"/>
    </row>
    <row r="2018" spans="1:1" x14ac:dyDescent="0.35">
      <c r="A2018" s="4"/>
    </row>
    <row r="2019" spans="1:1" x14ac:dyDescent="0.35">
      <c r="A2019" s="4"/>
    </row>
    <row r="2020" spans="1:1" x14ac:dyDescent="0.35">
      <c r="A2020" s="4"/>
    </row>
    <row r="2021" spans="1:1" x14ac:dyDescent="0.35">
      <c r="A2021" s="4"/>
    </row>
    <row r="2022" spans="1:1" x14ac:dyDescent="0.35">
      <c r="A2022" s="4"/>
    </row>
    <row r="2023" spans="1:1" x14ac:dyDescent="0.35">
      <c r="A2023" s="4"/>
    </row>
    <row r="2024" spans="1:1" x14ac:dyDescent="0.35">
      <c r="A2024" s="4"/>
    </row>
    <row r="2025" spans="1:1" x14ac:dyDescent="0.35">
      <c r="A2025" s="4"/>
    </row>
    <row r="2026" spans="1:1" x14ac:dyDescent="0.35">
      <c r="A2026" s="4"/>
    </row>
    <row r="2027" spans="1:1" x14ac:dyDescent="0.35">
      <c r="A2027" s="4"/>
    </row>
    <row r="2028" spans="1:1" x14ac:dyDescent="0.35">
      <c r="A2028" s="4"/>
    </row>
    <row r="2029" spans="1:1" x14ac:dyDescent="0.35">
      <c r="A2029" s="4"/>
    </row>
    <row r="2030" spans="1:1" x14ac:dyDescent="0.35">
      <c r="A2030" s="4"/>
    </row>
    <row r="2031" spans="1:1" x14ac:dyDescent="0.35">
      <c r="A2031" s="4"/>
    </row>
    <row r="2032" spans="1:1" x14ac:dyDescent="0.35">
      <c r="A2032" s="4"/>
    </row>
    <row r="2033" spans="1:1" x14ac:dyDescent="0.35">
      <c r="A2033" s="4"/>
    </row>
    <row r="2034" spans="1:1" x14ac:dyDescent="0.35">
      <c r="A2034" s="4"/>
    </row>
    <row r="2035" spans="1:1" x14ac:dyDescent="0.35">
      <c r="A2035" s="4"/>
    </row>
    <row r="2036" spans="1:1" x14ac:dyDescent="0.35">
      <c r="A2036" s="4"/>
    </row>
    <row r="2037" spans="1:1" x14ac:dyDescent="0.35">
      <c r="A2037" s="4"/>
    </row>
    <row r="2038" spans="1:1" x14ac:dyDescent="0.35">
      <c r="A2038" s="4"/>
    </row>
    <row r="2039" spans="1:1" x14ac:dyDescent="0.35">
      <c r="A2039" s="4"/>
    </row>
    <row r="2040" spans="1:1" x14ac:dyDescent="0.35">
      <c r="A2040" s="4"/>
    </row>
    <row r="2041" spans="1:1" x14ac:dyDescent="0.35">
      <c r="A2041" s="4"/>
    </row>
    <row r="2042" spans="1:1" x14ac:dyDescent="0.35">
      <c r="A2042" s="4"/>
    </row>
    <row r="2043" spans="1:1" x14ac:dyDescent="0.35">
      <c r="A2043" s="4"/>
    </row>
    <row r="2044" spans="1:1" x14ac:dyDescent="0.35">
      <c r="A2044" s="4"/>
    </row>
    <row r="2045" spans="1:1" x14ac:dyDescent="0.35">
      <c r="A2045" s="4"/>
    </row>
    <row r="2046" spans="1:1" x14ac:dyDescent="0.35">
      <c r="A2046" s="4"/>
    </row>
    <row r="2047" spans="1:1" x14ac:dyDescent="0.35">
      <c r="A2047" s="4"/>
    </row>
    <row r="2048" spans="1:1" x14ac:dyDescent="0.35">
      <c r="A2048" s="4"/>
    </row>
    <row r="2049" spans="1:1" x14ac:dyDescent="0.35">
      <c r="A2049" s="4"/>
    </row>
    <row r="2050" spans="1:1" x14ac:dyDescent="0.35">
      <c r="A2050" s="4"/>
    </row>
    <row r="2051" spans="1:1" x14ac:dyDescent="0.35">
      <c r="A2051" s="4"/>
    </row>
    <row r="2052" spans="1:1" x14ac:dyDescent="0.35">
      <c r="A2052" s="4"/>
    </row>
    <row r="2053" spans="1:1" x14ac:dyDescent="0.35">
      <c r="A2053" s="4"/>
    </row>
    <row r="2054" spans="1:1" x14ac:dyDescent="0.35">
      <c r="A2054" s="4"/>
    </row>
    <row r="2055" spans="1:1" x14ac:dyDescent="0.35">
      <c r="A2055" s="4"/>
    </row>
    <row r="2056" spans="1:1" x14ac:dyDescent="0.35">
      <c r="A2056" s="4"/>
    </row>
    <row r="2057" spans="1:1" x14ac:dyDescent="0.35">
      <c r="A2057" s="4"/>
    </row>
    <row r="2058" spans="1:1" x14ac:dyDescent="0.35">
      <c r="A2058" s="4"/>
    </row>
    <row r="2059" spans="1:1" x14ac:dyDescent="0.35">
      <c r="A2059" s="4"/>
    </row>
    <row r="2060" spans="1:1" x14ac:dyDescent="0.35">
      <c r="A2060" s="4"/>
    </row>
    <row r="2061" spans="1:1" x14ac:dyDescent="0.35">
      <c r="A2061" s="4"/>
    </row>
    <row r="2062" spans="1:1" x14ac:dyDescent="0.35">
      <c r="A2062" s="4"/>
    </row>
    <row r="2063" spans="1:1" x14ac:dyDescent="0.35">
      <c r="A2063" s="4"/>
    </row>
    <row r="2064" spans="1:1" x14ac:dyDescent="0.35">
      <c r="A2064" s="4"/>
    </row>
    <row r="2065" spans="1:1" x14ac:dyDescent="0.35">
      <c r="A2065" s="4"/>
    </row>
    <row r="2066" spans="1:1" x14ac:dyDescent="0.35">
      <c r="A2066" s="4"/>
    </row>
    <row r="2067" spans="1:1" x14ac:dyDescent="0.35">
      <c r="A2067" s="4"/>
    </row>
    <row r="2068" spans="1:1" x14ac:dyDescent="0.35">
      <c r="A2068" s="4"/>
    </row>
    <row r="2069" spans="1:1" x14ac:dyDescent="0.35">
      <c r="A2069" s="4"/>
    </row>
    <row r="2070" spans="1:1" x14ac:dyDescent="0.35">
      <c r="A2070" s="4"/>
    </row>
    <row r="2071" spans="1:1" x14ac:dyDescent="0.35">
      <c r="A2071" s="4"/>
    </row>
    <row r="2072" spans="1:1" x14ac:dyDescent="0.35">
      <c r="A2072" s="4"/>
    </row>
    <row r="2073" spans="1:1" x14ac:dyDescent="0.35">
      <c r="A2073" s="4"/>
    </row>
    <row r="2074" spans="1:1" x14ac:dyDescent="0.35">
      <c r="A2074" s="4"/>
    </row>
    <row r="2075" spans="1:1" x14ac:dyDescent="0.35">
      <c r="A2075" s="4"/>
    </row>
    <row r="2076" spans="1:1" x14ac:dyDescent="0.35">
      <c r="A2076" s="4"/>
    </row>
    <row r="2077" spans="1:1" x14ac:dyDescent="0.35">
      <c r="A2077" s="4"/>
    </row>
    <row r="2078" spans="1:1" x14ac:dyDescent="0.35">
      <c r="A2078" s="4"/>
    </row>
    <row r="2079" spans="1:1" x14ac:dyDescent="0.35">
      <c r="A2079" s="4"/>
    </row>
    <row r="2080" spans="1:1" x14ac:dyDescent="0.35">
      <c r="A2080" s="4"/>
    </row>
    <row r="2081" spans="1:1" x14ac:dyDescent="0.35">
      <c r="A2081" s="4"/>
    </row>
    <row r="2082" spans="1:1" x14ac:dyDescent="0.35">
      <c r="A2082" s="4"/>
    </row>
    <row r="2083" spans="1:1" x14ac:dyDescent="0.35">
      <c r="A2083" s="4"/>
    </row>
    <row r="2084" spans="1:1" x14ac:dyDescent="0.35">
      <c r="A2084" s="4"/>
    </row>
    <row r="2085" spans="1:1" x14ac:dyDescent="0.35">
      <c r="A2085" s="4"/>
    </row>
    <row r="2086" spans="1:1" x14ac:dyDescent="0.35">
      <c r="A2086" s="4"/>
    </row>
    <row r="2087" spans="1:1" x14ac:dyDescent="0.35">
      <c r="A2087" s="4"/>
    </row>
    <row r="2088" spans="1:1" x14ac:dyDescent="0.35">
      <c r="A2088" s="4"/>
    </row>
    <row r="2089" spans="1:1" x14ac:dyDescent="0.35">
      <c r="A2089" s="4"/>
    </row>
    <row r="2090" spans="1:1" x14ac:dyDescent="0.35">
      <c r="A2090" s="4"/>
    </row>
    <row r="2091" spans="1:1" x14ac:dyDescent="0.35">
      <c r="A2091" s="4"/>
    </row>
    <row r="2092" spans="1:1" x14ac:dyDescent="0.35">
      <c r="A2092" s="4"/>
    </row>
    <row r="2093" spans="1:1" x14ac:dyDescent="0.35">
      <c r="A2093" s="4"/>
    </row>
    <row r="2094" spans="1:1" x14ac:dyDescent="0.35">
      <c r="A2094" s="4"/>
    </row>
    <row r="2095" spans="1:1" x14ac:dyDescent="0.35">
      <c r="A2095" s="4"/>
    </row>
    <row r="2096" spans="1:1" x14ac:dyDescent="0.35">
      <c r="A2096" s="4"/>
    </row>
    <row r="2097" spans="1:1" x14ac:dyDescent="0.35">
      <c r="A2097" s="4"/>
    </row>
    <row r="2098" spans="1:1" x14ac:dyDescent="0.35">
      <c r="A2098" s="4"/>
    </row>
    <row r="2099" spans="1:1" x14ac:dyDescent="0.35">
      <c r="A2099" s="4"/>
    </row>
    <row r="2100" spans="1:1" x14ac:dyDescent="0.35">
      <c r="A2100" s="4"/>
    </row>
    <row r="2101" spans="1:1" x14ac:dyDescent="0.35">
      <c r="A2101" s="4"/>
    </row>
    <row r="2102" spans="1:1" x14ac:dyDescent="0.35">
      <c r="A2102" s="4"/>
    </row>
    <row r="2103" spans="1:1" x14ac:dyDescent="0.35">
      <c r="A2103" s="4"/>
    </row>
    <row r="2104" spans="1:1" x14ac:dyDescent="0.35">
      <c r="A2104" s="4"/>
    </row>
    <row r="2105" spans="1:1" x14ac:dyDescent="0.35">
      <c r="A2105" s="4"/>
    </row>
    <row r="2106" spans="1:1" x14ac:dyDescent="0.35">
      <c r="A2106" s="4"/>
    </row>
    <row r="2107" spans="1:1" x14ac:dyDescent="0.35">
      <c r="A2107" s="4"/>
    </row>
    <row r="2108" spans="1:1" x14ac:dyDescent="0.35">
      <c r="A2108" s="4"/>
    </row>
    <row r="2109" spans="1:1" x14ac:dyDescent="0.35">
      <c r="A2109" s="4"/>
    </row>
    <row r="2110" spans="1:1" x14ac:dyDescent="0.35">
      <c r="A2110" s="4"/>
    </row>
    <row r="2111" spans="1:1" x14ac:dyDescent="0.35">
      <c r="A2111" s="4"/>
    </row>
    <row r="2112" spans="1:1" x14ac:dyDescent="0.35">
      <c r="A2112" s="4"/>
    </row>
    <row r="2113" spans="1:1" x14ac:dyDescent="0.35">
      <c r="A2113" s="4"/>
    </row>
    <row r="2114" spans="1:1" x14ac:dyDescent="0.35">
      <c r="A2114" s="4"/>
    </row>
    <row r="2115" spans="1:1" x14ac:dyDescent="0.35">
      <c r="A2115" s="4"/>
    </row>
    <row r="2116" spans="1:1" x14ac:dyDescent="0.35">
      <c r="A2116" s="4"/>
    </row>
    <row r="2117" spans="1:1" x14ac:dyDescent="0.35">
      <c r="A2117" s="4"/>
    </row>
    <row r="2118" spans="1:1" x14ac:dyDescent="0.35">
      <c r="A2118" s="4"/>
    </row>
    <row r="2119" spans="1:1" x14ac:dyDescent="0.35">
      <c r="A2119" s="4"/>
    </row>
    <row r="2120" spans="1:1" x14ac:dyDescent="0.35">
      <c r="A2120" s="4"/>
    </row>
    <row r="2121" spans="1:1" x14ac:dyDescent="0.35">
      <c r="A2121" s="4"/>
    </row>
    <row r="2122" spans="1:1" x14ac:dyDescent="0.35">
      <c r="A2122" s="4"/>
    </row>
    <row r="2123" spans="1:1" x14ac:dyDescent="0.35">
      <c r="A2123" s="4"/>
    </row>
    <row r="2124" spans="1:1" x14ac:dyDescent="0.35">
      <c r="A2124" s="4"/>
    </row>
    <row r="2125" spans="1:1" x14ac:dyDescent="0.35">
      <c r="A2125" s="4"/>
    </row>
    <row r="2126" spans="1:1" x14ac:dyDescent="0.35">
      <c r="A2126" s="4"/>
    </row>
    <row r="2127" spans="1:1" x14ac:dyDescent="0.35">
      <c r="A2127" s="4"/>
    </row>
    <row r="2128" spans="1:1" x14ac:dyDescent="0.35">
      <c r="A2128" s="4"/>
    </row>
    <row r="2129" spans="1:1" x14ac:dyDescent="0.35">
      <c r="A2129" s="4"/>
    </row>
    <row r="2130" spans="1:1" x14ac:dyDescent="0.35">
      <c r="A2130" s="4"/>
    </row>
    <row r="2131" spans="1:1" x14ac:dyDescent="0.35">
      <c r="A2131" s="4"/>
    </row>
    <row r="2132" spans="1:1" x14ac:dyDescent="0.35">
      <c r="A2132" s="4"/>
    </row>
    <row r="2133" spans="1:1" x14ac:dyDescent="0.35">
      <c r="A2133" s="4"/>
    </row>
    <row r="2134" spans="1:1" x14ac:dyDescent="0.35">
      <c r="A2134" s="4"/>
    </row>
    <row r="2135" spans="1:1" x14ac:dyDescent="0.35">
      <c r="A2135" s="4"/>
    </row>
    <row r="2136" spans="1:1" x14ac:dyDescent="0.35">
      <c r="A2136" s="4"/>
    </row>
    <row r="2137" spans="1:1" x14ac:dyDescent="0.35">
      <c r="A2137" s="4"/>
    </row>
    <row r="2138" spans="1:1" x14ac:dyDescent="0.35">
      <c r="A2138" s="4"/>
    </row>
    <row r="2139" spans="1:1" x14ac:dyDescent="0.35">
      <c r="A2139" s="4"/>
    </row>
    <row r="2140" spans="1:1" x14ac:dyDescent="0.35">
      <c r="A2140" s="4"/>
    </row>
    <row r="2141" spans="1:1" x14ac:dyDescent="0.35">
      <c r="A2141" s="4"/>
    </row>
    <row r="2142" spans="1:1" x14ac:dyDescent="0.35">
      <c r="A2142" s="4"/>
    </row>
    <row r="2143" spans="1:1" x14ac:dyDescent="0.35">
      <c r="A2143" s="4"/>
    </row>
    <row r="2144" spans="1:1" x14ac:dyDescent="0.35">
      <c r="A2144" s="4"/>
    </row>
    <row r="2145" spans="1:1" x14ac:dyDescent="0.35">
      <c r="A2145" s="4"/>
    </row>
    <row r="2146" spans="1:1" x14ac:dyDescent="0.35">
      <c r="A2146" s="4"/>
    </row>
    <row r="2147" spans="1:1" x14ac:dyDescent="0.35">
      <c r="A2147" s="4"/>
    </row>
    <row r="2148" spans="1:1" x14ac:dyDescent="0.35">
      <c r="A2148" s="4"/>
    </row>
    <row r="2149" spans="1:1" x14ac:dyDescent="0.35">
      <c r="A2149" s="4"/>
    </row>
    <row r="2150" spans="1:1" x14ac:dyDescent="0.35">
      <c r="A2150" s="4"/>
    </row>
    <row r="2151" spans="1:1" x14ac:dyDescent="0.35">
      <c r="A2151" s="4"/>
    </row>
    <row r="2152" spans="1:1" x14ac:dyDescent="0.35">
      <c r="A2152" s="4"/>
    </row>
    <row r="2153" spans="1:1" x14ac:dyDescent="0.35">
      <c r="A2153" s="4"/>
    </row>
    <row r="2154" spans="1:1" x14ac:dyDescent="0.35">
      <c r="A2154" s="4"/>
    </row>
    <row r="2155" spans="1:1" x14ac:dyDescent="0.35">
      <c r="A2155" s="4"/>
    </row>
    <row r="2156" spans="1:1" x14ac:dyDescent="0.35">
      <c r="A2156" s="4"/>
    </row>
    <row r="2157" spans="1:1" x14ac:dyDescent="0.35">
      <c r="A2157" s="4"/>
    </row>
    <row r="2158" spans="1:1" x14ac:dyDescent="0.35">
      <c r="A2158" s="4"/>
    </row>
    <row r="2159" spans="1:1" x14ac:dyDescent="0.35">
      <c r="A2159" s="4"/>
    </row>
    <row r="2160" spans="1:1" x14ac:dyDescent="0.35">
      <c r="A2160" s="4"/>
    </row>
    <row r="2161" spans="1:1" x14ac:dyDescent="0.35">
      <c r="A2161" s="4"/>
    </row>
    <row r="2162" spans="1:1" x14ac:dyDescent="0.35">
      <c r="A2162" s="4"/>
    </row>
    <row r="2163" spans="1:1" x14ac:dyDescent="0.35">
      <c r="A2163" s="4"/>
    </row>
    <row r="2164" spans="1:1" x14ac:dyDescent="0.35">
      <c r="A2164" s="4"/>
    </row>
    <row r="2165" spans="1:1" x14ac:dyDescent="0.35">
      <c r="A2165" s="4"/>
    </row>
    <row r="2166" spans="1:1" x14ac:dyDescent="0.35">
      <c r="A2166" s="4"/>
    </row>
    <row r="2167" spans="1:1" x14ac:dyDescent="0.35">
      <c r="A2167" s="4"/>
    </row>
    <row r="2168" spans="1:1" x14ac:dyDescent="0.35">
      <c r="A2168" s="4"/>
    </row>
    <row r="2169" spans="1:1" x14ac:dyDescent="0.35">
      <c r="A2169" s="4"/>
    </row>
    <row r="2170" spans="1:1" x14ac:dyDescent="0.35">
      <c r="A2170" s="4"/>
    </row>
    <row r="2171" spans="1:1" x14ac:dyDescent="0.35">
      <c r="A2171" s="4"/>
    </row>
    <row r="2172" spans="1:1" x14ac:dyDescent="0.35">
      <c r="A2172" s="4"/>
    </row>
    <row r="2173" spans="1:1" x14ac:dyDescent="0.35">
      <c r="A2173" s="4"/>
    </row>
    <row r="2174" spans="1:1" x14ac:dyDescent="0.35">
      <c r="A2174" s="4"/>
    </row>
    <row r="2175" spans="1:1" x14ac:dyDescent="0.35">
      <c r="A2175" s="4"/>
    </row>
    <row r="2176" spans="1:1" x14ac:dyDescent="0.35">
      <c r="A2176" s="4"/>
    </row>
    <row r="2177" spans="1:1" x14ac:dyDescent="0.35">
      <c r="A2177" s="4"/>
    </row>
    <row r="2178" spans="1:1" x14ac:dyDescent="0.35">
      <c r="A2178" s="4"/>
    </row>
    <row r="2179" spans="1:1" x14ac:dyDescent="0.35">
      <c r="A2179" s="4"/>
    </row>
    <row r="2180" spans="1:1" x14ac:dyDescent="0.35">
      <c r="A2180" s="4"/>
    </row>
    <row r="2181" spans="1:1" x14ac:dyDescent="0.35">
      <c r="A2181" s="4"/>
    </row>
    <row r="2182" spans="1:1" x14ac:dyDescent="0.35">
      <c r="A2182" s="4"/>
    </row>
    <row r="2183" spans="1:1" x14ac:dyDescent="0.35">
      <c r="A2183" s="4"/>
    </row>
    <row r="2184" spans="1:1" x14ac:dyDescent="0.35">
      <c r="A2184" s="4"/>
    </row>
    <row r="2185" spans="1:1" x14ac:dyDescent="0.35">
      <c r="A2185" s="4"/>
    </row>
    <row r="2186" spans="1:1" x14ac:dyDescent="0.35">
      <c r="A2186" s="4"/>
    </row>
    <row r="2187" spans="1:1" x14ac:dyDescent="0.35">
      <c r="A2187" s="4"/>
    </row>
    <row r="2188" spans="1:1" x14ac:dyDescent="0.35">
      <c r="A2188" s="4"/>
    </row>
    <row r="2189" spans="1:1" x14ac:dyDescent="0.35">
      <c r="A2189" s="4"/>
    </row>
    <row r="2190" spans="1:1" x14ac:dyDescent="0.35">
      <c r="A2190" s="4"/>
    </row>
    <row r="2191" spans="1:1" x14ac:dyDescent="0.35">
      <c r="A2191" s="4"/>
    </row>
    <row r="2192" spans="1:1" x14ac:dyDescent="0.35">
      <c r="A2192" s="4"/>
    </row>
    <row r="2193" spans="1:1" x14ac:dyDescent="0.35">
      <c r="A2193" s="4"/>
    </row>
    <row r="2194" spans="1:1" x14ac:dyDescent="0.35">
      <c r="A2194" s="4"/>
    </row>
    <row r="2195" spans="1:1" x14ac:dyDescent="0.35">
      <c r="A2195" s="4"/>
    </row>
    <row r="2196" spans="1:1" x14ac:dyDescent="0.35">
      <c r="A2196" s="4"/>
    </row>
    <row r="2197" spans="1:1" x14ac:dyDescent="0.35">
      <c r="A2197" s="4"/>
    </row>
    <row r="2198" spans="1:1" x14ac:dyDescent="0.35">
      <c r="A2198" s="4"/>
    </row>
    <row r="2199" spans="1:1" x14ac:dyDescent="0.35">
      <c r="A2199" s="4"/>
    </row>
    <row r="2200" spans="1:1" x14ac:dyDescent="0.35">
      <c r="A2200" s="4"/>
    </row>
    <row r="2201" spans="1:1" x14ac:dyDescent="0.35">
      <c r="A2201" s="4"/>
    </row>
    <row r="2202" spans="1:1" x14ac:dyDescent="0.35">
      <c r="A2202" s="4"/>
    </row>
    <row r="2203" spans="1:1" x14ac:dyDescent="0.35">
      <c r="A2203" s="4"/>
    </row>
    <row r="2204" spans="1:1" x14ac:dyDescent="0.35">
      <c r="A2204" s="4"/>
    </row>
    <row r="2205" spans="1:1" x14ac:dyDescent="0.35">
      <c r="A2205" s="4"/>
    </row>
    <row r="2206" spans="1:1" x14ac:dyDescent="0.35">
      <c r="A2206" s="4"/>
    </row>
    <row r="2207" spans="1:1" x14ac:dyDescent="0.35">
      <c r="A2207" s="4"/>
    </row>
    <row r="2208" spans="1:1" x14ac:dyDescent="0.35">
      <c r="A2208" s="4"/>
    </row>
    <row r="2209" spans="1:1" x14ac:dyDescent="0.35">
      <c r="A2209" s="4"/>
    </row>
    <row r="2210" spans="1:1" x14ac:dyDescent="0.35">
      <c r="A2210" s="4"/>
    </row>
    <row r="2211" spans="1:1" x14ac:dyDescent="0.35">
      <c r="A2211" s="4"/>
    </row>
    <row r="2212" spans="1:1" x14ac:dyDescent="0.35">
      <c r="A2212" s="4"/>
    </row>
    <row r="2213" spans="1:1" x14ac:dyDescent="0.35">
      <c r="A2213" s="4"/>
    </row>
    <row r="2214" spans="1:1" x14ac:dyDescent="0.35">
      <c r="A2214" s="4"/>
    </row>
    <row r="2215" spans="1:1" x14ac:dyDescent="0.35">
      <c r="A2215" s="4"/>
    </row>
    <row r="2216" spans="1:1" x14ac:dyDescent="0.35">
      <c r="A2216" s="4"/>
    </row>
    <row r="2217" spans="1:1" x14ac:dyDescent="0.35">
      <c r="A2217" s="4"/>
    </row>
    <row r="2218" spans="1:1" x14ac:dyDescent="0.35">
      <c r="A2218" s="4"/>
    </row>
    <row r="2219" spans="1:1" x14ac:dyDescent="0.35">
      <c r="A2219" s="4"/>
    </row>
    <row r="2220" spans="1:1" x14ac:dyDescent="0.35">
      <c r="A2220" s="4"/>
    </row>
    <row r="2221" spans="1:1" x14ac:dyDescent="0.35">
      <c r="A2221" s="4"/>
    </row>
    <row r="2222" spans="1:1" x14ac:dyDescent="0.35">
      <c r="A2222" s="4"/>
    </row>
    <row r="2223" spans="1:1" x14ac:dyDescent="0.35">
      <c r="A2223" s="4"/>
    </row>
    <row r="2224" spans="1:1" x14ac:dyDescent="0.35">
      <c r="A2224" s="4"/>
    </row>
    <row r="2225" spans="1:1" x14ac:dyDescent="0.35">
      <c r="A2225" s="4"/>
    </row>
    <row r="2226" spans="1:1" x14ac:dyDescent="0.35">
      <c r="A2226" s="4"/>
    </row>
    <row r="2227" spans="1:1" x14ac:dyDescent="0.35">
      <c r="A2227" s="4"/>
    </row>
    <row r="2228" spans="1:1" x14ac:dyDescent="0.35">
      <c r="A2228" s="4"/>
    </row>
    <row r="2229" spans="1:1" x14ac:dyDescent="0.35">
      <c r="A2229" s="4"/>
    </row>
    <row r="2230" spans="1:1" x14ac:dyDescent="0.35">
      <c r="A2230" s="4"/>
    </row>
    <row r="2231" spans="1:1" x14ac:dyDescent="0.35">
      <c r="A2231" s="4"/>
    </row>
    <row r="2232" spans="1:1" x14ac:dyDescent="0.35">
      <c r="A2232" s="4"/>
    </row>
    <row r="2233" spans="1:1" x14ac:dyDescent="0.35">
      <c r="A2233" s="4"/>
    </row>
    <row r="2234" spans="1:1" x14ac:dyDescent="0.35">
      <c r="A2234" s="4"/>
    </row>
    <row r="2235" spans="1:1" x14ac:dyDescent="0.35">
      <c r="A2235" s="4"/>
    </row>
    <row r="2236" spans="1:1" x14ac:dyDescent="0.35">
      <c r="A2236" s="4"/>
    </row>
    <row r="2237" spans="1:1" x14ac:dyDescent="0.35">
      <c r="A2237" s="4"/>
    </row>
    <row r="2238" spans="1:1" x14ac:dyDescent="0.35">
      <c r="A2238" s="4"/>
    </row>
    <row r="2239" spans="1:1" x14ac:dyDescent="0.35">
      <c r="A2239" s="4"/>
    </row>
    <row r="2240" spans="1:1" x14ac:dyDescent="0.35">
      <c r="A2240" s="4"/>
    </row>
    <row r="2241" spans="1:1" x14ac:dyDescent="0.35">
      <c r="A2241" s="4"/>
    </row>
    <row r="2242" spans="1:1" x14ac:dyDescent="0.35">
      <c r="A2242" s="4"/>
    </row>
    <row r="2243" spans="1:1" x14ac:dyDescent="0.35">
      <c r="A2243" s="4"/>
    </row>
    <row r="2244" spans="1:1" x14ac:dyDescent="0.35">
      <c r="A2244" s="4"/>
    </row>
    <row r="2245" spans="1:1" x14ac:dyDescent="0.35">
      <c r="A2245" s="4"/>
    </row>
    <row r="2246" spans="1:1" x14ac:dyDescent="0.35">
      <c r="A2246" s="4"/>
    </row>
    <row r="2247" spans="1:1" x14ac:dyDescent="0.35">
      <c r="A2247" s="4"/>
    </row>
    <row r="2248" spans="1:1" x14ac:dyDescent="0.35">
      <c r="A2248" s="4"/>
    </row>
    <row r="2249" spans="1:1" x14ac:dyDescent="0.35">
      <c r="A2249" s="4"/>
    </row>
    <row r="2250" spans="1:1" x14ac:dyDescent="0.35">
      <c r="A2250" s="4"/>
    </row>
    <row r="2251" spans="1:1" x14ac:dyDescent="0.35">
      <c r="A2251" s="4"/>
    </row>
    <row r="2252" spans="1:1" x14ac:dyDescent="0.35">
      <c r="A2252" s="4"/>
    </row>
    <row r="2253" spans="1:1" x14ac:dyDescent="0.35">
      <c r="A2253" s="4"/>
    </row>
    <row r="2254" spans="1:1" x14ac:dyDescent="0.35">
      <c r="A2254" s="4"/>
    </row>
    <row r="2255" spans="1:1" x14ac:dyDescent="0.35">
      <c r="A2255" s="4"/>
    </row>
    <row r="2256" spans="1:1" x14ac:dyDescent="0.35">
      <c r="A2256" s="4"/>
    </row>
    <row r="2257" spans="1:1" x14ac:dyDescent="0.35">
      <c r="A2257" s="4"/>
    </row>
    <row r="2258" spans="1:1" x14ac:dyDescent="0.35">
      <c r="A2258" s="4"/>
    </row>
    <row r="2259" spans="1:1" x14ac:dyDescent="0.35">
      <c r="A2259" s="4"/>
    </row>
    <row r="2260" spans="1:1" x14ac:dyDescent="0.35">
      <c r="A2260" s="4"/>
    </row>
    <row r="2261" spans="1:1" x14ac:dyDescent="0.35">
      <c r="A2261" s="4"/>
    </row>
    <row r="2262" spans="1:1" x14ac:dyDescent="0.35">
      <c r="A2262" s="4"/>
    </row>
    <row r="2263" spans="1:1" x14ac:dyDescent="0.35">
      <c r="A2263" s="4"/>
    </row>
    <row r="2264" spans="1:1" x14ac:dyDescent="0.35">
      <c r="A2264" s="4"/>
    </row>
    <row r="2265" spans="1:1" x14ac:dyDescent="0.35">
      <c r="A2265" s="4"/>
    </row>
    <row r="2266" spans="1:1" x14ac:dyDescent="0.35">
      <c r="A2266" s="4"/>
    </row>
    <row r="2267" spans="1:1" x14ac:dyDescent="0.35">
      <c r="A2267" s="4"/>
    </row>
    <row r="2268" spans="1:1" x14ac:dyDescent="0.35">
      <c r="A2268" s="4"/>
    </row>
    <row r="2269" spans="1:1" x14ac:dyDescent="0.35">
      <c r="A2269" s="4"/>
    </row>
    <row r="2270" spans="1:1" x14ac:dyDescent="0.35">
      <c r="A2270" s="4"/>
    </row>
    <row r="2271" spans="1:1" x14ac:dyDescent="0.35">
      <c r="A2271" s="4"/>
    </row>
    <row r="2272" spans="1:1" x14ac:dyDescent="0.35">
      <c r="A2272" s="4"/>
    </row>
    <row r="2273" spans="1:1" x14ac:dyDescent="0.35">
      <c r="A2273" s="4"/>
    </row>
    <row r="2274" spans="1:1" x14ac:dyDescent="0.35">
      <c r="A2274" s="4"/>
    </row>
    <row r="2275" spans="1:1" x14ac:dyDescent="0.35">
      <c r="A2275" s="4"/>
    </row>
    <row r="2276" spans="1:1" x14ac:dyDescent="0.35">
      <c r="A2276" s="4"/>
    </row>
    <row r="2277" spans="1:1" x14ac:dyDescent="0.35">
      <c r="A2277" s="4"/>
    </row>
    <row r="2278" spans="1:1" x14ac:dyDescent="0.35">
      <c r="A2278" s="4"/>
    </row>
    <row r="2279" spans="1:1" x14ac:dyDescent="0.35">
      <c r="A2279" s="4"/>
    </row>
    <row r="2280" spans="1:1" x14ac:dyDescent="0.35">
      <c r="A2280" s="4"/>
    </row>
    <row r="2281" spans="1:1" x14ac:dyDescent="0.35">
      <c r="A2281" s="4"/>
    </row>
    <row r="2282" spans="1:1" x14ac:dyDescent="0.35">
      <c r="A2282" s="4"/>
    </row>
    <row r="2283" spans="1:1" x14ac:dyDescent="0.35">
      <c r="A2283" s="4"/>
    </row>
    <row r="2284" spans="1:1" x14ac:dyDescent="0.35">
      <c r="A2284" s="4"/>
    </row>
    <row r="2285" spans="1:1" x14ac:dyDescent="0.35">
      <c r="A2285" s="4"/>
    </row>
    <row r="2286" spans="1:1" x14ac:dyDescent="0.35">
      <c r="A2286" s="4"/>
    </row>
    <row r="2287" spans="1:1" x14ac:dyDescent="0.35">
      <c r="A2287" s="4"/>
    </row>
    <row r="2288" spans="1:1" x14ac:dyDescent="0.35">
      <c r="A2288" s="4"/>
    </row>
    <row r="2289" spans="1:1" x14ac:dyDescent="0.35">
      <c r="A2289" s="4"/>
    </row>
    <row r="2290" spans="1:1" x14ac:dyDescent="0.35">
      <c r="A2290" s="4"/>
    </row>
    <row r="2291" spans="1:1" x14ac:dyDescent="0.35">
      <c r="A2291" s="4"/>
    </row>
    <row r="2292" spans="1:1" x14ac:dyDescent="0.35">
      <c r="A2292" s="4"/>
    </row>
    <row r="2293" spans="1:1" x14ac:dyDescent="0.35">
      <c r="A2293" s="4"/>
    </row>
    <row r="2294" spans="1:1" x14ac:dyDescent="0.35">
      <c r="A2294" s="4"/>
    </row>
    <row r="2295" spans="1:1" x14ac:dyDescent="0.35">
      <c r="A2295" s="4"/>
    </row>
    <row r="2296" spans="1:1" x14ac:dyDescent="0.35">
      <c r="A2296" s="4"/>
    </row>
    <row r="2297" spans="1:1" x14ac:dyDescent="0.35">
      <c r="A2297" s="4"/>
    </row>
    <row r="2298" spans="1:1" x14ac:dyDescent="0.35">
      <c r="A2298" s="4"/>
    </row>
    <row r="2299" spans="1:1" x14ac:dyDescent="0.35">
      <c r="A2299" s="4"/>
    </row>
    <row r="2300" spans="1:1" x14ac:dyDescent="0.35">
      <c r="A2300" s="4"/>
    </row>
    <row r="2301" spans="1:1" x14ac:dyDescent="0.35">
      <c r="A2301" s="4"/>
    </row>
    <row r="2302" spans="1:1" x14ac:dyDescent="0.35">
      <c r="A2302" s="4"/>
    </row>
    <row r="2303" spans="1:1" x14ac:dyDescent="0.35">
      <c r="A2303" s="4"/>
    </row>
    <row r="2304" spans="1:1" x14ac:dyDescent="0.35">
      <c r="A2304" s="4"/>
    </row>
    <row r="2305" spans="1:1" x14ac:dyDescent="0.35">
      <c r="A2305" s="4"/>
    </row>
    <row r="2306" spans="1:1" x14ac:dyDescent="0.35">
      <c r="A2306" s="4"/>
    </row>
    <row r="2307" spans="1:1" x14ac:dyDescent="0.35">
      <c r="A2307" s="4"/>
    </row>
    <row r="2308" spans="1:1" x14ac:dyDescent="0.35">
      <c r="A2308" s="4"/>
    </row>
    <row r="2309" spans="1:1" x14ac:dyDescent="0.35">
      <c r="A2309" s="4"/>
    </row>
    <row r="2310" spans="1:1" x14ac:dyDescent="0.35">
      <c r="A2310" s="4"/>
    </row>
    <row r="2311" spans="1:1" x14ac:dyDescent="0.35">
      <c r="A2311" s="4"/>
    </row>
    <row r="2312" spans="1:1" x14ac:dyDescent="0.35">
      <c r="A2312" s="4"/>
    </row>
    <row r="2313" spans="1:1" x14ac:dyDescent="0.35">
      <c r="A2313" s="4"/>
    </row>
    <row r="2314" spans="1:1" x14ac:dyDescent="0.35">
      <c r="A2314" s="4"/>
    </row>
    <row r="2315" spans="1:1" x14ac:dyDescent="0.35">
      <c r="A2315" s="4"/>
    </row>
    <row r="2316" spans="1:1" x14ac:dyDescent="0.35">
      <c r="A2316" s="4"/>
    </row>
    <row r="2317" spans="1:1" x14ac:dyDescent="0.35">
      <c r="A2317" s="4"/>
    </row>
    <row r="2318" spans="1:1" x14ac:dyDescent="0.35">
      <c r="A2318" s="4"/>
    </row>
    <row r="2319" spans="1:1" x14ac:dyDescent="0.35">
      <c r="A2319" s="4"/>
    </row>
    <row r="2320" spans="1:1" x14ac:dyDescent="0.35">
      <c r="A2320" s="4"/>
    </row>
    <row r="2321" spans="1:1" x14ac:dyDescent="0.35">
      <c r="A2321" s="4"/>
    </row>
    <row r="2322" spans="1:1" x14ac:dyDescent="0.35">
      <c r="A2322" s="4"/>
    </row>
    <row r="2323" spans="1:1" x14ac:dyDescent="0.35">
      <c r="A2323" s="4"/>
    </row>
    <row r="2324" spans="1:1" x14ac:dyDescent="0.35">
      <c r="A2324" s="4"/>
    </row>
    <row r="2325" spans="1:1" x14ac:dyDescent="0.35">
      <c r="A2325" s="4"/>
    </row>
    <row r="2326" spans="1:1" x14ac:dyDescent="0.35">
      <c r="A2326" s="4"/>
    </row>
    <row r="2327" spans="1:1" x14ac:dyDescent="0.35">
      <c r="A2327" s="4"/>
    </row>
    <row r="2328" spans="1:1" x14ac:dyDescent="0.35">
      <c r="A2328" s="4"/>
    </row>
    <row r="2329" spans="1:1" x14ac:dyDescent="0.35">
      <c r="A2329" s="4"/>
    </row>
    <row r="2330" spans="1:1" x14ac:dyDescent="0.35">
      <c r="A2330" s="4"/>
    </row>
    <row r="2331" spans="1:1" x14ac:dyDescent="0.35">
      <c r="A2331" s="4"/>
    </row>
    <row r="2332" spans="1:1" x14ac:dyDescent="0.35">
      <c r="A2332" s="4"/>
    </row>
    <row r="2333" spans="1:1" x14ac:dyDescent="0.35">
      <c r="A2333" s="4"/>
    </row>
    <row r="2334" spans="1:1" x14ac:dyDescent="0.35">
      <c r="A2334" s="4"/>
    </row>
    <row r="2335" spans="1:1" x14ac:dyDescent="0.35">
      <c r="A2335" s="4"/>
    </row>
    <row r="2336" spans="1:1" x14ac:dyDescent="0.35">
      <c r="A2336" s="4"/>
    </row>
    <row r="2337" spans="1:1" x14ac:dyDescent="0.35">
      <c r="A2337" s="4"/>
    </row>
    <row r="2338" spans="1:1" x14ac:dyDescent="0.35">
      <c r="A2338" s="4"/>
    </row>
    <row r="2339" spans="1:1" x14ac:dyDescent="0.35">
      <c r="A2339" s="4"/>
    </row>
    <row r="2340" spans="1:1" x14ac:dyDescent="0.35">
      <c r="A2340" s="4"/>
    </row>
    <row r="2341" spans="1:1" x14ac:dyDescent="0.35">
      <c r="A2341" s="4"/>
    </row>
    <row r="2342" spans="1:1" x14ac:dyDescent="0.35">
      <c r="A2342" s="4"/>
    </row>
    <row r="2343" spans="1:1" x14ac:dyDescent="0.35">
      <c r="A2343" s="4"/>
    </row>
    <row r="2344" spans="1:1" x14ac:dyDescent="0.35">
      <c r="A2344" s="4"/>
    </row>
    <row r="2345" spans="1:1" x14ac:dyDescent="0.35">
      <c r="A2345" s="4"/>
    </row>
    <row r="2346" spans="1:1" x14ac:dyDescent="0.35">
      <c r="A2346" s="4"/>
    </row>
    <row r="2347" spans="1:1" x14ac:dyDescent="0.35">
      <c r="A2347" s="4"/>
    </row>
    <row r="2348" spans="1:1" x14ac:dyDescent="0.35">
      <c r="A2348" s="4"/>
    </row>
    <row r="2349" spans="1:1" x14ac:dyDescent="0.35">
      <c r="A2349" s="4"/>
    </row>
    <row r="2350" spans="1:1" x14ac:dyDescent="0.35">
      <c r="A2350" s="4"/>
    </row>
    <row r="2351" spans="1:1" x14ac:dyDescent="0.35">
      <c r="A2351" s="4"/>
    </row>
    <row r="2352" spans="1:1" x14ac:dyDescent="0.35">
      <c r="A2352" s="4"/>
    </row>
    <row r="2353" spans="1:1" x14ac:dyDescent="0.35">
      <c r="A2353" s="4"/>
    </row>
    <row r="2354" spans="1:1" x14ac:dyDescent="0.35">
      <c r="A2354" s="4"/>
    </row>
    <row r="2355" spans="1:1" x14ac:dyDescent="0.35">
      <c r="A2355" s="4"/>
    </row>
    <row r="2356" spans="1:1" x14ac:dyDescent="0.35">
      <c r="A2356" s="4"/>
    </row>
    <row r="2357" spans="1:1" x14ac:dyDescent="0.35">
      <c r="A2357" s="4"/>
    </row>
    <row r="2358" spans="1:1" x14ac:dyDescent="0.35">
      <c r="A2358" s="4"/>
    </row>
    <row r="2359" spans="1:1" x14ac:dyDescent="0.35">
      <c r="A2359" s="4"/>
    </row>
    <row r="2360" spans="1:1" x14ac:dyDescent="0.35">
      <c r="A2360" s="4"/>
    </row>
    <row r="2361" spans="1:1" x14ac:dyDescent="0.35">
      <c r="A2361" s="4"/>
    </row>
    <row r="2362" spans="1:1" x14ac:dyDescent="0.35">
      <c r="A2362" s="4"/>
    </row>
    <row r="2363" spans="1:1" x14ac:dyDescent="0.35">
      <c r="A2363" s="4"/>
    </row>
    <row r="2364" spans="1:1" x14ac:dyDescent="0.35">
      <c r="A2364" s="4"/>
    </row>
    <row r="2365" spans="1:1" x14ac:dyDescent="0.35">
      <c r="A2365" s="4"/>
    </row>
    <row r="2366" spans="1:1" x14ac:dyDescent="0.35">
      <c r="A2366" s="4"/>
    </row>
    <row r="2367" spans="1:1" x14ac:dyDescent="0.35">
      <c r="A2367" s="4"/>
    </row>
    <row r="2368" spans="1:1" x14ac:dyDescent="0.35">
      <c r="A2368" s="4"/>
    </row>
    <row r="2369" spans="1:1" x14ac:dyDescent="0.35">
      <c r="A2369" s="4"/>
    </row>
    <row r="2370" spans="1:1" x14ac:dyDescent="0.35">
      <c r="A2370" s="4"/>
    </row>
    <row r="2371" spans="1:1" x14ac:dyDescent="0.35">
      <c r="A2371" s="4"/>
    </row>
    <row r="2372" spans="1:1" x14ac:dyDescent="0.35">
      <c r="A2372" s="4"/>
    </row>
    <row r="2373" spans="1:1" x14ac:dyDescent="0.35">
      <c r="A2373" s="4"/>
    </row>
    <row r="2374" spans="1:1" x14ac:dyDescent="0.35">
      <c r="A2374" s="4"/>
    </row>
    <row r="2375" spans="1:1" x14ac:dyDescent="0.35">
      <c r="A2375" s="4"/>
    </row>
    <row r="2376" spans="1:1" x14ac:dyDescent="0.35">
      <c r="A2376" s="4"/>
    </row>
    <row r="2377" spans="1:1" x14ac:dyDescent="0.35">
      <c r="A2377" s="4"/>
    </row>
    <row r="2378" spans="1:1" x14ac:dyDescent="0.35">
      <c r="A2378" s="4"/>
    </row>
    <row r="2379" spans="1:1" x14ac:dyDescent="0.35">
      <c r="A2379" s="4"/>
    </row>
    <row r="2380" spans="1:1" x14ac:dyDescent="0.35">
      <c r="A2380" s="4"/>
    </row>
    <row r="2381" spans="1:1" x14ac:dyDescent="0.35">
      <c r="A2381" s="4"/>
    </row>
    <row r="2382" spans="1:1" x14ac:dyDescent="0.35">
      <c r="A2382" s="4"/>
    </row>
    <row r="2383" spans="1:1" x14ac:dyDescent="0.35">
      <c r="A2383" s="4"/>
    </row>
    <row r="2384" spans="1:1" x14ac:dyDescent="0.35">
      <c r="A2384" s="4"/>
    </row>
    <row r="2385" spans="1:1" x14ac:dyDescent="0.35">
      <c r="A2385" s="4"/>
    </row>
    <row r="2386" spans="1:1" x14ac:dyDescent="0.35">
      <c r="A2386" s="4"/>
    </row>
    <row r="2387" spans="1:1" x14ac:dyDescent="0.35">
      <c r="A2387" s="4"/>
    </row>
    <row r="2388" spans="1:1" x14ac:dyDescent="0.35">
      <c r="A2388" s="4"/>
    </row>
    <row r="2389" spans="1:1" x14ac:dyDescent="0.35">
      <c r="A2389" s="4"/>
    </row>
    <row r="2390" spans="1:1" x14ac:dyDescent="0.35">
      <c r="A2390" s="4"/>
    </row>
    <row r="2391" spans="1:1" x14ac:dyDescent="0.35">
      <c r="A2391" s="4"/>
    </row>
    <row r="2392" spans="1:1" x14ac:dyDescent="0.35">
      <c r="A2392" s="4"/>
    </row>
    <row r="2393" spans="1:1" x14ac:dyDescent="0.35">
      <c r="A2393" s="4"/>
    </row>
    <row r="2394" spans="1:1" x14ac:dyDescent="0.35">
      <c r="A2394" s="4"/>
    </row>
    <row r="2395" spans="1:1" x14ac:dyDescent="0.35">
      <c r="A2395" s="4"/>
    </row>
    <row r="2396" spans="1:1" x14ac:dyDescent="0.35">
      <c r="A2396" s="4"/>
    </row>
    <row r="2397" spans="1:1" x14ac:dyDescent="0.35">
      <c r="A2397" s="4"/>
    </row>
    <row r="2398" spans="1:1" x14ac:dyDescent="0.35">
      <c r="A2398" s="4"/>
    </row>
    <row r="2399" spans="1:1" x14ac:dyDescent="0.35">
      <c r="A2399" s="4"/>
    </row>
    <row r="2400" spans="1:1" x14ac:dyDescent="0.35">
      <c r="A2400" s="4"/>
    </row>
    <row r="2401" spans="1:1" x14ac:dyDescent="0.35">
      <c r="A2401" s="4"/>
    </row>
    <row r="2402" spans="1:1" x14ac:dyDescent="0.35">
      <c r="A2402" s="4"/>
    </row>
    <row r="2403" spans="1:1" x14ac:dyDescent="0.35">
      <c r="A2403" s="4"/>
    </row>
    <row r="2404" spans="1:1" x14ac:dyDescent="0.35">
      <c r="A2404" s="4"/>
    </row>
    <row r="2405" spans="1:1" x14ac:dyDescent="0.35">
      <c r="A2405" s="4"/>
    </row>
    <row r="2406" spans="1:1" x14ac:dyDescent="0.35">
      <c r="A2406" s="4"/>
    </row>
    <row r="2407" spans="1:1" x14ac:dyDescent="0.35">
      <c r="A2407" s="4"/>
    </row>
    <row r="2408" spans="1:1" x14ac:dyDescent="0.35">
      <c r="A2408" s="4"/>
    </row>
    <row r="2409" spans="1:1" x14ac:dyDescent="0.35">
      <c r="A2409" s="4"/>
    </row>
    <row r="2410" spans="1:1" x14ac:dyDescent="0.35">
      <c r="A2410" s="4"/>
    </row>
    <row r="2411" spans="1:1" x14ac:dyDescent="0.35">
      <c r="A2411" s="4"/>
    </row>
    <row r="2412" spans="1:1" x14ac:dyDescent="0.35">
      <c r="A2412" s="4"/>
    </row>
    <row r="2413" spans="1:1" x14ac:dyDescent="0.35">
      <c r="A2413" s="4"/>
    </row>
    <row r="2414" spans="1:1" x14ac:dyDescent="0.35">
      <c r="A2414" s="4"/>
    </row>
    <row r="2415" spans="1:1" x14ac:dyDescent="0.35">
      <c r="A2415" s="4"/>
    </row>
    <row r="2416" spans="1:1" x14ac:dyDescent="0.35">
      <c r="A2416" s="4"/>
    </row>
    <row r="2417" spans="1:1" x14ac:dyDescent="0.35">
      <c r="A2417" s="4"/>
    </row>
    <row r="2418" spans="1:1" x14ac:dyDescent="0.35">
      <c r="A2418" s="4"/>
    </row>
    <row r="2419" spans="1:1" x14ac:dyDescent="0.35">
      <c r="A2419" s="4"/>
    </row>
    <row r="2420" spans="1:1" x14ac:dyDescent="0.35">
      <c r="A2420" s="4"/>
    </row>
    <row r="2421" spans="1:1" x14ac:dyDescent="0.35">
      <c r="A2421" s="4"/>
    </row>
    <row r="2422" spans="1:1" x14ac:dyDescent="0.35">
      <c r="A2422" s="4"/>
    </row>
    <row r="2423" spans="1:1" x14ac:dyDescent="0.35">
      <c r="A2423" s="4"/>
    </row>
    <row r="2424" spans="1:1" x14ac:dyDescent="0.35">
      <c r="A2424" s="4"/>
    </row>
    <row r="2425" spans="1:1" x14ac:dyDescent="0.35">
      <c r="A2425" s="4"/>
    </row>
    <row r="2426" spans="1:1" x14ac:dyDescent="0.35">
      <c r="A2426" s="4"/>
    </row>
    <row r="2427" spans="1:1" x14ac:dyDescent="0.35">
      <c r="A2427" s="4"/>
    </row>
    <row r="2428" spans="1:1" x14ac:dyDescent="0.35">
      <c r="A2428" s="4"/>
    </row>
    <row r="2429" spans="1:1" x14ac:dyDescent="0.35">
      <c r="A2429" s="4"/>
    </row>
    <row r="2430" spans="1:1" x14ac:dyDescent="0.35">
      <c r="A2430" s="4"/>
    </row>
    <row r="2431" spans="1:1" x14ac:dyDescent="0.35">
      <c r="A2431" s="4"/>
    </row>
    <row r="2432" spans="1:1" x14ac:dyDescent="0.35">
      <c r="A2432" s="4"/>
    </row>
    <row r="2433" spans="1:1" x14ac:dyDescent="0.35">
      <c r="A2433" s="4"/>
    </row>
    <row r="2434" spans="1:1" x14ac:dyDescent="0.35">
      <c r="A2434" s="4"/>
    </row>
    <row r="2435" spans="1:1" x14ac:dyDescent="0.35">
      <c r="A2435" s="4"/>
    </row>
    <row r="2436" spans="1:1" x14ac:dyDescent="0.35">
      <c r="A2436" s="4"/>
    </row>
    <row r="2437" spans="1:1" x14ac:dyDescent="0.35">
      <c r="A2437" s="4"/>
    </row>
    <row r="2438" spans="1:1" x14ac:dyDescent="0.35">
      <c r="A2438" s="4"/>
    </row>
    <row r="2439" spans="1:1" x14ac:dyDescent="0.35">
      <c r="A2439" s="4"/>
    </row>
    <row r="2440" spans="1:1" x14ac:dyDescent="0.35">
      <c r="A2440" s="4"/>
    </row>
    <row r="2441" spans="1:1" x14ac:dyDescent="0.35">
      <c r="A2441" s="4"/>
    </row>
    <row r="2442" spans="1:1" x14ac:dyDescent="0.35">
      <c r="A2442" s="4"/>
    </row>
    <row r="2443" spans="1:1" x14ac:dyDescent="0.35">
      <c r="A2443" s="4"/>
    </row>
    <row r="2444" spans="1:1" x14ac:dyDescent="0.35">
      <c r="A2444" s="4"/>
    </row>
    <row r="2445" spans="1:1" x14ac:dyDescent="0.35">
      <c r="A2445" s="4"/>
    </row>
    <row r="2446" spans="1:1" x14ac:dyDescent="0.35">
      <c r="A2446" s="4"/>
    </row>
    <row r="2447" spans="1:1" x14ac:dyDescent="0.35">
      <c r="A2447" s="4"/>
    </row>
    <row r="2448" spans="1:1" x14ac:dyDescent="0.35">
      <c r="A2448" s="4"/>
    </row>
    <row r="2449" spans="1:1" x14ac:dyDescent="0.35">
      <c r="A2449" s="4"/>
    </row>
    <row r="2450" spans="1:1" x14ac:dyDescent="0.35">
      <c r="A2450" s="4"/>
    </row>
    <row r="2451" spans="1:1" x14ac:dyDescent="0.35">
      <c r="A2451" s="4"/>
    </row>
    <row r="2452" spans="1:1" x14ac:dyDescent="0.35">
      <c r="A2452" s="4"/>
    </row>
    <row r="2453" spans="1:1" x14ac:dyDescent="0.35">
      <c r="A2453" s="4"/>
    </row>
    <row r="2454" spans="1:1" x14ac:dyDescent="0.35">
      <c r="A2454" s="4"/>
    </row>
    <row r="2455" spans="1:1" x14ac:dyDescent="0.35">
      <c r="A2455" s="4"/>
    </row>
    <row r="2456" spans="1:1" x14ac:dyDescent="0.35">
      <c r="A2456" s="4"/>
    </row>
    <row r="2457" spans="1:1" x14ac:dyDescent="0.35">
      <c r="A2457" s="4"/>
    </row>
    <row r="2458" spans="1:1" x14ac:dyDescent="0.35">
      <c r="A2458" s="4"/>
    </row>
    <row r="2459" spans="1:1" x14ac:dyDescent="0.35">
      <c r="A2459" s="4"/>
    </row>
    <row r="2460" spans="1:1" x14ac:dyDescent="0.35">
      <c r="A2460" s="4"/>
    </row>
    <row r="2461" spans="1:1" x14ac:dyDescent="0.35">
      <c r="A2461" s="4"/>
    </row>
    <row r="2462" spans="1:1" x14ac:dyDescent="0.35">
      <c r="A2462" s="4"/>
    </row>
    <row r="2463" spans="1:1" x14ac:dyDescent="0.35">
      <c r="A2463" s="4"/>
    </row>
    <row r="2464" spans="1:1" x14ac:dyDescent="0.35">
      <c r="A2464" s="4"/>
    </row>
    <row r="2465" spans="1:1" x14ac:dyDescent="0.35">
      <c r="A2465" s="4"/>
    </row>
    <row r="2466" spans="1:1" x14ac:dyDescent="0.35">
      <c r="A2466" s="4"/>
    </row>
    <row r="2467" spans="1:1" x14ac:dyDescent="0.35">
      <c r="A2467" s="4"/>
    </row>
    <row r="2468" spans="1:1" x14ac:dyDescent="0.35">
      <c r="A2468" s="4"/>
    </row>
    <row r="2469" spans="1:1" x14ac:dyDescent="0.35">
      <c r="A2469" s="4"/>
    </row>
    <row r="2470" spans="1:1" x14ac:dyDescent="0.35">
      <c r="A2470" s="4"/>
    </row>
    <row r="2471" spans="1:1" x14ac:dyDescent="0.35">
      <c r="A2471" s="4"/>
    </row>
    <row r="2472" spans="1:1" x14ac:dyDescent="0.35">
      <c r="A2472" s="4"/>
    </row>
    <row r="2473" spans="1:1" x14ac:dyDescent="0.35">
      <c r="A2473" s="4"/>
    </row>
    <row r="2474" spans="1:1" x14ac:dyDescent="0.35">
      <c r="A2474" s="4"/>
    </row>
    <row r="2475" spans="1:1" x14ac:dyDescent="0.35">
      <c r="A2475" s="4"/>
    </row>
    <row r="2476" spans="1:1" x14ac:dyDescent="0.35">
      <c r="A2476" s="4"/>
    </row>
    <row r="2477" spans="1:1" x14ac:dyDescent="0.35">
      <c r="A2477" s="4"/>
    </row>
    <row r="2478" spans="1:1" x14ac:dyDescent="0.35">
      <c r="A2478" s="4"/>
    </row>
    <row r="2479" spans="1:1" x14ac:dyDescent="0.35">
      <c r="A2479" s="4"/>
    </row>
    <row r="2480" spans="1:1" x14ac:dyDescent="0.35">
      <c r="A2480" s="4"/>
    </row>
    <row r="2481" spans="1:1" x14ac:dyDescent="0.35">
      <c r="A2481" s="4"/>
    </row>
    <row r="2482" spans="1:1" x14ac:dyDescent="0.35">
      <c r="A2482" s="4"/>
    </row>
    <row r="2483" spans="1:1" x14ac:dyDescent="0.35">
      <c r="A2483" s="4"/>
    </row>
    <row r="2484" spans="1:1" x14ac:dyDescent="0.35">
      <c r="A2484" s="4"/>
    </row>
    <row r="2485" spans="1:1" x14ac:dyDescent="0.35">
      <c r="A2485" s="4"/>
    </row>
    <row r="2486" spans="1:1" x14ac:dyDescent="0.35">
      <c r="A2486" s="4"/>
    </row>
    <row r="2487" spans="1:1" x14ac:dyDescent="0.35">
      <c r="A2487" s="4"/>
    </row>
    <row r="2488" spans="1:1" x14ac:dyDescent="0.35">
      <c r="A2488" s="4"/>
    </row>
    <row r="2489" spans="1:1" x14ac:dyDescent="0.35">
      <c r="A2489" s="4"/>
    </row>
    <row r="2490" spans="1:1" x14ac:dyDescent="0.35">
      <c r="A2490" s="4"/>
    </row>
    <row r="2491" spans="1:1" x14ac:dyDescent="0.35">
      <c r="A2491" s="4"/>
    </row>
    <row r="2492" spans="1:1" x14ac:dyDescent="0.35">
      <c r="A2492" s="4"/>
    </row>
    <row r="2493" spans="1:1" x14ac:dyDescent="0.35">
      <c r="A2493" s="4"/>
    </row>
    <row r="2494" spans="1:1" x14ac:dyDescent="0.35">
      <c r="A2494" s="4"/>
    </row>
    <row r="2495" spans="1:1" x14ac:dyDescent="0.35">
      <c r="A2495" s="4"/>
    </row>
    <row r="2496" spans="1:1" x14ac:dyDescent="0.35">
      <c r="A2496" s="4"/>
    </row>
    <row r="2497" spans="1:1" x14ac:dyDescent="0.35">
      <c r="A2497" s="4"/>
    </row>
    <row r="2498" spans="1:1" x14ac:dyDescent="0.35">
      <c r="A2498" s="4"/>
    </row>
    <row r="2499" spans="1:1" x14ac:dyDescent="0.35">
      <c r="A2499" s="4"/>
    </row>
    <row r="2500" spans="1:1" x14ac:dyDescent="0.35">
      <c r="A2500" s="4"/>
    </row>
    <row r="2501" spans="1:1" x14ac:dyDescent="0.35">
      <c r="A2501" s="4"/>
    </row>
    <row r="2502" spans="1:1" x14ac:dyDescent="0.35">
      <c r="A2502" s="4"/>
    </row>
    <row r="2503" spans="1:1" x14ac:dyDescent="0.35">
      <c r="A2503" s="4"/>
    </row>
    <row r="2504" spans="1:1" x14ac:dyDescent="0.35">
      <c r="A2504" s="4"/>
    </row>
    <row r="2505" spans="1:1" x14ac:dyDescent="0.35">
      <c r="A2505" s="4"/>
    </row>
    <row r="2506" spans="1:1" x14ac:dyDescent="0.35">
      <c r="A2506" s="4"/>
    </row>
    <row r="2507" spans="1:1" x14ac:dyDescent="0.35">
      <c r="A2507" s="4"/>
    </row>
    <row r="2508" spans="1:1" x14ac:dyDescent="0.35">
      <c r="A2508" s="4"/>
    </row>
    <row r="2509" spans="1:1" x14ac:dyDescent="0.35">
      <c r="A2509" s="4"/>
    </row>
    <row r="2510" spans="1:1" x14ac:dyDescent="0.35">
      <c r="A2510" s="4"/>
    </row>
    <row r="2511" spans="1:1" x14ac:dyDescent="0.35">
      <c r="A2511" s="4"/>
    </row>
    <row r="2512" spans="1:1" x14ac:dyDescent="0.35">
      <c r="A2512" s="4"/>
    </row>
    <row r="2513" spans="1:1" x14ac:dyDescent="0.35">
      <c r="A2513" s="4"/>
    </row>
    <row r="2514" spans="1:1" x14ac:dyDescent="0.35">
      <c r="A2514" s="4"/>
    </row>
    <row r="2515" spans="1:1" x14ac:dyDescent="0.35">
      <c r="A2515" s="4"/>
    </row>
    <row r="2516" spans="1:1" x14ac:dyDescent="0.35">
      <c r="A2516" s="4"/>
    </row>
    <row r="2517" spans="1:1" x14ac:dyDescent="0.35">
      <c r="A2517" s="4"/>
    </row>
    <row r="2518" spans="1:1" x14ac:dyDescent="0.35">
      <c r="A2518" s="4"/>
    </row>
    <row r="2519" spans="1:1" x14ac:dyDescent="0.35">
      <c r="A2519" s="4"/>
    </row>
    <row r="2520" spans="1:1" x14ac:dyDescent="0.35">
      <c r="A2520" s="4"/>
    </row>
    <row r="2521" spans="1:1" x14ac:dyDescent="0.35">
      <c r="A2521" s="4"/>
    </row>
    <row r="2522" spans="1:1" x14ac:dyDescent="0.35">
      <c r="A2522" s="4"/>
    </row>
    <row r="2523" spans="1:1" x14ac:dyDescent="0.35">
      <c r="A2523" s="4"/>
    </row>
    <row r="2524" spans="1:1" x14ac:dyDescent="0.35">
      <c r="A2524" s="4"/>
    </row>
    <row r="2525" spans="1:1" x14ac:dyDescent="0.35">
      <c r="A2525" s="4"/>
    </row>
    <row r="2526" spans="1:1" x14ac:dyDescent="0.35">
      <c r="A2526" s="4"/>
    </row>
    <row r="2527" spans="1:1" x14ac:dyDescent="0.35">
      <c r="A2527" s="4"/>
    </row>
    <row r="2528" spans="1:1" x14ac:dyDescent="0.35">
      <c r="A2528" s="4"/>
    </row>
    <row r="2529" spans="1:1" x14ac:dyDescent="0.35">
      <c r="A2529" s="4"/>
    </row>
    <row r="2530" spans="1:1" x14ac:dyDescent="0.35">
      <c r="A2530" s="4"/>
    </row>
    <row r="2531" spans="1:1" x14ac:dyDescent="0.35">
      <c r="A2531" s="4"/>
    </row>
    <row r="2532" spans="1:1" x14ac:dyDescent="0.35">
      <c r="A2532" s="4"/>
    </row>
    <row r="2533" spans="1:1" x14ac:dyDescent="0.35">
      <c r="A2533" s="4"/>
    </row>
    <row r="2534" spans="1:1" x14ac:dyDescent="0.35">
      <c r="A2534" s="4"/>
    </row>
    <row r="2535" spans="1:1" x14ac:dyDescent="0.35">
      <c r="A2535" s="4"/>
    </row>
    <row r="2536" spans="1:1" x14ac:dyDescent="0.35">
      <c r="A2536" s="4"/>
    </row>
    <row r="2537" spans="1:1" x14ac:dyDescent="0.35">
      <c r="A2537" s="4"/>
    </row>
    <row r="2538" spans="1:1" x14ac:dyDescent="0.35">
      <c r="A2538" s="4"/>
    </row>
    <row r="2539" spans="1:1" x14ac:dyDescent="0.35">
      <c r="A2539" s="4"/>
    </row>
    <row r="2540" spans="1:1" x14ac:dyDescent="0.35">
      <c r="A2540" s="4"/>
    </row>
    <row r="2541" spans="1:1" x14ac:dyDescent="0.35">
      <c r="A2541" s="4"/>
    </row>
    <row r="2542" spans="1:1" x14ac:dyDescent="0.35">
      <c r="A2542" s="4"/>
    </row>
    <row r="2543" spans="1:1" x14ac:dyDescent="0.35">
      <c r="A2543" s="4"/>
    </row>
    <row r="2544" spans="1:1" x14ac:dyDescent="0.35">
      <c r="A2544" s="4"/>
    </row>
    <row r="2545" spans="1:1" x14ac:dyDescent="0.35">
      <c r="A2545" s="4"/>
    </row>
    <row r="2546" spans="1:1" x14ac:dyDescent="0.35">
      <c r="A2546" s="4"/>
    </row>
    <row r="2547" spans="1:1" x14ac:dyDescent="0.35">
      <c r="A2547" s="4"/>
    </row>
    <row r="2548" spans="1:1" x14ac:dyDescent="0.35">
      <c r="A2548" s="4"/>
    </row>
    <row r="2549" spans="1:1" x14ac:dyDescent="0.35">
      <c r="A2549" s="4"/>
    </row>
    <row r="2550" spans="1:1" x14ac:dyDescent="0.35">
      <c r="A2550" s="4"/>
    </row>
    <row r="2551" spans="1:1" x14ac:dyDescent="0.35">
      <c r="A2551" s="4"/>
    </row>
    <row r="2552" spans="1:1" x14ac:dyDescent="0.35">
      <c r="A2552" s="4"/>
    </row>
    <row r="2553" spans="1:1" x14ac:dyDescent="0.35">
      <c r="A2553" s="4"/>
    </row>
    <row r="2554" spans="1:1" x14ac:dyDescent="0.35">
      <c r="A2554" s="4"/>
    </row>
    <row r="2555" spans="1:1" x14ac:dyDescent="0.35">
      <c r="A2555" s="4"/>
    </row>
    <row r="2556" spans="1:1" x14ac:dyDescent="0.35">
      <c r="A2556" s="4"/>
    </row>
    <row r="2557" spans="1:1" x14ac:dyDescent="0.35">
      <c r="A2557" s="4"/>
    </row>
    <row r="2558" spans="1:1" x14ac:dyDescent="0.35">
      <c r="A2558" s="4"/>
    </row>
    <row r="2559" spans="1:1" x14ac:dyDescent="0.35">
      <c r="A2559" s="4"/>
    </row>
    <row r="2560" spans="1:1" x14ac:dyDescent="0.35">
      <c r="A2560" s="4"/>
    </row>
    <row r="2561" spans="1:1" x14ac:dyDescent="0.35">
      <c r="A2561" s="4"/>
    </row>
    <row r="2562" spans="1:1" x14ac:dyDescent="0.35">
      <c r="A2562" s="4"/>
    </row>
    <row r="2563" spans="1:1" x14ac:dyDescent="0.35">
      <c r="A2563" s="4"/>
    </row>
    <row r="2564" spans="1:1" x14ac:dyDescent="0.35">
      <c r="A2564" s="4"/>
    </row>
    <row r="2565" spans="1:1" x14ac:dyDescent="0.35">
      <c r="A2565" s="4"/>
    </row>
    <row r="2566" spans="1:1" x14ac:dyDescent="0.35">
      <c r="A2566" s="4"/>
    </row>
    <row r="2567" spans="1:1" x14ac:dyDescent="0.35">
      <c r="A2567" s="4"/>
    </row>
    <row r="2568" spans="1:1" x14ac:dyDescent="0.35">
      <c r="A2568" s="4"/>
    </row>
    <row r="2569" spans="1:1" x14ac:dyDescent="0.35">
      <c r="A2569" s="4"/>
    </row>
    <row r="2570" spans="1:1" x14ac:dyDescent="0.35">
      <c r="A2570" s="4"/>
    </row>
    <row r="2571" spans="1:1" x14ac:dyDescent="0.35">
      <c r="A2571" s="4"/>
    </row>
    <row r="2572" spans="1:1" x14ac:dyDescent="0.35">
      <c r="A2572" s="4"/>
    </row>
    <row r="2573" spans="1:1" x14ac:dyDescent="0.35">
      <c r="A2573" s="4"/>
    </row>
    <row r="2574" spans="1:1" x14ac:dyDescent="0.35">
      <c r="A2574" s="4"/>
    </row>
    <row r="2575" spans="1:1" x14ac:dyDescent="0.35">
      <c r="A2575" s="4"/>
    </row>
    <row r="2576" spans="1:1" x14ac:dyDescent="0.35">
      <c r="A2576" s="4"/>
    </row>
    <row r="2577" spans="1:1" x14ac:dyDescent="0.35">
      <c r="A2577" s="4"/>
    </row>
    <row r="2578" spans="1:1" x14ac:dyDescent="0.35">
      <c r="A2578" s="4"/>
    </row>
    <row r="2579" spans="1:1" x14ac:dyDescent="0.35">
      <c r="A2579" s="4"/>
    </row>
    <row r="2580" spans="1:1" x14ac:dyDescent="0.35">
      <c r="A2580" s="4"/>
    </row>
    <row r="2581" spans="1:1" x14ac:dyDescent="0.35">
      <c r="A2581" s="4"/>
    </row>
    <row r="2582" spans="1:1" x14ac:dyDescent="0.35">
      <c r="A2582" s="4"/>
    </row>
    <row r="2583" spans="1:1" x14ac:dyDescent="0.35">
      <c r="A2583" s="4"/>
    </row>
    <row r="2584" spans="1:1" x14ac:dyDescent="0.35">
      <c r="A2584" s="4"/>
    </row>
    <row r="2585" spans="1:1" x14ac:dyDescent="0.35">
      <c r="A2585" s="4"/>
    </row>
    <row r="2586" spans="1:1" x14ac:dyDescent="0.35">
      <c r="A2586" s="4"/>
    </row>
    <row r="2587" spans="1:1" x14ac:dyDescent="0.35">
      <c r="A2587" s="4"/>
    </row>
    <row r="2588" spans="1:1" x14ac:dyDescent="0.35">
      <c r="A2588" s="4"/>
    </row>
    <row r="2589" spans="1:1" x14ac:dyDescent="0.35">
      <c r="A2589" s="4"/>
    </row>
    <row r="2590" spans="1:1" x14ac:dyDescent="0.35">
      <c r="A2590" s="4"/>
    </row>
    <row r="2591" spans="1:1" x14ac:dyDescent="0.35">
      <c r="A2591" s="4"/>
    </row>
    <row r="2592" spans="1:1" x14ac:dyDescent="0.35">
      <c r="A2592" s="4"/>
    </row>
    <row r="2593" spans="1:1" x14ac:dyDescent="0.35">
      <c r="A2593" s="4"/>
    </row>
    <row r="2594" spans="1:1" x14ac:dyDescent="0.35">
      <c r="A2594" s="4"/>
    </row>
    <row r="2595" spans="1:1" x14ac:dyDescent="0.35">
      <c r="A2595" s="4"/>
    </row>
    <row r="2596" spans="1:1" x14ac:dyDescent="0.35">
      <c r="A2596" s="4"/>
    </row>
    <row r="2597" spans="1:1" x14ac:dyDescent="0.35">
      <c r="A2597" s="4"/>
    </row>
    <row r="2598" spans="1:1" x14ac:dyDescent="0.35">
      <c r="A2598" s="4"/>
    </row>
    <row r="2599" spans="1:1" x14ac:dyDescent="0.35">
      <c r="A2599" s="4"/>
    </row>
    <row r="2600" spans="1:1" x14ac:dyDescent="0.35">
      <c r="A2600" s="4"/>
    </row>
    <row r="2601" spans="1:1" x14ac:dyDescent="0.35">
      <c r="A2601" s="4"/>
    </row>
    <row r="2602" spans="1:1" x14ac:dyDescent="0.35">
      <c r="A2602" s="4"/>
    </row>
    <row r="2603" spans="1:1" x14ac:dyDescent="0.35">
      <c r="A2603" s="4"/>
    </row>
    <row r="2604" spans="1:1" x14ac:dyDescent="0.35">
      <c r="A2604" s="4"/>
    </row>
    <row r="2605" spans="1:1" x14ac:dyDescent="0.35">
      <c r="A2605" s="4"/>
    </row>
    <row r="2606" spans="1:1" x14ac:dyDescent="0.35">
      <c r="A2606" s="4"/>
    </row>
    <row r="2607" spans="1:1" x14ac:dyDescent="0.35">
      <c r="A2607" s="4"/>
    </row>
    <row r="2608" spans="1:1" x14ac:dyDescent="0.35">
      <c r="A2608" s="4"/>
    </row>
    <row r="2609" spans="1:1" x14ac:dyDescent="0.35">
      <c r="A2609" s="4"/>
    </row>
    <row r="2610" spans="1:1" x14ac:dyDescent="0.35">
      <c r="A2610" s="4"/>
    </row>
    <row r="2611" spans="1:1" x14ac:dyDescent="0.35">
      <c r="A2611" s="4"/>
    </row>
    <row r="2612" spans="1:1" x14ac:dyDescent="0.35">
      <c r="A2612" s="4"/>
    </row>
    <row r="2613" spans="1:1" x14ac:dyDescent="0.35">
      <c r="A2613" s="4"/>
    </row>
    <row r="2614" spans="1:1" x14ac:dyDescent="0.35">
      <c r="A2614" s="4"/>
    </row>
    <row r="2615" spans="1:1" x14ac:dyDescent="0.35">
      <c r="A2615" s="4"/>
    </row>
    <row r="2616" spans="1:1" x14ac:dyDescent="0.35">
      <c r="A2616" s="4"/>
    </row>
    <row r="2617" spans="1:1" x14ac:dyDescent="0.35">
      <c r="A2617" s="4"/>
    </row>
    <row r="2618" spans="1:1" x14ac:dyDescent="0.35">
      <c r="A2618" s="4"/>
    </row>
    <row r="2619" spans="1:1" x14ac:dyDescent="0.35">
      <c r="A2619" s="4"/>
    </row>
    <row r="2620" spans="1:1" x14ac:dyDescent="0.35">
      <c r="A2620" s="4"/>
    </row>
    <row r="2621" spans="1:1" x14ac:dyDescent="0.35">
      <c r="A2621" s="4"/>
    </row>
    <row r="2622" spans="1:1" x14ac:dyDescent="0.35">
      <c r="A2622" s="4"/>
    </row>
    <row r="2623" spans="1:1" x14ac:dyDescent="0.35">
      <c r="A2623" s="4"/>
    </row>
    <row r="2624" spans="1:1" x14ac:dyDescent="0.35">
      <c r="A2624" s="4"/>
    </row>
    <row r="2625" spans="1:1" x14ac:dyDescent="0.35">
      <c r="A2625" s="4"/>
    </row>
    <row r="2626" spans="1:1" x14ac:dyDescent="0.35">
      <c r="A2626" s="4"/>
    </row>
    <row r="2627" spans="1:1" x14ac:dyDescent="0.35">
      <c r="A2627" s="4"/>
    </row>
    <row r="2628" spans="1:1" x14ac:dyDescent="0.35">
      <c r="A2628" s="4"/>
    </row>
    <row r="2629" spans="1:1" x14ac:dyDescent="0.35">
      <c r="A2629" s="4"/>
    </row>
    <row r="2630" spans="1:1" x14ac:dyDescent="0.35">
      <c r="A2630" s="4"/>
    </row>
    <row r="2631" spans="1:1" x14ac:dyDescent="0.35">
      <c r="A2631" s="4"/>
    </row>
    <row r="2632" spans="1:1" x14ac:dyDescent="0.35">
      <c r="A2632" s="4"/>
    </row>
    <row r="2633" spans="1:1" x14ac:dyDescent="0.35">
      <c r="A2633" s="4"/>
    </row>
    <row r="2634" spans="1:1" x14ac:dyDescent="0.35">
      <c r="A2634" s="4"/>
    </row>
    <row r="2635" spans="1:1" x14ac:dyDescent="0.35">
      <c r="A2635" s="4"/>
    </row>
    <row r="2636" spans="1:1" x14ac:dyDescent="0.35">
      <c r="A2636" s="4"/>
    </row>
    <row r="2637" spans="1:1" x14ac:dyDescent="0.35">
      <c r="A2637" s="4"/>
    </row>
    <row r="2638" spans="1:1" x14ac:dyDescent="0.35">
      <c r="A2638" s="4"/>
    </row>
    <row r="2639" spans="1:1" x14ac:dyDescent="0.35">
      <c r="A2639" s="4"/>
    </row>
    <row r="2640" spans="1:1" x14ac:dyDescent="0.35">
      <c r="A2640" s="4"/>
    </row>
    <row r="2641" spans="1:1" x14ac:dyDescent="0.35">
      <c r="A2641" s="4"/>
    </row>
    <row r="2642" spans="1:1" x14ac:dyDescent="0.35">
      <c r="A2642" s="4"/>
    </row>
    <row r="2643" spans="1:1" x14ac:dyDescent="0.35">
      <c r="A2643" s="4"/>
    </row>
    <row r="2644" spans="1:1" x14ac:dyDescent="0.35">
      <c r="A2644" s="4"/>
    </row>
    <row r="2645" spans="1:1" x14ac:dyDescent="0.35">
      <c r="A2645" s="4"/>
    </row>
    <row r="2646" spans="1:1" x14ac:dyDescent="0.35">
      <c r="A2646" s="4"/>
    </row>
    <row r="2647" spans="1:1" x14ac:dyDescent="0.35">
      <c r="A2647" s="4"/>
    </row>
    <row r="2648" spans="1:1" x14ac:dyDescent="0.35">
      <c r="A2648" s="4"/>
    </row>
    <row r="2649" spans="1:1" x14ac:dyDescent="0.35">
      <c r="A2649" s="4"/>
    </row>
    <row r="2650" spans="1:1" x14ac:dyDescent="0.35">
      <c r="A2650" s="4"/>
    </row>
    <row r="2651" spans="1:1" x14ac:dyDescent="0.35">
      <c r="A2651" s="4"/>
    </row>
    <row r="2652" spans="1:1" x14ac:dyDescent="0.35">
      <c r="A2652" s="4"/>
    </row>
    <row r="2653" spans="1:1" x14ac:dyDescent="0.35">
      <c r="A2653" s="4"/>
    </row>
    <row r="2654" spans="1:1" x14ac:dyDescent="0.35">
      <c r="A2654" s="4"/>
    </row>
    <row r="2655" spans="1:1" x14ac:dyDescent="0.35">
      <c r="A2655" s="4"/>
    </row>
    <row r="2656" spans="1:1" x14ac:dyDescent="0.35">
      <c r="A2656" s="4"/>
    </row>
    <row r="2657" spans="1:1" x14ac:dyDescent="0.35">
      <c r="A2657" s="4"/>
    </row>
    <row r="2658" spans="1:1" x14ac:dyDescent="0.35">
      <c r="A2658" s="4"/>
    </row>
    <row r="2659" spans="1:1" x14ac:dyDescent="0.35">
      <c r="A2659" s="4"/>
    </row>
    <row r="2660" spans="1:1" x14ac:dyDescent="0.35">
      <c r="A2660" s="4"/>
    </row>
    <row r="2661" spans="1:1" x14ac:dyDescent="0.35">
      <c r="A2661" s="4"/>
    </row>
    <row r="2662" spans="1:1" x14ac:dyDescent="0.35">
      <c r="A2662" s="4"/>
    </row>
    <row r="2663" spans="1:1" x14ac:dyDescent="0.35">
      <c r="A2663" s="4"/>
    </row>
    <row r="2664" spans="1:1" x14ac:dyDescent="0.35">
      <c r="A2664" s="4"/>
    </row>
    <row r="2665" spans="1:1" x14ac:dyDescent="0.35">
      <c r="A2665" s="4"/>
    </row>
    <row r="2666" spans="1:1" x14ac:dyDescent="0.35">
      <c r="A2666" s="4"/>
    </row>
    <row r="2667" spans="1:1" x14ac:dyDescent="0.35">
      <c r="A2667" s="4"/>
    </row>
    <row r="2668" spans="1:1" x14ac:dyDescent="0.35">
      <c r="A2668" s="4"/>
    </row>
    <row r="2669" spans="1:1" x14ac:dyDescent="0.35">
      <c r="A2669" s="4"/>
    </row>
    <row r="2670" spans="1:1" x14ac:dyDescent="0.35">
      <c r="A2670" s="4"/>
    </row>
    <row r="2671" spans="1:1" x14ac:dyDescent="0.35">
      <c r="A2671" s="4"/>
    </row>
    <row r="2672" spans="1:1" x14ac:dyDescent="0.35">
      <c r="A2672" s="4"/>
    </row>
    <row r="2673" spans="1:1" x14ac:dyDescent="0.35">
      <c r="A2673" s="4"/>
    </row>
    <row r="2674" spans="1:1" x14ac:dyDescent="0.35">
      <c r="A2674" s="4"/>
    </row>
    <row r="2675" spans="1:1" x14ac:dyDescent="0.35">
      <c r="A2675" s="4"/>
    </row>
    <row r="2676" spans="1:1" x14ac:dyDescent="0.35">
      <c r="A2676" s="4"/>
    </row>
    <row r="2677" spans="1:1" x14ac:dyDescent="0.35">
      <c r="A2677" s="4"/>
    </row>
    <row r="2678" spans="1:1" x14ac:dyDescent="0.35">
      <c r="A2678" s="4"/>
    </row>
    <row r="2679" spans="1:1" x14ac:dyDescent="0.35">
      <c r="A2679" s="4"/>
    </row>
    <row r="2680" spans="1:1" x14ac:dyDescent="0.35">
      <c r="A2680" s="4"/>
    </row>
    <row r="2681" spans="1:1" x14ac:dyDescent="0.35">
      <c r="A2681" s="4"/>
    </row>
    <row r="2682" spans="1:1" x14ac:dyDescent="0.35">
      <c r="A2682" s="4"/>
    </row>
    <row r="2683" spans="1:1" x14ac:dyDescent="0.35">
      <c r="A2683" s="4"/>
    </row>
    <row r="2684" spans="1:1" x14ac:dyDescent="0.35">
      <c r="A2684" s="4"/>
    </row>
    <row r="2685" spans="1:1" x14ac:dyDescent="0.35">
      <c r="A2685" s="4"/>
    </row>
    <row r="2686" spans="1:1" x14ac:dyDescent="0.35">
      <c r="A2686" s="4"/>
    </row>
    <row r="2687" spans="1:1" x14ac:dyDescent="0.35">
      <c r="A2687" s="4"/>
    </row>
    <row r="2688" spans="1:1" x14ac:dyDescent="0.35">
      <c r="A2688" s="4"/>
    </row>
    <row r="2689" spans="1:1" x14ac:dyDescent="0.35">
      <c r="A2689" s="4"/>
    </row>
    <row r="2690" spans="1:1" x14ac:dyDescent="0.35">
      <c r="A2690" s="4"/>
    </row>
    <row r="2691" spans="1:1" x14ac:dyDescent="0.35">
      <c r="A2691" s="4"/>
    </row>
    <row r="2692" spans="1:1" x14ac:dyDescent="0.35">
      <c r="A2692" s="4"/>
    </row>
    <row r="2693" spans="1:1" x14ac:dyDescent="0.35">
      <c r="A2693" s="4"/>
    </row>
    <row r="2694" spans="1:1" x14ac:dyDescent="0.35">
      <c r="A2694" s="4"/>
    </row>
    <row r="2695" spans="1:1" x14ac:dyDescent="0.35">
      <c r="A2695" s="4"/>
    </row>
    <row r="2696" spans="1:1" x14ac:dyDescent="0.35">
      <c r="A2696" s="4"/>
    </row>
    <row r="2697" spans="1:1" x14ac:dyDescent="0.35">
      <c r="A2697" s="4"/>
    </row>
    <row r="2698" spans="1:1" x14ac:dyDescent="0.35">
      <c r="A2698" s="4"/>
    </row>
    <row r="2699" spans="1:1" x14ac:dyDescent="0.35">
      <c r="A2699" s="4"/>
    </row>
    <row r="2700" spans="1:1" x14ac:dyDescent="0.35">
      <c r="A2700" s="4"/>
    </row>
    <row r="2701" spans="1:1" x14ac:dyDescent="0.35">
      <c r="A2701" s="4"/>
    </row>
    <row r="2702" spans="1:1" x14ac:dyDescent="0.35">
      <c r="A2702" s="4"/>
    </row>
    <row r="2703" spans="1:1" x14ac:dyDescent="0.35">
      <c r="A2703" s="4"/>
    </row>
    <row r="2704" spans="1:1" x14ac:dyDescent="0.35">
      <c r="A2704" s="4"/>
    </row>
    <row r="2705" spans="1:1" x14ac:dyDescent="0.35">
      <c r="A2705" s="4"/>
    </row>
    <row r="2706" spans="1:1" x14ac:dyDescent="0.35">
      <c r="A2706" s="4"/>
    </row>
    <row r="2707" spans="1:1" x14ac:dyDescent="0.35">
      <c r="A2707" s="4"/>
    </row>
    <row r="2708" spans="1:1" x14ac:dyDescent="0.35">
      <c r="A2708" s="4"/>
    </row>
    <row r="2709" spans="1:1" x14ac:dyDescent="0.35">
      <c r="A2709" s="4"/>
    </row>
    <row r="2710" spans="1:1" x14ac:dyDescent="0.35">
      <c r="A2710" s="4"/>
    </row>
    <row r="2711" spans="1:1" x14ac:dyDescent="0.35">
      <c r="A2711" s="4"/>
    </row>
    <row r="2712" spans="1:1" x14ac:dyDescent="0.35">
      <c r="A2712" s="4"/>
    </row>
    <row r="2713" spans="1:1" x14ac:dyDescent="0.35">
      <c r="A2713" s="4"/>
    </row>
    <row r="2714" spans="1:1" x14ac:dyDescent="0.35">
      <c r="A2714" s="4"/>
    </row>
    <row r="2715" spans="1:1" x14ac:dyDescent="0.35">
      <c r="A2715" s="4"/>
    </row>
    <row r="2716" spans="1:1" x14ac:dyDescent="0.35">
      <c r="A2716" s="4"/>
    </row>
    <row r="2717" spans="1:1" x14ac:dyDescent="0.35">
      <c r="A2717" s="4"/>
    </row>
    <row r="2718" spans="1:1" x14ac:dyDescent="0.35">
      <c r="A2718" s="4"/>
    </row>
    <row r="2719" spans="1:1" x14ac:dyDescent="0.35">
      <c r="A2719" s="4"/>
    </row>
    <row r="2720" spans="1:1" x14ac:dyDescent="0.35">
      <c r="A2720" s="4"/>
    </row>
    <row r="2721" spans="1:1" x14ac:dyDescent="0.35">
      <c r="A2721" s="4"/>
    </row>
    <row r="2722" spans="1:1" x14ac:dyDescent="0.35">
      <c r="A2722" s="4"/>
    </row>
    <row r="2723" spans="1:1" x14ac:dyDescent="0.35">
      <c r="A2723" s="4"/>
    </row>
    <row r="2724" spans="1:1" x14ac:dyDescent="0.35">
      <c r="A2724" s="4"/>
    </row>
    <row r="2725" spans="1:1" x14ac:dyDescent="0.35">
      <c r="A2725" s="4"/>
    </row>
    <row r="2726" spans="1:1" x14ac:dyDescent="0.35">
      <c r="A2726" s="4"/>
    </row>
    <row r="2727" spans="1:1" x14ac:dyDescent="0.35">
      <c r="A2727" s="4"/>
    </row>
    <row r="2728" spans="1:1" x14ac:dyDescent="0.35">
      <c r="A2728" s="4"/>
    </row>
    <row r="2729" spans="1:1" x14ac:dyDescent="0.35">
      <c r="A2729" s="4"/>
    </row>
    <row r="2730" spans="1:1" x14ac:dyDescent="0.35">
      <c r="A2730" s="4"/>
    </row>
    <row r="2731" spans="1:1" x14ac:dyDescent="0.35">
      <c r="A2731" s="4"/>
    </row>
    <row r="2732" spans="1:1" x14ac:dyDescent="0.35">
      <c r="A2732" s="4"/>
    </row>
    <row r="2733" spans="1:1" x14ac:dyDescent="0.35">
      <c r="A2733" s="4"/>
    </row>
    <row r="2734" spans="1:1" x14ac:dyDescent="0.35">
      <c r="A2734" s="4"/>
    </row>
    <row r="2735" spans="1:1" x14ac:dyDescent="0.35">
      <c r="A2735" s="4"/>
    </row>
    <row r="2736" spans="1:1" x14ac:dyDescent="0.35">
      <c r="A2736" s="4"/>
    </row>
    <row r="2737" spans="1:1" x14ac:dyDescent="0.35">
      <c r="A2737" s="4"/>
    </row>
    <row r="2738" spans="1:1" x14ac:dyDescent="0.35">
      <c r="A2738" s="4"/>
    </row>
    <row r="2739" spans="1:1" x14ac:dyDescent="0.35">
      <c r="A2739" s="4"/>
    </row>
    <row r="2740" spans="1:1" x14ac:dyDescent="0.35">
      <c r="A2740" s="4"/>
    </row>
    <row r="2741" spans="1:1" x14ac:dyDescent="0.35">
      <c r="A2741" s="4"/>
    </row>
    <row r="2742" spans="1:1" x14ac:dyDescent="0.35">
      <c r="A2742" s="4"/>
    </row>
    <row r="2743" spans="1:1" x14ac:dyDescent="0.35">
      <c r="A2743" s="4"/>
    </row>
    <row r="2744" spans="1:1" x14ac:dyDescent="0.35">
      <c r="A2744" s="4"/>
    </row>
    <row r="2745" spans="1:1" x14ac:dyDescent="0.35">
      <c r="A2745" s="4"/>
    </row>
    <row r="2746" spans="1:1" x14ac:dyDescent="0.35">
      <c r="A2746" s="4"/>
    </row>
    <row r="2747" spans="1:1" x14ac:dyDescent="0.35">
      <c r="A2747" s="4"/>
    </row>
    <row r="2748" spans="1:1" x14ac:dyDescent="0.35">
      <c r="A2748" s="4"/>
    </row>
    <row r="2749" spans="1:1" x14ac:dyDescent="0.35">
      <c r="A2749" s="4"/>
    </row>
    <row r="2750" spans="1:1" x14ac:dyDescent="0.35">
      <c r="A2750" s="4"/>
    </row>
    <row r="2751" spans="1:1" x14ac:dyDescent="0.35">
      <c r="A2751" s="4"/>
    </row>
    <row r="2752" spans="1:1" x14ac:dyDescent="0.35">
      <c r="A2752" s="4"/>
    </row>
    <row r="2753" spans="1:1" x14ac:dyDescent="0.35">
      <c r="A2753" s="4"/>
    </row>
    <row r="2754" spans="1:1" x14ac:dyDescent="0.35">
      <c r="A2754" s="4"/>
    </row>
    <row r="2755" spans="1:1" x14ac:dyDescent="0.35">
      <c r="A2755" s="4"/>
    </row>
    <row r="2756" spans="1:1" x14ac:dyDescent="0.35">
      <c r="A2756" s="4"/>
    </row>
    <row r="2757" spans="1:1" x14ac:dyDescent="0.35">
      <c r="A2757" s="4"/>
    </row>
    <row r="2758" spans="1:1" x14ac:dyDescent="0.35">
      <c r="A2758" s="4"/>
    </row>
    <row r="2759" spans="1:1" x14ac:dyDescent="0.35">
      <c r="A2759" s="4"/>
    </row>
    <row r="2760" spans="1:1" x14ac:dyDescent="0.35">
      <c r="A2760" s="4"/>
    </row>
    <row r="2761" spans="1:1" x14ac:dyDescent="0.35">
      <c r="A2761" s="4"/>
    </row>
    <row r="2762" spans="1:1" x14ac:dyDescent="0.35">
      <c r="A2762" s="4"/>
    </row>
    <row r="2763" spans="1:1" x14ac:dyDescent="0.35">
      <c r="A2763" s="4"/>
    </row>
    <row r="2764" spans="1:1" x14ac:dyDescent="0.35">
      <c r="A2764" s="4"/>
    </row>
    <row r="2765" spans="1:1" x14ac:dyDescent="0.35">
      <c r="A2765" s="4"/>
    </row>
    <row r="2766" spans="1:1" x14ac:dyDescent="0.35">
      <c r="A2766" s="4"/>
    </row>
    <row r="2767" spans="1:1" x14ac:dyDescent="0.35">
      <c r="A2767" s="4"/>
    </row>
    <row r="2768" spans="1:1" x14ac:dyDescent="0.35">
      <c r="A2768" s="4"/>
    </row>
    <row r="2769" spans="1:1" x14ac:dyDescent="0.35">
      <c r="A2769" s="4"/>
    </row>
    <row r="2770" spans="1:1" x14ac:dyDescent="0.35">
      <c r="A2770" s="4"/>
    </row>
    <row r="2771" spans="1:1" x14ac:dyDescent="0.35">
      <c r="A2771" s="4"/>
    </row>
    <row r="2772" spans="1:1" x14ac:dyDescent="0.35">
      <c r="A2772" s="4"/>
    </row>
    <row r="2773" spans="1:1" x14ac:dyDescent="0.35">
      <c r="A2773" s="4"/>
    </row>
    <row r="2774" spans="1:1" x14ac:dyDescent="0.35">
      <c r="A2774" s="4"/>
    </row>
    <row r="2775" spans="1:1" x14ac:dyDescent="0.35">
      <c r="A2775" s="4"/>
    </row>
    <row r="2776" spans="1:1" x14ac:dyDescent="0.35">
      <c r="A2776" s="4"/>
    </row>
    <row r="2777" spans="1:1" x14ac:dyDescent="0.35">
      <c r="A2777" s="4"/>
    </row>
    <row r="2778" spans="1:1" x14ac:dyDescent="0.35">
      <c r="A2778" s="4"/>
    </row>
    <row r="2779" spans="1:1" x14ac:dyDescent="0.35">
      <c r="A2779" s="4"/>
    </row>
    <row r="2780" spans="1:1" x14ac:dyDescent="0.35">
      <c r="A2780" s="4"/>
    </row>
    <row r="2781" spans="1:1" x14ac:dyDescent="0.35">
      <c r="A2781" s="4"/>
    </row>
    <row r="2782" spans="1:1" x14ac:dyDescent="0.35">
      <c r="A2782" s="4"/>
    </row>
    <row r="2783" spans="1:1" x14ac:dyDescent="0.35">
      <c r="A2783" s="4"/>
    </row>
    <row r="2784" spans="1:1" x14ac:dyDescent="0.35">
      <c r="A2784" s="4"/>
    </row>
    <row r="2785" spans="1:1" x14ac:dyDescent="0.35">
      <c r="A2785" s="4"/>
    </row>
    <row r="2786" spans="1:1" x14ac:dyDescent="0.35">
      <c r="A2786" s="4"/>
    </row>
    <row r="2787" spans="1:1" x14ac:dyDescent="0.35">
      <c r="A2787" s="4"/>
    </row>
    <row r="2788" spans="1:1" x14ac:dyDescent="0.35">
      <c r="A2788" s="4"/>
    </row>
    <row r="2789" spans="1:1" x14ac:dyDescent="0.35">
      <c r="A2789" s="4"/>
    </row>
    <row r="2790" spans="1:1" x14ac:dyDescent="0.35">
      <c r="A2790" s="4"/>
    </row>
    <row r="2791" spans="1:1" x14ac:dyDescent="0.35">
      <c r="A2791" s="4"/>
    </row>
    <row r="2792" spans="1:1" x14ac:dyDescent="0.35">
      <c r="A2792" s="4"/>
    </row>
    <row r="2793" spans="1:1" x14ac:dyDescent="0.35">
      <c r="A2793" s="4"/>
    </row>
    <row r="2794" spans="1:1" x14ac:dyDescent="0.35">
      <c r="A2794" s="4"/>
    </row>
    <row r="2795" spans="1:1" x14ac:dyDescent="0.35">
      <c r="A2795" s="4"/>
    </row>
    <row r="2796" spans="1:1" x14ac:dyDescent="0.35">
      <c r="A2796" s="4"/>
    </row>
    <row r="2797" spans="1:1" x14ac:dyDescent="0.35">
      <c r="A2797" s="4"/>
    </row>
    <row r="2798" spans="1:1" x14ac:dyDescent="0.35">
      <c r="A2798" s="4"/>
    </row>
    <row r="2799" spans="1:1" x14ac:dyDescent="0.35">
      <c r="A2799" s="4"/>
    </row>
    <row r="2800" spans="1:1" x14ac:dyDescent="0.35">
      <c r="A2800" s="4"/>
    </row>
    <row r="2801" spans="1:1" x14ac:dyDescent="0.35">
      <c r="A2801" s="4"/>
    </row>
    <row r="2802" spans="1:1" x14ac:dyDescent="0.35">
      <c r="A2802" s="4"/>
    </row>
    <row r="2803" spans="1:1" x14ac:dyDescent="0.35">
      <c r="A2803" s="4"/>
    </row>
    <row r="2804" spans="1:1" x14ac:dyDescent="0.35">
      <c r="A2804" s="4"/>
    </row>
    <row r="2805" spans="1:1" x14ac:dyDescent="0.35">
      <c r="A2805" s="4"/>
    </row>
    <row r="2806" spans="1:1" x14ac:dyDescent="0.35">
      <c r="A2806" s="4"/>
    </row>
    <row r="2807" spans="1:1" x14ac:dyDescent="0.35">
      <c r="A2807" s="4"/>
    </row>
    <row r="2808" spans="1:1" x14ac:dyDescent="0.35">
      <c r="A2808" s="4"/>
    </row>
    <row r="2809" spans="1:1" x14ac:dyDescent="0.35">
      <c r="A2809" s="4"/>
    </row>
    <row r="2810" spans="1:1" x14ac:dyDescent="0.35">
      <c r="A2810" s="4"/>
    </row>
    <row r="2811" spans="1:1" x14ac:dyDescent="0.35">
      <c r="A2811" s="4"/>
    </row>
    <row r="2812" spans="1:1" x14ac:dyDescent="0.35">
      <c r="A2812" s="4"/>
    </row>
    <row r="2813" spans="1:1" x14ac:dyDescent="0.35">
      <c r="A2813" s="4"/>
    </row>
    <row r="2814" spans="1:1" x14ac:dyDescent="0.35">
      <c r="A2814" s="4"/>
    </row>
    <row r="2815" spans="1:1" x14ac:dyDescent="0.35">
      <c r="A2815" s="4"/>
    </row>
    <row r="2816" spans="1:1" x14ac:dyDescent="0.35">
      <c r="A2816" s="4"/>
    </row>
    <row r="2817" spans="1:1" x14ac:dyDescent="0.35">
      <c r="A2817" s="4"/>
    </row>
    <row r="2818" spans="1:1" x14ac:dyDescent="0.35">
      <c r="A2818" s="4"/>
    </row>
    <row r="2819" spans="1:1" x14ac:dyDescent="0.35">
      <c r="A2819" s="4"/>
    </row>
    <row r="2820" spans="1:1" x14ac:dyDescent="0.35">
      <c r="A2820" s="4"/>
    </row>
    <row r="2821" spans="1:1" x14ac:dyDescent="0.35">
      <c r="A2821" s="4"/>
    </row>
    <row r="2822" spans="1:1" x14ac:dyDescent="0.35">
      <c r="A2822" s="4"/>
    </row>
    <row r="2823" spans="1:1" x14ac:dyDescent="0.35">
      <c r="A2823" s="4"/>
    </row>
    <row r="2824" spans="1:1" x14ac:dyDescent="0.35">
      <c r="A2824" s="4"/>
    </row>
    <row r="2825" spans="1:1" x14ac:dyDescent="0.35">
      <c r="A2825" s="4"/>
    </row>
    <row r="2826" spans="1:1" x14ac:dyDescent="0.35">
      <c r="A2826" s="4"/>
    </row>
    <row r="2827" spans="1:1" x14ac:dyDescent="0.35">
      <c r="A2827" s="4"/>
    </row>
    <row r="2828" spans="1:1" x14ac:dyDescent="0.35">
      <c r="A2828" s="4"/>
    </row>
    <row r="2829" spans="1:1" x14ac:dyDescent="0.35">
      <c r="A2829" s="4"/>
    </row>
    <row r="2830" spans="1:1" x14ac:dyDescent="0.35">
      <c r="A2830" s="4"/>
    </row>
    <row r="2831" spans="1:1" x14ac:dyDescent="0.35">
      <c r="A2831" s="4"/>
    </row>
    <row r="2832" spans="1:1" x14ac:dyDescent="0.35">
      <c r="A2832" s="4"/>
    </row>
    <row r="2833" spans="1:1" x14ac:dyDescent="0.35">
      <c r="A2833" s="4"/>
    </row>
    <row r="2834" spans="1:1" x14ac:dyDescent="0.35">
      <c r="A2834" s="4"/>
    </row>
    <row r="2835" spans="1:1" x14ac:dyDescent="0.35">
      <c r="A2835" s="4"/>
    </row>
    <row r="2836" spans="1:1" x14ac:dyDescent="0.35">
      <c r="A2836" s="4"/>
    </row>
    <row r="2837" spans="1:1" x14ac:dyDescent="0.35">
      <c r="A2837" s="4"/>
    </row>
    <row r="2838" spans="1:1" x14ac:dyDescent="0.35">
      <c r="A2838" s="4"/>
    </row>
    <row r="2839" spans="1:1" x14ac:dyDescent="0.35">
      <c r="A2839" s="4"/>
    </row>
    <row r="2840" spans="1:1" x14ac:dyDescent="0.35">
      <c r="A2840" s="4"/>
    </row>
    <row r="2841" spans="1:1" x14ac:dyDescent="0.35">
      <c r="A2841" s="4"/>
    </row>
    <row r="2842" spans="1:1" x14ac:dyDescent="0.35">
      <c r="A2842" s="4"/>
    </row>
    <row r="2843" spans="1:1" x14ac:dyDescent="0.35">
      <c r="A2843" s="4"/>
    </row>
    <row r="2844" spans="1:1" x14ac:dyDescent="0.35">
      <c r="A2844" s="4"/>
    </row>
    <row r="2845" spans="1:1" x14ac:dyDescent="0.35">
      <c r="A2845" s="4"/>
    </row>
    <row r="2846" spans="1:1" x14ac:dyDescent="0.35">
      <c r="A2846" s="4"/>
    </row>
    <row r="2847" spans="1:1" x14ac:dyDescent="0.35">
      <c r="A2847" s="4"/>
    </row>
    <row r="2848" spans="1:1" x14ac:dyDescent="0.35">
      <c r="A2848" s="4"/>
    </row>
    <row r="2849" spans="1:1" x14ac:dyDescent="0.35">
      <c r="A2849" s="4"/>
    </row>
    <row r="2850" spans="1:1" x14ac:dyDescent="0.35">
      <c r="A2850" s="4"/>
    </row>
    <row r="2851" spans="1:1" x14ac:dyDescent="0.35">
      <c r="A2851" s="4"/>
    </row>
    <row r="2852" spans="1:1" x14ac:dyDescent="0.35">
      <c r="A2852" s="4"/>
    </row>
    <row r="2853" spans="1:1" x14ac:dyDescent="0.35">
      <c r="A2853" s="4"/>
    </row>
    <row r="2854" spans="1:1" x14ac:dyDescent="0.35">
      <c r="A2854" s="4"/>
    </row>
    <row r="2855" spans="1:1" x14ac:dyDescent="0.35">
      <c r="A2855" s="4"/>
    </row>
    <row r="2856" spans="1:1" x14ac:dyDescent="0.35">
      <c r="A2856" s="4"/>
    </row>
    <row r="2857" spans="1:1" x14ac:dyDescent="0.35">
      <c r="A2857" s="4"/>
    </row>
    <row r="2858" spans="1:1" x14ac:dyDescent="0.35">
      <c r="A2858" s="4"/>
    </row>
    <row r="2859" spans="1:1" x14ac:dyDescent="0.35">
      <c r="A2859" s="4"/>
    </row>
    <row r="2860" spans="1:1" x14ac:dyDescent="0.35">
      <c r="A2860" s="4"/>
    </row>
    <row r="2861" spans="1:1" x14ac:dyDescent="0.35">
      <c r="A2861" s="4"/>
    </row>
    <row r="2862" spans="1:1" x14ac:dyDescent="0.35">
      <c r="A2862" s="4"/>
    </row>
    <row r="2863" spans="1:1" x14ac:dyDescent="0.35">
      <c r="A2863" s="4"/>
    </row>
    <row r="2864" spans="1:1" x14ac:dyDescent="0.35">
      <c r="A2864" s="4"/>
    </row>
    <row r="2865" spans="1:1" x14ac:dyDescent="0.35">
      <c r="A2865" s="4"/>
    </row>
    <row r="2866" spans="1:1" x14ac:dyDescent="0.35">
      <c r="A2866" s="4"/>
    </row>
    <row r="2867" spans="1:1" x14ac:dyDescent="0.35">
      <c r="A2867" s="4"/>
    </row>
    <row r="2868" spans="1:1" x14ac:dyDescent="0.35">
      <c r="A2868" s="4"/>
    </row>
    <row r="2869" spans="1:1" x14ac:dyDescent="0.35">
      <c r="A2869" s="4"/>
    </row>
    <row r="2870" spans="1:1" x14ac:dyDescent="0.35">
      <c r="A2870" s="4"/>
    </row>
    <row r="2871" spans="1:1" x14ac:dyDescent="0.35">
      <c r="A2871" s="4"/>
    </row>
    <row r="2872" spans="1:1" x14ac:dyDescent="0.35">
      <c r="A2872" s="4"/>
    </row>
    <row r="2873" spans="1:1" x14ac:dyDescent="0.35">
      <c r="A2873" s="4"/>
    </row>
    <row r="2874" spans="1:1" x14ac:dyDescent="0.35">
      <c r="A2874" s="4"/>
    </row>
    <row r="2875" spans="1:1" x14ac:dyDescent="0.35">
      <c r="A2875" s="4"/>
    </row>
    <row r="2876" spans="1:1" x14ac:dyDescent="0.35">
      <c r="A2876" s="4"/>
    </row>
    <row r="2877" spans="1:1" x14ac:dyDescent="0.35">
      <c r="A2877" s="4"/>
    </row>
    <row r="2878" spans="1:1" x14ac:dyDescent="0.35">
      <c r="A2878" s="4"/>
    </row>
    <row r="2879" spans="1:1" x14ac:dyDescent="0.35">
      <c r="A2879" s="4"/>
    </row>
    <row r="2880" spans="1:1" x14ac:dyDescent="0.35">
      <c r="A2880" s="4"/>
    </row>
    <row r="2881" spans="1:1" x14ac:dyDescent="0.35">
      <c r="A2881" s="4"/>
    </row>
    <row r="2882" spans="1:1" x14ac:dyDescent="0.35">
      <c r="A2882" s="4"/>
    </row>
    <row r="2883" spans="1:1" x14ac:dyDescent="0.35">
      <c r="A2883" s="4"/>
    </row>
    <row r="2884" spans="1:1" x14ac:dyDescent="0.35">
      <c r="A2884" s="4"/>
    </row>
    <row r="2885" spans="1:1" x14ac:dyDescent="0.35">
      <c r="A2885" s="4"/>
    </row>
    <row r="2886" spans="1:1" x14ac:dyDescent="0.35">
      <c r="A2886" s="4"/>
    </row>
    <row r="2887" spans="1:1" x14ac:dyDescent="0.35">
      <c r="A2887" s="4"/>
    </row>
    <row r="2888" spans="1:1" x14ac:dyDescent="0.35">
      <c r="A2888" s="4"/>
    </row>
    <row r="2889" spans="1:1" x14ac:dyDescent="0.35">
      <c r="A2889" s="4"/>
    </row>
    <row r="2890" spans="1:1" x14ac:dyDescent="0.35">
      <c r="A2890" s="4"/>
    </row>
    <row r="2891" spans="1:1" x14ac:dyDescent="0.35">
      <c r="A2891" s="4"/>
    </row>
    <row r="2892" spans="1:1" x14ac:dyDescent="0.35">
      <c r="A2892" s="4"/>
    </row>
    <row r="2893" spans="1:1" x14ac:dyDescent="0.35">
      <c r="A2893" s="4"/>
    </row>
    <row r="2894" spans="1:1" x14ac:dyDescent="0.35">
      <c r="A2894" s="4"/>
    </row>
    <row r="2895" spans="1:1" x14ac:dyDescent="0.35">
      <c r="A2895" s="4"/>
    </row>
    <row r="2896" spans="1:1" x14ac:dyDescent="0.35">
      <c r="A2896" s="4"/>
    </row>
    <row r="2897" spans="1:1" x14ac:dyDescent="0.35">
      <c r="A2897" s="4"/>
    </row>
    <row r="2898" spans="1:1" x14ac:dyDescent="0.35">
      <c r="A2898" s="4"/>
    </row>
    <row r="2899" spans="1:1" x14ac:dyDescent="0.35">
      <c r="A2899" s="4"/>
    </row>
    <row r="2900" spans="1:1" x14ac:dyDescent="0.35">
      <c r="A2900" s="4"/>
    </row>
    <row r="2901" spans="1:1" x14ac:dyDescent="0.35">
      <c r="A2901" s="4"/>
    </row>
    <row r="2902" spans="1:1" x14ac:dyDescent="0.35">
      <c r="A2902" s="4"/>
    </row>
    <row r="2903" spans="1:1" x14ac:dyDescent="0.35">
      <c r="A2903" s="4"/>
    </row>
    <row r="2904" spans="1:1" x14ac:dyDescent="0.35">
      <c r="A2904" s="4"/>
    </row>
    <row r="2905" spans="1:1" x14ac:dyDescent="0.35">
      <c r="A2905" s="4"/>
    </row>
    <row r="2906" spans="1:1" x14ac:dyDescent="0.35">
      <c r="A2906" s="4"/>
    </row>
    <row r="2907" spans="1:1" x14ac:dyDescent="0.35">
      <c r="A2907" s="4"/>
    </row>
    <row r="2908" spans="1:1" x14ac:dyDescent="0.35">
      <c r="A2908" s="4"/>
    </row>
    <row r="2909" spans="1:1" x14ac:dyDescent="0.35">
      <c r="A2909" s="4"/>
    </row>
    <row r="2910" spans="1:1" x14ac:dyDescent="0.35">
      <c r="A2910" s="4"/>
    </row>
    <row r="2911" spans="1:1" x14ac:dyDescent="0.35">
      <c r="A2911" s="4"/>
    </row>
    <row r="2912" spans="1:1" x14ac:dyDescent="0.35">
      <c r="A2912" s="4"/>
    </row>
    <row r="2913" spans="1:1" x14ac:dyDescent="0.35">
      <c r="A2913" s="4"/>
    </row>
    <row r="2914" spans="1:1" x14ac:dyDescent="0.35">
      <c r="A2914" s="4"/>
    </row>
    <row r="2915" spans="1:1" x14ac:dyDescent="0.35">
      <c r="A2915" s="4"/>
    </row>
    <row r="2916" spans="1:1" x14ac:dyDescent="0.35">
      <c r="A2916" s="4"/>
    </row>
    <row r="2917" spans="1:1" x14ac:dyDescent="0.35">
      <c r="A2917" s="4"/>
    </row>
    <row r="2918" spans="1:1" x14ac:dyDescent="0.35">
      <c r="A2918" s="4"/>
    </row>
    <row r="2919" spans="1:1" x14ac:dyDescent="0.35">
      <c r="A2919" s="4"/>
    </row>
    <row r="2920" spans="1:1" x14ac:dyDescent="0.35">
      <c r="A2920" s="4"/>
    </row>
    <row r="2921" spans="1:1" x14ac:dyDescent="0.35">
      <c r="A2921" s="4"/>
    </row>
    <row r="2922" spans="1:1" x14ac:dyDescent="0.35">
      <c r="A2922" s="4"/>
    </row>
    <row r="2923" spans="1:1" x14ac:dyDescent="0.35">
      <c r="A2923" s="4"/>
    </row>
    <row r="2924" spans="1:1" x14ac:dyDescent="0.35">
      <c r="A2924" s="4"/>
    </row>
    <row r="2925" spans="1:1" x14ac:dyDescent="0.35">
      <c r="A2925" s="4"/>
    </row>
    <row r="2926" spans="1:1" x14ac:dyDescent="0.35">
      <c r="A2926" s="4"/>
    </row>
    <row r="2927" spans="1:1" x14ac:dyDescent="0.35">
      <c r="A2927" s="4"/>
    </row>
    <row r="2928" spans="1:1" x14ac:dyDescent="0.35">
      <c r="A2928" s="4"/>
    </row>
    <row r="2929" spans="1:1" x14ac:dyDescent="0.35">
      <c r="A2929" s="4"/>
    </row>
    <row r="2930" spans="1:1" x14ac:dyDescent="0.35">
      <c r="A2930" s="4"/>
    </row>
    <row r="2931" spans="1:1" x14ac:dyDescent="0.35">
      <c r="A2931" s="4"/>
    </row>
    <row r="2932" spans="1:1" x14ac:dyDescent="0.35">
      <c r="A2932" s="4"/>
    </row>
    <row r="2933" spans="1:1" x14ac:dyDescent="0.35">
      <c r="A2933" s="4"/>
    </row>
    <row r="2934" spans="1:1" x14ac:dyDescent="0.35">
      <c r="A2934" s="4"/>
    </row>
    <row r="2935" spans="1:1" x14ac:dyDescent="0.35">
      <c r="A2935" s="4"/>
    </row>
    <row r="2936" spans="1:1" x14ac:dyDescent="0.35">
      <c r="A2936" s="4"/>
    </row>
    <row r="2937" spans="1:1" x14ac:dyDescent="0.35">
      <c r="A2937" s="4"/>
    </row>
    <row r="2938" spans="1:1" x14ac:dyDescent="0.35">
      <c r="A2938" s="4"/>
    </row>
    <row r="2939" spans="1:1" x14ac:dyDescent="0.35">
      <c r="A2939" s="4"/>
    </row>
    <row r="2940" spans="1:1" x14ac:dyDescent="0.35">
      <c r="A2940" s="4"/>
    </row>
    <row r="2941" spans="1:1" x14ac:dyDescent="0.35">
      <c r="A2941" s="4"/>
    </row>
    <row r="2942" spans="1:1" x14ac:dyDescent="0.35">
      <c r="A2942" s="4"/>
    </row>
    <row r="2943" spans="1:1" x14ac:dyDescent="0.35">
      <c r="A2943" s="4"/>
    </row>
    <row r="2944" spans="1:1" x14ac:dyDescent="0.35">
      <c r="A2944" s="4"/>
    </row>
    <row r="2945" spans="1:1" x14ac:dyDescent="0.35">
      <c r="A2945" s="4"/>
    </row>
    <row r="2946" spans="1:1" x14ac:dyDescent="0.35">
      <c r="A2946" s="4"/>
    </row>
    <row r="2947" spans="1:1" x14ac:dyDescent="0.35">
      <c r="A2947" s="4"/>
    </row>
    <row r="2948" spans="1:1" x14ac:dyDescent="0.35">
      <c r="A2948" s="4"/>
    </row>
    <row r="2949" spans="1:1" x14ac:dyDescent="0.35">
      <c r="A2949" s="4"/>
    </row>
    <row r="2950" spans="1:1" x14ac:dyDescent="0.35">
      <c r="A2950" s="4"/>
    </row>
    <row r="2951" spans="1:1" x14ac:dyDescent="0.35">
      <c r="A2951" s="4"/>
    </row>
    <row r="2952" spans="1:1" x14ac:dyDescent="0.35">
      <c r="A2952" s="4"/>
    </row>
    <row r="2953" spans="1:1" x14ac:dyDescent="0.35">
      <c r="A2953" s="4"/>
    </row>
    <row r="2954" spans="1:1" x14ac:dyDescent="0.35">
      <c r="A2954" s="4"/>
    </row>
    <row r="2955" spans="1:1" x14ac:dyDescent="0.35">
      <c r="A2955" s="4"/>
    </row>
    <row r="2956" spans="1:1" x14ac:dyDescent="0.35">
      <c r="A2956" s="4"/>
    </row>
    <row r="2957" spans="1:1" x14ac:dyDescent="0.35">
      <c r="A2957" s="4"/>
    </row>
    <row r="2958" spans="1:1" x14ac:dyDescent="0.35">
      <c r="A2958" s="4"/>
    </row>
    <row r="2959" spans="1:1" x14ac:dyDescent="0.35">
      <c r="A2959" s="4"/>
    </row>
    <row r="2960" spans="1:1" x14ac:dyDescent="0.35">
      <c r="A2960" s="4"/>
    </row>
    <row r="2961" spans="1:1" x14ac:dyDescent="0.35">
      <c r="A2961" s="4"/>
    </row>
    <row r="2962" spans="1:1" x14ac:dyDescent="0.35">
      <c r="A2962" s="4"/>
    </row>
    <row r="2963" spans="1:1" x14ac:dyDescent="0.35">
      <c r="A2963" s="4"/>
    </row>
    <row r="2964" spans="1:1" x14ac:dyDescent="0.35">
      <c r="A2964" s="4"/>
    </row>
    <row r="2965" spans="1:1" x14ac:dyDescent="0.35">
      <c r="A2965" s="4"/>
    </row>
    <row r="2966" spans="1:1" x14ac:dyDescent="0.35">
      <c r="A2966" s="4"/>
    </row>
    <row r="2967" spans="1:1" x14ac:dyDescent="0.35">
      <c r="A2967" s="4"/>
    </row>
    <row r="2968" spans="1:1" x14ac:dyDescent="0.35">
      <c r="A2968" s="4"/>
    </row>
    <row r="2969" spans="1:1" x14ac:dyDescent="0.35">
      <c r="A2969" s="4"/>
    </row>
    <row r="2970" spans="1:1" x14ac:dyDescent="0.35">
      <c r="A2970" s="4"/>
    </row>
    <row r="2971" spans="1:1" x14ac:dyDescent="0.35">
      <c r="A2971" s="4"/>
    </row>
    <row r="2972" spans="1:1" x14ac:dyDescent="0.35">
      <c r="A2972" s="4"/>
    </row>
    <row r="2973" spans="1:1" x14ac:dyDescent="0.35">
      <c r="A2973" s="4"/>
    </row>
    <row r="2974" spans="1:1" x14ac:dyDescent="0.35">
      <c r="A2974" s="4"/>
    </row>
    <row r="2975" spans="1:1" x14ac:dyDescent="0.35">
      <c r="A2975" s="4"/>
    </row>
    <row r="2976" spans="1:1" x14ac:dyDescent="0.35">
      <c r="A2976" s="4"/>
    </row>
    <row r="2977" spans="1:1" x14ac:dyDescent="0.35">
      <c r="A2977" s="4"/>
    </row>
    <row r="2978" spans="1:1" x14ac:dyDescent="0.35">
      <c r="A2978" s="4"/>
    </row>
    <row r="2979" spans="1:1" x14ac:dyDescent="0.35">
      <c r="A2979" s="4"/>
    </row>
    <row r="2980" spans="1:1" x14ac:dyDescent="0.35">
      <c r="A2980" s="4"/>
    </row>
    <row r="2981" spans="1:1" x14ac:dyDescent="0.35">
      <c r="A2981" s="4"/>
    </row>
    <row r="2982" spans="1:1" x14ac:dyDescent="0.35">
      <c r="A2982" s="4"/>
    </row>
    <row r="2983" spans="1:1" x14ac:dyDescent="0.35">
      <c r="A2983" s="4"/>
    </row>
    <row r="2984" spans="1:1" x14ac:dyDescent="0.35">
      <c r="A2984" s="4"/>
    </row>
    <row r="2985" spans="1:1" x14ac:dyDescent="0.35">
      <c r="A2985" s="4"/>
    </row>
    <row r="2986" spans="1:1" x14ac:dyDescent="0.35">
      <c r="A2986" s="4"/>
    </row>
    <row r="2987" spans="1:1" x14ac:dyDescent="0.35">
      <c r="A2987" s="4"/>
    </row>
    <row r="2988" spans="1:1" x14ac:dyDescent="0.35">
      <c r="A2988" s="4"/>
    </row>
    <row r="2989" spans="1:1" x14ac:dyDescent="0.35">
      <c r="A2989" s="4"/>
    </row>
    <row r="2990" spans="1:1" x14ac:dyDescent="0.35">
      <c r="A2990" s="4"/>
    </row>
    <row r="2991" spans="1:1" x14ac:dyDescent="0.35">
      <c r="A2991" s="4"/>
    </row>
    <row r="2992" spans="1:1" x14ac:dyDescent="0.35">
      <c r="A2992" s="4"/>
    </row>
    <row r="2993" spans="1:1" x14ac:dyDescent="0.35">
      <c r="A2993" s="4"/>
    </row>
    <row r="2994" spans="1:1" x14ac:dyDescent="0.35">
      <c r="A2994" s="4"/>
    </row>
    <row r="2995" spans="1:1" x14ac:dyDescent="0.35">
      <c r="A2995" s="4"/>
    </row>
    <row r="2996" spans="1:1" x14ac:dyDescent="0.35">
      <c r="A2996" s="4"/>
    </row>
    <row r="2997" spans="1:1" x14ac:dyDescent="0.35">
      <c r="A2997" s="4"/>
    </row>
    <row r="2998" spans="1:1" x14ac:dyDescent="0.35">
      <c r="A2998" s="4"/>
    </row>
    <row r="2999" spans="1:1" x14ac:dyDescent="0.35">
      <c r="A2999" s="4"/>
    </row>
    <row r="3000" spans="1:1" x14ac:dyDescent="0.35">
      <c r="A3000" s="4"/>
    </row>
    <row r="3001" spans="1:1" x14ac:dyDescent="0.35">
      <c r="A3001" s="4"/>
    </row>
    <row r="3002" spans="1:1" x14ac:dyDescent="0.35">
      <c r="A3002" s="4"/>
    </row>
    <row r="3003" spans="1:1" x14ac:dyDescent="0.35">
      <c r="A3003" s="4"/>
    </row>
    <row r="3004" spans="1:1" x14ac:dyDescent="0.35">
      <c r="A3004" s="4"/>
    </row>
    <row r="3005" spans="1:1" x14ac:dyDescent="0.35">
      <c r="A3005" s="4"/>
    </row>
    <row r="3006" spans="1:1" x14ac:dyDescent="0.35">
      <c r="A3006" s="4"/>
    </row>
    <row r="3007" spans="1:1" x14ac:dyDescent="0.35">
      <c r="A3007" s="4"/>
    </row>
    <row r="3008" spans="1:1" x14ac:dyDescent="0.35">
      <c r="A3008" s="4"/>
    </row>
    <row r="3009" spans="1:1" x14ac:dyDescent="0.35">
      <c r="A3009" s="4"/>
    </row>
    <row r="3010" spans="1:1" x14ac:dyDescent="0.35">
      <c r="A3010" s="4"/>
    </row>
    <row r="3011" spans="1:1" x14ac:dyDescent="0.35">
      <c r="A3011" s="4"/>
    </row>
    <row r="3012" spans="1:1" x14ac:dyDescent="0.35">
      <c r="A3012" s="4"/>
    </row>
    <row r="3013" spans="1:1" x14ac:dyDescent="0.35">
      <c r="A3013" s="4"/>
    </row>
    <row r="3014" spans="1:1" x14ac:dyDescent="0.35">
      <c r="A3014" s="4"/>
    </row>
    <row r="3015" spans="1:1" x14ac:dyDescent="0.35">
      <c r="A3015" s="4"/>
    </row>
    <row r="3016" spans="1:1" x14ac:dyDescent="0.35">
      <c r="A3016" s="4"/>
    </row>
    <row r="3017" spans="1:1" x14ac:dyDescent="0.35">
      <c r="A3017" s="4"/>
    </row>
    <row r="3018" spans="1:1" x14ac:dyDescent="0.35">
      <c r="A3018" s="4"/>
    </row>
    <row r="3019" spans="1:1" x14ac:dyDescent="0.35">
      <c r="A3019" s="4"/>
    </row>
    <row r="3020" spans="1:1" x14ac:dyDescent="0.35">
      <c r="A3020" s="4"/>
    </row>
    <row r="3021" spans="1:1" x14ac:dyDescent="0.35">
      <c r="A3021" s="4"/>
    </row>
    <row r="3022" spans="1:1" x14ac:dyDescent="0.35">
      <c r="A3022" s="4"/>
    </row>
    <row r="3023" spans="1:1" x14ac:dyDescent="0.35">
      <c r="A3023" s="4"/>
    </row>
    <row r="3024" spans="1:1" x14ac:dyDescent="0.35">
      <c r="A3024" s="4"/>
    </row>
    <row r="3025" spans="1:1" x14ac:dyDescent="0.35">
      <c r="A3025" s="4"/>
    </row>
    <row r="3026" spans="1:1" x14ac:dyDescent="0.35">
      <c r="A3026" s="4"/>
    </row>
    <row r="3027" spans="1:1" x14ac:dyDescent="0.35">
      <c r="A3027" s="4"/>
    </row>
    <row r="3028" spans="1:1" x14ac:dyDescent="0.35">
      <c r="A3028" s="4"/>
    </row>
    <row r="3029" spans="1:1" x14ac:dyDescent="0.35">
      <c r="A3029" s="4"/>
    </row>
    <row r="3030" spans="1:1" x14ac:dyDescent="0.35">
      <c r="A3030" s="4"/>
    </row>
    <row r="3031" spans="1:1" x14ac:dyDescent="0.35">
      <c r="A3031" s="4"/>
    </row>
    <row r="3032" spans="1:1" x14ac:dyDescent="0.35">
      <c r="A3032" s="4"/>
    </row>
    <row r="3033" spans="1:1" x14ac:dyDescent="0.35">
      <c r="A3033" s="4"/>
    </row>
    <row r="3034" spans="1:1" x14ac:dyDescent="0.35">
      <c r="A3034" s="4"/>
    </row>
    <row r="3035" spans="1:1" x14ac:dyDescent="0.35">
      <c r="A3035" s="4"/>
    </row>
    <row r="3036" spans="1:1" x14ac:dyDescent="0.35">
      <c r="A3036" s="4"/>
    </row>
    <row r="3037" spans="1:1" x14ac:dyDescent="0.35">
      <c r="A3037" s="4"/>
    </row>
    <row r="3038" spans="1:1" x14ac:dyDescent="0.35">
      <c r="A3038" s="4"/>
    </row>
    <row r="3039" spans="1:1" x14ac:dyDescent="0.35">
      <c r="A3039" s="4"/>
    </row>
    <row r="3040" spans="1:1" x14ac:dyDescent="0.35">
      <c r="A3040" s="4"/>
    </row>
    <row r="3041" spans="1:1" x14ac:dyDescent="0.35">
      <c r="A3041" s="4"/>
    </row>
    <row r="3042" spans="1:1" x14ac:dyDescent="0.35">
      <c r="A3042" s="4"/>
    </row>
    <row r="3043" spans="1:1" x14ac:dyDescent="0.35">
      <c r="A3043" s="4"/>
    </row>
    <row r="3044" spans="1:1" x14ac:dyDescent="0.35">
      <c r="A3044" s="4"/>
    </row>
    <row r="3045" spans="1:1" x14ac:dyDescent="0.35">
      <c r="A3045" s="4"/>
    </row>
    <row r="3046" spans="1:1" x14ac:dyDescent="0.35">
      <c r="A3046" s="4"/>
    </row>
    <row r="3047" spans="1:1" x14ac:dyDescent="0.35">
      <c r="A3047" s="4"/>
    </row>
    <row r="3048" spans="1:1" x14ac:dyDescent="0.35">
      <c r="A3048" s="4"/>
    </row>
    <row r="3049" spans="1:1" x14ac:dyDescent="0.35">
      <c r="A3049" s="4"/>
    </row>
    <row r="3050" spans="1:1" x14ac:dyDescent="0.35">
      <c r="A3050" s="4"/>
    </row>
    <row r="3051" spans="1:1" x14ac:dyDescent="0.35">
      <c r="A3051" s="4"/>
    </row>
    <row r="3052" spans="1:1" x14ac:dyDescent="0.35">
      <c r="A3052" s="4"/>
    </row>
    <row r="3053" spans="1:1" x14ac:dyDescent="0.35">
      <c r="A3053" s="4"/>
    </row>
    <row r="3054" spans="1:1" x14ac:dyDescent="0.35">
      <c r="A3054" s="4"/>
    </row>
    <row r="3055" spans="1:1" x14ac:dyDescent="0.35">
      <c r="A3055" s="4"/>
    </row>
    <row r="3056" spans="1:1" x14ac:dyDescent="0.35">
      <c r="A3056" s="4"/>
    </row>
    <row r="3057" spans="1:1" x14ac:dyDescent="0.35">
      <c r="A3057" s="4"/>
    </row>
    <row r="3058" spans="1:1" x14ac:dyDescent="0.35">
      <c r="A3058" s="4"/>
    </row>
    <row r="3059" spans="1:1" x14ac:dyDescent="0.35">
      <c r="A3059" s="4"/>
    </row>
    <row r="3060" spans="1:1" x14ac:dyDescent="0.35">
      <c r="A3060" s="4"/>
    </row>
    <row r="3061" spans="1:1" x14ac:dyDescent="0.35">
      <c r="A3061" s="4"/>
    </row>
    <row r="3062" spans="1:1" x14ac:dyDescent="0.35">
      <c r="A3062" s="4"/>
    </row>
    <row r="3063" spans="1:1" x14ac:dyDescent="0.35">
      <c r="A3063" s="4"/>
    </row>
    <row r="3064" spans="1:1" x14ac:dyDescent="0.35">
      <c r="A3064" s="4"/>
    </row>
    <row r="3065" spans="1:1" x14ac:dyDescent="0.35">
      <c r="A3065" s="4"/>
    </row>
    <row r="3066" spans="1:1" x14ac:dyDescent="0.35">
      <c r="A3066" s="4"/>
    </row>
    <row r="3067" spans="1:1" x14ac:dyDescent="0.35">
      <c r="A3067" s="4"/>
    </row>
    <row r="3068" spans="1:1" x14ac:dyDescent="0.35">
      <c r="A3068" s="4"/>
    </row>
    <row r="3069" spans="1:1" x14ac:dyDescent="0.35">
      <c r="A3069" s="4"/>
    </row>
    <row r="3070" spans="1:1" x14ac:dyDescent="0.35">
      <c r="A3070" s="4"/>
    </row>
    <row r="3071" spans="1:1" x14ac:dyDescent="0.35">
      <c r="A3071" s="4"/>
    </row>
    <row r="3072" spans="1:1" x14ac:dyDescent="0.35">
      <c r="A3072" s="4"/>
    </row>
    <row r="3073" spans="1:1" x14ac:dyDescent="0.35">
      <c r="A3073" s="4"/>
    </row>
    <row r="3074" spans="1:1" x14ac:dyDescent="0.35">
      <c r="A3074" s="4"/>
    </row>
    <row r="3075" spans="1:1" x14ac:dyDescent="0.35">
      <c r="A3075" s="4"/>
    </row>
    <row r="3076" spans="1:1" x14ac:dyDescent="0.35">
      <c r="A3076" s="4"/>
    </row>
    <row r="3077" spans="1:1" x14ac:dyDescent="0.35">
      <c r="A3077" s="4"/>
    </row>
    <row r="3078" spans="1:1" x14ac:dyDescent="0.35">
      <c r="A3078" s="4"/>
    </row>
    <row r="3079" spans="1:1" x14ac:dyDescent="0.35">
      <c r="A3079" s="4"/>
    </row>
    <row r="3080" spans="1:1" x14ac:dyDescent="0.35">
      <c r="A3080" s="4"/>
    </row>
    <row r="3081" spans="1:1" x14ac:dyDescent="0.35">
      <c r="A3081" s="4"/>
    </row>
    <row r="3082" spans="1:1" x14ac:dyDescent="0.35">
      <c r="A3082" s="4"/>
    </row>
    <row r="3083" spans="1:1" x14ac:dyDescent="0.35">
      <c r="A3083" s="4"/>
    </row>
    <row r="3084" spans="1:1" x14ac:dyDescent="0.35">
      <c r="A3084" s="4"/>
    </row>
    <row r="3085" spans="1:1" x14ac:dyDescent="0.35">
      <c r="A3085" s="4"/>
    </row>
    <row r="3086" spans="1:1" x14ac:dyDescent="0.35">
      <c r="A3086" s="4"/>
    </row>
    <row r="3087" spans="1:1" x14ac:dyDescent="0.35">
      <c r="A3087" s="4"/>
    </row>
    <row r="3088" spans="1:1" x14ac:dyDescent="0.35">
      <c r="A3088" s="4"/>
    </row>
    <row r="3089" spans="1:1" x14ac:dyDescent="0.35">
      <c r="A3089" s="4"/>
    </row>
    <row r="3090" spans="1:1" x14ac:dyDescent="0.35">
      <c r="A3090" s="4"/>
    </row>
    <row r="3091" spans="1:1" x14ac:dyDescent="0.35">
      <c r="A3091" s="4"/>
    </row>
    <row r="3092" spans="1:1" x14ac:dyDescent="0.35">
      <c r="A3092" s="4"/>
    </row>
    <row r="3093" spans="1:1" x14ac:dyDescent="0.35">
      <c r="A3093" s="4"/>
    </row>
    <row r="3094" spans="1:1" x14ac:dyDescent="0.35">
      <c r="A3094" s="4"/>
    </row>
    <row r="3095" spans="1:1" x14ac:dyDescent="0.35">
      <c r="A3095" s="4"/>
    </row>
    <row r="3096" spans="1:1" x14ac:dyDescent="0.35">
      <c r="A3096" s="4"/>
    </row>
    <row r="3097" spans="1:1" x14ac:dyDescent="0.35">
      <c r="A3097" s="4"/>
    </row>
    <row r="3098" spans="1:1" x14ac:dyDescent="0.35">
      <c r="A3098" s="4"/>
    </row>
    <row r="3099" spans="1:1" x14ac:dyDescent="0.35">
      <c r="A3099" s="4"/>
    </row>
    <row r="3100" spans="1:1" x14ac:dyDescent="0.35">
      <c r="A3100" s="4"/>
    </row>
    <row r="3101" spans="1:1" x14ac:dyDescent="0.35">
      <c r="A3101" s="4"/>
    </row>
    <row r="3102" spans="1:1" x14ac:dyDescent="0.35">
      <c r="A3102" s="4"/>
    </row>
    <row r="3103" spans="1:1" x14ac:dyDescent="0.35">
      <c r="A3103" s="4"/>
    </row>
    <row r="3104" spans="1:1" x14ac:dyDescent="0.35">
      <c r="A3104" s="4"/>
    </row>
    <row r="3105" spans="1:1" x14ac:dyDescent="0.35">
      <c r="A3105" s="4"/>
    </row>
    <row r="3106" spans="1:1" x14ac:dyDescent="0.35">
      <c r="A3106" s="4"/>
    </row>
    <row r="3107" spans="1:1" x14ac:dyDescent="0.35">
      <c r="A3107" s="4"/>
    </row>
    <row r="3108" spans="1:1" x14ac:dyDescent="0.35">
      <c r="A3108" s="4"/>
    </row>
    <row r="3109" spans="1:1" x14ac:dyDescent="0.35">
      <c r="A3109" s="4"/>
    </row>
    <row r="3110" spans="1:1" x14ac:dyDescent="0.35">
      <c r="A3110" s="4"/>
    </row>
    <row r="3111" spans="1:1" x14ac:dyDescent="0.35">
      <c r="A3111" s="4"/>
    </row>
    <row r="3112" spans="1:1" x14ac:dyDescent="0.35">
      <c r="A3112" s="4"/>
    </row>
    <row r="3113" spans="1:1" x14ac:dyDescent="0.35">
      <c r="A3113" s="4"/>
    </row>
    <row r="3114" spans="1:1" x14ac:dyDescent="0.35">
      <c r="A3114" s="4"/>
    </row>
    <row r="3115" spans="1:1" x14ac:dyDescent="0.35">
      <c r="A3115" s="4"/>
    </row>
    <row r="3116" spans="1:1" x14ac:dyDescent="0.35">
      <c r="A3116" s="4"/>
    </row>
    <row r="3117" spans="1:1" x14ac:dyDescent="0.35">
      <c r="A3117" s="4"/>
    </row>
    <row r="3118" spans="1:1" x14ac:dyDescent="0.35">
      <c r="A3118" s="4"/>
    </row>
    <row r="3119" spans="1:1" x14ac:dyDescent="0.35">
      <c r="A3119" s="4"/>
    </row>
    <row r="3120" spans="1:1" x14ac:dyDescent="0.35">
      <c r="A3120" s="4"/>
    </row>
    <row r="3121" spans="1:1" x14ac:dyDescent="0.35">
      <c r="A3121" s="4"/>
    </row>
    <row r="3122" spans="1:1" x14ac:dyDescent="0.35">
      <c r="A3122" s="4"/>
    </row>
    <row r="3123" spans="1:1" x14ac:dyDescent="0.35">
      <c r="A3123" s="4"/>
    </row>
    <row r="3124" spans="1:1" x14ac:dyDescent="0.35">
      <c r="A3124" s="4"/>
    </row>
    <row r="3125" spans="1:1" x14ac:dyDescent="0.35">
      <c r="A3125" s="4"/>
    </row>
    <row r="3126" spans="1:1" x14ac:dyDescent="0.35">
      <c r="A3126" s="4"/>
    </row>
    <row r="3127" spans="1:1" x14ac:dyDescent="0.35">
      <c r="A3127" s="4"/>
    </row>
    <row r="3128" spans="1:1" x14ac:dyDescent="0.35">
      <c r="A3128" s="4"/>
    </row>
    <row r="3129" spans="1:1" x14ac:dyDescent="0.35">
      <c r="A3129" s="4"/>
    </row>
    <row r="3130" spans="1:1" x14ac:dyDescent="0.35">
      <c r="A3130" s="4"/>
    </row>
    <row r="3131" spans="1:1" x14ac:dyDescent="0.35">
      <c r="A3131" s="4"/>
    </row>
    <row r="3132" spans="1:1" x14ac:dyDescent="0.35">
      <c r="A3132" s="4"/>
    </row>
    <row r="3133" spans="1:1" x14ac:dyDescent="0.35">
      <c r="A3133" s="4"/>
    </row>
    <row r="3134" spans="1:1" x14ac:dyDescent="0.35">
      <c r="A3134" s="4"/>
    </row>
    <row r="3135" spans="1:1" x14ac:dyDescent="0.35">
      <c r="A3135" s="4"/>
    </row>
    <row r="3136" spans="1:1" x14ac:dyDescent="0.35">
      <c r="A3136" s="4"/>
    </row>
    <row r="3137" spans="1:1" x14ac:dyDescent="0.35">
      <c r="A3137" s="4"/>
    </row>
    <row r="3138" spans="1:1" x14ac:dyDescent="0.35">
      <c r="A3138" s="4"/>
    </row>
    <row r="3139" spans="1:1" x14ac:dyDescent="0.35">
      <c r="A3139" s="4"/>
    </row>
    <row r="3140" spans="1:1" x14ac:dyDescent="0.35">
      <c r="A3140" s="4"/>
    </row>
    <row r="3141" spans="1:1" x14ac:dyDescent="0.35">
      <c r="A3141" s="4"/>
    </row>
    <row r="3142" spans="1:1" x14ac:dyDescent="0.35">
      <c r="A3142" s="4"/>
    </row>
    <row r="3143" spans="1:1" x14ac:dyDescent="0.35">
      <c r="A3143" s="4"/>
    </row>
    <row r="3144" spans="1:1" x14ac:dyDescent="0.35">
      <c r="A3144" s="4"/>
    </row>
    <row r="3145" spans="1:1" x14ac:dyDescent="0.35">
      <c r="A3145" s="4"/>
    </row>
    <row r="3146" spans="1:1" x14ac:dyDescent="0.35">
      <c r="A3146" s="4"/>
    </row>
    <row r="3147" spans="1:1" x14ac:dyDescent="0.35">
      <c r="A3147" s="4"/>
    </row>
    <row r="3148" spans="1:1" x14ac:dyDescent="0.35">
      <c r="A3148" s="4"/>
    </row>
    <row r="3149" spans="1:1" x14ac:dyDescent="0.35">
      <c r="A3149" s="4"/>
    </row>
    <row r="3150" spans="1:1" x14ac:dyDescent="0.35">
      <c r="A3150" s="4"/>
    </row>
    <row r="3151" spans="1:1" x14ac:dyDescent="0.35">
      <c r="A3151" s="4"/>
    </row>
    <row r="3152" spans="1:1" x14ac:dyDescent="0.35">
      <c r="A3152" s="4"/>
    </row>
    <row r="3153" spans="1:1" x14ac:dyDescent="0.35">
      <c r="A3153" s="4"/>
    </row>
    <row r="3154" spans="1:1" x14ac:dyDescent="0.35">
      <c r="A3154" s="4"/>
    </row>
    <row r="3155" spans="1:1" x14ac:dyDescent="0.35">
      <c r="A3155" s="4"/>
    </row>
    <row r="3156" spans="1:1" x14ac:dyDescent="0.35">
      <c r="A3156" s="4"/>
    </row>
    <row r="3157" spans="1:1" x14ac:dyDescent="0.35">
      <c r="A3157" s="4"/>
    </row>
    <row r="3158" spans="1:1" x14ac:dyDescent="0.35">
      <c r="A3158" s="4"/>
    </row>
    <row r="3159" spans="1:1" x14ac:dyDescent="0.35">
      <c r="A3159" s="4"/>
    </row>
    <row r="3160" spans="1:1" x14ac:dyDescent="0.35">
      <c r="A3160" s="4"/>
    </row>
    <row r="3161" spans="1:1" x14ac:dyDescent="0.35">
      <c r="A3161" s="4"/>
    </row>
    <row r="3162" spans="1:1" x14ac:dyDescent="0.35">
      <c r="A3162" s="4"/>
    </row>
    <row r="3163" spans="1:1" x14ac:dyDescent="0.35">
      <c r="A3163" s="4"/>
    </row>
    <row r="3164" spans="1:1" x14ac:dyDescent="0.35">
      <c r="A3164" s="4"/>
    </row>
    <row r="3165" spans="1:1" x14ac:dyDescent="0.35">
      <c r="A3165" s="4"/>
    </row>
    <row r="3166" spans="1:1" x14ac:dyDescent="0.35">
      <c r="A3166" s="4"/>
    </row>
    <row r="3167" spans="1:1" x14ac:dyDescent="0.35">
      <c r="A3167" s="4"/>
    </row>
    <row r="3168" spans="1:1" x14ac:dyDescent="0.35">
      <c r="A3168" s="4"/>
    </row>
    <row r="3169" spans="1:1" x14ac:dyDescent="0.35">
      <c r="A3169" s="4"/>
    </row>
    <row r="3170" spans="1:1" x14ac:dyDescent="0.35">
      <c r="A3170" s="4"/>
    </row>
    <row r="3171" spans="1:1" x14ac:dyDescent="0.35">
      <c r="A3171" s="4"/>
    </row>
    <row r="3172" spans="1:1" x14ac:dyDescent="0.35">
      <c r="A3172" s="4"/>
    </row>
    <row r="3173" spans="1:1" x14ac:dyDescent="0.35">
      <c r="A3173" s="4"/>
    </row>
    <row r="3174" spans="1:1" x14ac:dyDescent="0.35">
      <c r="A3174" s="4"/>
    </row>
    <row r="3175" spans="1:1" x14ac:dyDescent="0.35">
      <c r="A3175" s="4"/>
    </row>
    <row r="3176" spans="1:1" x14ac:dyDescent="0.35">
      <c r="A3176" s="4"/>
    </row>
    <row r="3177" spans="1:1" x14ac:dyDescent="0.35">
      <c r="A3177" s="4"/>
    </row>
    <row r="3178" spans="1:1" x14ac:dyDescent="0.35">
      <c r="A3178" s="4"/>
    </row>
    <row r="3179" spans="1:1" x14ac:dyDescent="0.35">
      <c r="A3179" s="4"/>
    </row>
    <row r="3180" spans="1:1" x14ac:dyDescent="0.35">
      <c r="A3180" s="4"/>
    </row>
    <row r="3181" spans="1:1" x14ac:dyDescent="0.35">
      <c r="A3181" s="4"/>
    </row>
    <row r="3182" spans="1:1" x14ac:dyDescent="0.35">
      <c r="A3182" s="4"/>
    </row>
    <row r="3183" spans="1:1" x14ac:dyDescent="0.35">
      <c r="A3183" s="4"/>
    </row>
    <row r="3184" spans="1:1" x14ac:dyDescent="0.35">
      <c r="A3184" s="4"/>
    </row>
    <row r="3185" spans="1:1" x14ac:dyDescent="0.35">
      <c r="A3185" s="4"/>
    </row>
    <row r="3186" spans="1:1" x14ac:dyDescent="0.35">
      <c r="A3186" s="4"/>
    </row>
    <row r="3187" spans="1:1" x14ac:dyDescent="0.35">
      <c r="A3187" s="4"/>
    </row>
    <row r="3188" spans="1:1" x14ac:dyDescent="0.35">
      <c r="A3188" s="4"/>
    </row>
    <row r="3189" spans="1:1" x14ac:dyDescent="0.35">
      <c r="A3189" s="4"/>
    </row>
    <row r="3190" spans="1:1" x14ac:dyDescent="0.35">
      <c r="A3190" s="4"/>
    </row>
    <row r="3191" spans="1:1" x14ac:dyDescent="0.35">
      <c r="A3191" s="4"/>
    </row>
    <row r="3192" spans="1:1" x14ac:dyDescent="0.35">
      <c r="A3192" s="4"/>
    </row>
    <row r="3193" spans="1:1" x14ac:dyDescent="0.35">
      <c r="A3193" s="4"/>
    </row>
    <row r="3194" spans="1:1" x14ac:dyDescent="0.35">
      <c r="A3194" s="4"/>
    </row>
    <row r="3195" spans="1:1" x14ac:dyDescent="0.35">
      <c r="A3195" s="4"/>
    </row>
    <row r="3196" spans="1:1" x14ac:dyDescent="0.35">
      <c r="A3196" s="4"/>
    </row>
    <row r="3197" spans="1:1" x14ac:dyDescent="0.35">
      <c r="A3197" s="4"/>
    </row>
    <row r="3198" spans="1:1" x14ac:dyDescent="0.35">
      <c r="A3198" s="4"/>
    </row>
    <row r="3199" spans="1:1" x14ac:dyDescent="0.35">
      <c r="A3199" s="4"/>
    </row>
    <row r="3200" spans="1:1" x14ac:dyDescent="0.35">
      <c r="A3200" s="4"/>
    </row>
    <row r="3201" spans="1:1" x14ac:dyDescent="0.35">
      <c r="A3201" s="4"/>
    </row>
    <row r="3202" spans="1:1" x14ac:dyDescent="0.35">
      <c r="A3202" s="4"/>
    </row>
    <row r="3203" spans="1:1" x14ac:dyDescent="0.35">
      <c r="A3203" s="4"/>
    </row>
    <row r="3204" spans="1:1" x14ac:dyDescent="0.35">
      <c r="A3204" s="4"/>
    </row>
    <row r="3205" spans="1:1" x14ac:dyDescent="0.35">
      <c r="A3205" s="4"/>
    </row>
    <row r="3206" spans="1:1" x14ac:dyDescent="0.35">
      <c r="A3206" s="4"/>
    </row>
    <row r="3207" spans="1:1" x14ac:dyDescent="0.35">
      <c r="A3207" s="4"/>
    </row>
    <row r="3208" spans="1:1" x14ac:dyDescent="0.35">
      <c r="A3208" s="4"/>
    </row>
    <row r="3209" spans="1:1" x14ac:dyDescent="0.35">
      <c r="A3209" s="4"/>
    </row>
    <row r="3210" spans="1:1" x14ac:dyDescent="0.35">
      <c r="A3210" s="4"/>
    </row>
    <row r="3211" spans="1:1" x14ac:dyDescent="0.35">
      <c r="A3211" s="4"/>
    </row>
    <row r="3212" spans="1:1" x14ac:dyDescent="0.35">
      <c r="A3212" s="4"/>
    </row>
    <row r="3213" spans="1:1" x14ac:dyDescent="0.35">
      <c r="A3213" s="4"/>
    </row>
    <row r="3214" spans="1:1" x14ac:dyDescent="0.35">
      <c r="A3214" s="4"/>
    </row>
    <row r="3215" spans="1:1" x14ac:dyDescent="0.35">
      <c r="A3215" s="4"/>
    </row>
    <row r="3216" spans="1:1" x14ac:dyDescent="0.35">
      <c r="A3216" s="4"/>
    </row>
    <row r="3217" spans="1:1" x14ac:dyDescent="0.35">
      <c r="A3217" s="4"/>
    </row>
    <row r="3218" spans="1:1" x14ac:dyDescent="0.35">
      <c r="A3218" s="4"/>
    </row>
    <row r="3219" spans="1:1" x14ac:dyDescent="0.35">
      <c r="A3219" s="4"/>
    </row>
    <row r="3220" spans="1:1" x14ac:dyDescent="0.35">
      <c r="A3220" s="4"/>
    </row>
    <row r="3221" spans="1:1" x14ac:dyDescent="0.35">
      <c r="A3221" s="4"/>
    </row>
    <row r="3222" spans="1:1" x14ac:dyDescent="0.35">
      <c r="A3222" s="4"/>
    </row>
    <row r="3223" spans="1:1" x14ac:dyDescent="0.35">
      <c r="A3223" s="4"/>
    </row>
    <row r="3224" spans="1:1" x14ac:dyDescent="0.35">
      <c r="A3224" s="4"/>
    </row>
    <row r="3225" spans="1:1" x14ac:dyDescent="0.35">
      <c r="A3225" s="4"/>
    </row>
    <row r="3226" spans="1:1" x14ac:dyDescent="0.35">
      <c r="A3226" s="4"/>
    </row>
    <row r="3227" spans="1:1" x14ac:dyDescent="0.35">
      <c r="A3227" s="4"/>
    </row>
    <row r="3228" spans="1:1" x14ac:dyDescent="0.35">
      <c r="A3228" s="4"/>
    </row>
    <row r="3229" spans="1:1" x14ac:dyDescent="0.35">
      <c r="A3229" s="4"/>
    </row>
    <row r="3230" spans="1:1" x14ac:dyDescent="0.35">
      <c r="A3230" s="4"/>
    </row>
    <row r="3231" spans="1:1" x14ac:dyDescent="0.35">
      <c r="A3231" s="4"/>
    </row>
    <row r="3232" spans="1:1" x14ac:dyDescent="0.35">
      <c r="A3232" s="4"/>
    </row>
    <row r="3233" spans="1:1" x14ac:dyDescent="0.35">
      <c r="A3233" s="4"/>
    </row>
    <row r="3234" spans="1:1" x14ac:dyDescent="0.35">
      <c r="A3234" s="4"/>
    </row>
    <row r="3235" spans="1:1" x14ac:dyDescent="0.35">
      <c r="A3235" s="4"/>
    </row>
    <row r="3236" spans="1:1" x14ac:dyDescent="0.35">
      <c r="A3236" s="4"/>
    </row>
    <row r="3237" spans="1:1" x14ac:dyDescent="0.35">
      <c r="A3237" s="4"/>
    </row>
    <row r="3238" spans="1:1" x14ac:dyDescent="0.35">
      <c r="A3238" s="4"/>
    </row>
    <row r="3239" spans="1:1" x14ac:dyDescent="0.35">
      <c r="A3239" s="4"/>
    </row>
    <row r="3240" spans="1:1" x14ac:dyDescent="0.35">
      <c r="A3240" s="4"/>
    </row>
    <row r="3241" spans="1:1" x14ac:dyDescent="0.35">
      <c r="A3241" s="4"/>
    </row>
    <row r="3242" spans="1:1" x14ac:dyDescent="0.35">
      <c r="A3242" s="4"/>
    </row>
    <row r="3243" spans="1:1" x14ac:dyDescent="0.35">
      <c r="A3243" s="4"/>
    </row>
    <row r="3244" spans="1:1" x14ac:dyDescent="0.35">
      <c r="A3244" s="4"/>
    </row>
    <row r="3245" spans="1:1" x14ac:dyDescent="0.35">
      <c r="A3245" s="4"/>
    </row>
    <row r="3246" spans="1:1" x14ac:dyDescent="0.35">
      <c r="A3246" s="4"/>
    </row>
    <row r="3247" spans="1:1" x14ac:dyDescent="0.35">
      <c r="A3247" s="4"/>
    </row>
    <row r="3248" spans="1:1" x14ac:dyDescent="0.35">
      <c r="A3248" s="4"/>
    </row>
    <row r="3249" spans="1:1" x14ac:dyDescent="0.35">
      <c r="A3249" s="4"/>
    </row>
    <row r="3250" spans="1:1" x14ac:dyDescent="0.35">
      <c r="A3250" s="4"/>
    </row>
    <row r="3251" spans="1:1" x14ac:dyDescent="0.35">
      <c r="A3251" s="4"/>
    </row>
    <row r="3252" spans="1:1" x14ac:dyDescent="0.35">
      <c r="A3252" s="4"/>
    </row>
    <row r="3253" spans="1:1" x14ac:dyDescent="0.35">
      <c r="A3253" s="4"/>
    </row>
    <row r="3254" spans="1:1" x14ac:dyDescent="0.35">
      <c r="A3254" s="4"/>
    </row>
    <row r="3255" spans="1:1" x14ac:dyDescent="0.35">
      <c r="A3255" s="4"/>
    </row>
    <row r="3256" spans="1:1" x14ac:dyDescent="0.35">
      <c r="A3256" s="4"/>
    </row>
    <row r="3257" spans="1:1" x14ac:dyDescent="0.35">
      <c r="A3257" s="4"/>
    </row>
    <row r="3258" spans="1:1" x14ac:dyDescent="0.35">
      <c r="A3258" s="4"/>
    </row>
    <row r="3259" spans="1:1" x14ac:dyDescent="0.35">
      <c r="A3259" s="4"/>
    </row>
    <row r="3260" spans="1:1" x14ac:dyDescent="0.35">
      <c r="A3260" s="4"/>
    </row>
    <row r="3261" spans="1:1" x14ac:dyDescent="0.35">
      <c r="A3261" s="4"/>
    </row>
    <row r="3262" spans="1:1" x14ac:dyDescent="0.35">
      <c r="A3262" s="4"/>
    </row>
    <row r="3263" spans="1:1" x14ac:dyDescent="0.35">
      <c r="A3263" s="4"/>
    </row>
    <row r="3264" spans="1:1" x14ac:dyDescent="0.35">
      <c r="A3264" s="4"/>
    </row>
    <row r="3265" spans="1:1" x14ac:dyDescent="0.35">
      <c r="A3265" s="4"/>
    </row>
    <row r="3266" spans="1:1" x14ac:dyDescent="0.35">
      <c r="A3266" s="4"/>
    </row>
    <row r="3267" spans="1:1" x14ac:dyDescent="0.35">
      <c r="A3267" s="4"/>
    </row>
    <row r="3268" spans="1:1" x14ac:dyDescent="0.35">
      <c r="A3268" s="4"/>
    </row>
    <row r="3269" spans="1:1" x14ac:dyDescent="0.35">
      <c r="A3269" s="4"/>
    </row>
    <row r="3270" spans="1:1" x14ac:dyDescent="0.35">
      <c r="A3270" s="4"/>
    </row>
    <row r="3271" spans="1:1" x14ac:dyDescent="0.35">
      <c r="A3271" s="4"/>
    </row>
    <row r="3272" spans="1:1" x14ac:dyDescent="0.35">
      <c r="A3272" s="4"/>
    </row>
    <row r="3273" spans="1:1" x14ac:dyDescent="0.35">
      <c r="A3273" s="4"/>
    </row>
    <row r="3274" spans="1:1" x14ac:dyDescent="0.35">
      <c r="A3274" s="4"/>
    </row>
    <row r="3275" spans="1:1" x14ac:dyDescent="0.35">
      <c r="A3275" s="4"/>
    </row>
    <row r="3276" spans="1:1" x14ac:dyDescent="0.35">
      <c r="A3276" s="4"/>
    </row>
    <row r="3277" spans="1:1" x14ac:dyDescent="0.35">
      <c r="A3277" s="4"/>
    </row>
    <row r="3278" spans="1:1" x14ac:dyDescent="0.35">
      <c r="A3278" s="4"/>
    </row>
    <row r="3279" spans="1:1" x14ac:dyDescent="0.35">
      <c r="A3279" s="4"/>
    </row>
    <row r="3280" spans="1:1" x14ac:dyDescent="0.35">
      <c r="A3280" s="4"/>
    </row>
    <row r="3281" spans="1:1" x14ac:dyDescent="0.35">
      <c r="A3281" s="4"/>
    </row>
    <row r="3282" spans="1:1" x14ac:dyDescent="0.35">
      <c r="A3282" s="4"/>
    </row>
    <row r="3283" spans="1:1" x14ac:dyDescent="0.35">
      <c r="A3283" s="4"/>
    </row>
    <row r="3284" spans="1:1" x14ac:dyDescent="0.35">
      <c r="A3284" s="4"/>
    </row>
    <row r="3285" spans="1:1" x14ac:dyDescent="0.35">
      <c r="A3285" s="4"/>
    </row>
    <row r="3286" spans="1:1" x14ac:dyDescent="0.35">
      <c r="A3286" s="4"/>
    </row>
    <row r="3287" spans="1:1" x14ac:dyDescent="0.35">
      <c r="A3287" s="4"/>
    </row>
    <row r="3288" spans="1:1" x14ac:dyDescent="0.35">
      <c r="A3288" s="4"/>
    </row>
    <row r="3289" spans="1:1" x14ac:dyDescent="0.35">
      <c r="A3289" s="4"/>
    </row>
    <row r="3290" spans="1:1" x14ac:dyDescent="0.35">
      <c r="A3290" s="4"/>
    </row>
    <row r="3291" spans="1:1" x14ac:dyDescent="0.35">
      <c r="A3291" s="4"/>
    </row>
    <row r="3292" spans="1:1" x14ac:dyDescent="0.35">
      <c r="A3292" s="4"/>
    </row>
    <row r="3293" spans="1:1" x14ac:dyDescent="0.35">
      <c r="A3293" s="4"/>
    </row>
    <row r="3294" spans="1:1" x14ac:dyDescent="0.35">
      <c r="A3294" s="4"/>
    </row>
    <row r="3295" spans="1:1" x14ac:dyDescent="0.35">
      <c r="A3295" s="4"/>
    </row>
    <row r="3296" spans="1:1" x14ac:dyDescent="0.35">
      <c r="A3296" s="4"/>
    </row>
    <row r="3297" spans="1:1" x14ac:dyDescent="0.35">
      <c r="A3297" s="4"/>
    </row>
    <row r="3298" spans="1:1" x14ac:dyDescent="0.35">
      <c r="A3298" s="4"/>
    </row>
    <row r="3299" spans="1:1" x14ac:dyDescent="0.35">
      <c r="A3299" s="4"/>
    </row>
    <row r="3300" spans="1:1" x14ac:dyDescent="0.35">
      <c r="A3300" s="4"/>
    </row>
    <row r="3301" spans="1:1" x14ac:dyDescent="0.35">
      <c r="A3301" s="4"/>
    </row>
    <row r="3302" spans="1:1" x14ac:dyDescent="0.35">
      <c r="A3302" s="4"/>
    </row>
    <row r="3303" spans="1:1" x14ac:dyDescent="0.35">
      <c r="A3303" s="4"/>
    </row>
    <row r="3304" spans="1:1" x14ac:dyDescent="0.35">
      <c r="A3304" s="4"/>
    </row>
    <row r="3305" spans="1:1" x14ac:dyDescent="0.35">
      <c r="A3305" s="4"/>
    </row>
    <row r="3306" spans="1:1" x14ac:dyDescent="0.35">
      <c r="A3306" s="4"/>
    </row>
    <row r="3307" spans="1:1" x14ac:dyDescent="0.35">
      <c r="A3307" s="4"/>
    </row>
    <row r="3308" spans="1:1" x14ac:dyDescent="0.35">
      <c r="A3308" s="4"/>
    </row>
    <row r="3309" spans="1:1" x14ac:dyDescent="0.35">
      <c r="A3309" s="4"/>
    </row>
    <row r="3310" spans="1:1" x14ac:dyDescent="0.35">
      <c r="A3310" s="4"/>
    </row>
    <row r="3311" spans="1:1" x14ac:dyDescent="0.35">
      <c r="A3311" s="4"/>
    </row>
    <row r="3312" spans="1:1" x14ac:dyDescent="0.35">
      <c r="A3312" s="4"/>
    </row>
    <row r="3313" spans="1:1" x14ac:dyDescent="0.35">
      <c r="A3313" s="4"/>
    </row>
    <row r="3314" spans="1:1" x14ac:dyDescent="0.35">
      <c r="A3314" s="4"/>
    </row>
    <row r="3315" spans="1:1" x14ac:dyDescent="0.35">
      <c r="A3315" s="4"/>
    </row>
    <row r="3316" spans="1:1" x14ac:dyDescent="0.35">
      <c r="A3316" s="4"/>
    </row>
    <row r="3317" spans="1:1" x14ac:dyDescent="0.35">
      <c r="A3317" s="4"/>
    </row>
    <row r="3318" spans="1:1" x14ac:dyDescent="0.35">
      <c r="A3318" s="4"/>
    </row>
    <row r="3319" spans="1:1" x14ac:dyDescent="0.35">
      <c r="A3319" s="4"/>
    </row>
    <row r="3320" spans="1:1" x14ac:dyDescent="0.35">
      <c r="A3320" s="4"/>
    </row>
    <row r="3321" spans="1:1" x14ac:dyDescent="0.35">
      <c r="A3321" s="4"/>
    </row>
    <row r="3322" spans="1:1" x14ac:dyDescent="0.35">
      <c r="A3322" s="4"/>
    </row>
    <row r="3323" spans="1:1" x14ac:dyDescent="0.35">
      <c r="A3323" s="4"/>
    </row>
    <row r="3324" spans="1:1" x14ac:dyDescent="0.35">
      <c r="A3324" s="4"/>
    </row>
    <row r="3325" spans="1:1" x14ac:dyDescent="0.35">
      <c r="A3325" s="4"/>
    </row>
    <row r="3326" spans="1:1" x14ac:dyDescent="0.35">
      <c r="A3326" s="4"/>
    </row>
    <row r="3327" spans="1:1" x14ac:dyDescent="0.35">
      <c r="A3327" s="4"/>
    </row>
    <row r="3328" spans="1:1" x14ac:dyDescent="0.35">
      <c r="A3328" s="4"/>
    </row>
    <row r="3329" spans="1:1" x14ac:dyDescent="0.35">
      <c r="A3329" s="4"/>
    </row>
    <row r="3330" spans="1:1" x14ac:dyDescent="0.35">
      <c r="A3330" s="4"/>
    </row>
    <row r="3331" spans="1:1" x14ac:dyDescent="0.35">
      <c r="A3331" s="4"/>
    </row>
    <row r="3332" spans="1:1" x14ac:dyDescent="0.35">
      <c r="A3332" s="4"/>
    </row>
    <row r="3333" spans="1:1" x14ac:dyDescent="0.35">
      <c r="A3333" s="4"/>
    </row>
    <row r="3334" spans="1:1" x14ac:dyDescent="0.35">
      <c r="A3334" s="4"/>
    </row>
    <row r="3335" spans="1:1" x14ac:dyDescent="0.35">
      <c r="A3335" s="4"/>
    </row>
    <row r="3336" spans="1:1" x14ac:dyDescent="0.35">
      <c r="A3336" s="4"/>
    </row>
    <row r="3337" spans="1:1" x14ac:dyDescent="0.35">
      <c r="A3337" s="4"/>
    </row>
    <row r="3338" spans="1:1" x14ac:dyDescent="0.35">
      <c r="A3338" s="4"/>
    </row>
    <row r="3339" spans="1:1" x14ac:dyDescent="0.35">
      <c r="A3339" s="4"/>
    </row>
    <row r="3340" spans="1:1" x14ac:dyDescent="0.35">
      <c r="A3340" s="4"/>
    </row>
    <row r="3341" spans="1:1" x14ac:dyDescent="0.35">
      <c r="A3341" s="4"/>
    </row>
    <row r="3342" spans="1:1" x14ac:dyDescent="0.35">
      <c r="A3342" s="4"/>
    </row>
    <row r="3343" spans="1:1" x14ac:dyDescent="0.35">
      <c r="A3343" s="4"/>
    </row>
    <row r="3344" spans="1:1" x14ac:dyDescent="0.35">
      <c r="A3344" s="4"/>
    </row>
    <row r="3345" spans="1:1" x14ac:dyDescent="0.35">
      <c r="A3345" s="4"/>
    </row>
    <row r="3346" spans="1:1" x14ac:dyDescent="0.35">
      <c r="A3346" s="4"/>
    </row>
    <row r="3347" spans="1:1" x14ac:dyDescent="0.35">
      <c r="A3347" s="4"/>
    </row>
    <row r="3348" spans="1:1" x14ac:dyDescent="0.35">
      <c r="A3348" s="4"/>
    </row>
    <row r="3349" spans="1:1" x14ac:dyDescent="0.35">
      <c r="A3349" s="4"/>
    </row>
    <row r="3350" spans="1:1" x14ac:dyDescent="0.35">
      <c r="A3350" s="4"/>
    </row>
    <row r="3351" spans="1:1" x14ac:dyDescent="0.35">
      <c r="A3351" s="4"/>
    </row>
    <row r="3352" spans="1:1" x14ac:dyDescent="0.35">
      <c r="A3352" s="4"/>
    </row>
    <row r="3353" spans="1:1" x14ac:dyDescent="0.35">
      <c r="A3353" s="4"/>
    </row>
    <row r="3354" spans="1:1" x14ac:dyDescent="0.35">
      <c r="A3354" s="4"/>
    </row>
    <row r="3355" spans="1:1" x14ac:dyDescent="0.35">
      <c r="A3355" s="4"/>
    </row>
    <row r="3356" spans="1:1" x14ac:dyDescent="0.35">
      <c r="A3356" s="4"/>
    </row>
    <row r="3357" spans="1:1" x14ac:dyDescent="0.35">
      <c r="A3357" s="4"/>
    </row>
    <row r="3358" spans="1:1" x14ac:dyDescent="0.35">
      <c r="A3358" s="4"/>
    </row>
    <row r="3359" spans="1:1" x14ac:dyDescent="0.35">
      <c r="A3359" s="4"/>
    </row>
    <row r="3360" spans="1:1" x14ac:dyDescent="0.35">
      <c r="A3360" s="4"/>
    </row>
    <row r="3361" spans="1:1" x14ac:dyDescent="0.35">
      <c r="A3361" s="4"/>
    </row>
    <row r="3362" spans="1:1" x14ac:dyDescent="0.35">
      <c r="A3362" s="4"/>
    </row>
    <row r="3363" spans="1:1" x14ac:dyDescent="0.35">
      <c r="A3363" s="4"/>
    </row>
    <row r="3364" spans="1:1" x14ac:dyDescent="0.35">
      <c r="A3364" s="4"/>
    </row>
    <row r="3365" spans="1:1" x14ac:dyDescent="0.35">
      <c r="A3365" s="4"/>
    </row>
    <row r="3366" spans="1:1" x14ac:dyDescent="0.35">
      <c r="A3366" s="4"/>
    </row>
    <row r="3367" spans="1:1" x14ac:dyDescent="0.35">
      <c r="A3367" s="4"/>
    </row>
    <row r="3368" spans="1:1" x14ac:dyDescent="0.35">
      <c r="A3368" s="4"/>
    </row>
    <row r="3369" spans="1:1" x14ac:dyDescent="0.35">
      <c r="A3369" s="4"/>
    </row>
    <row r="3370" spans="1:1" x14ac:dyDescent="0.35">
      <c r="A3370" s="4"/>
    </row>
    <row r="3371" spans="1:1" x14ac:dyDescent="0.35">
      <c r="A3371" s="4"/>
    </row>
    <row r="3372" spans="1:1" x14ac:dyDescent="0.35">
      <c r="A3372" s="4"/>
    </row>
    <row r="3373" spans="1:1" x14ac:dyDescent="0.35">
      <c r="A3373" s="4"/>
    </row>
    <row r="3374" spans="1:1" x14ac:dyDescent="0.35">
      <c r="A3374" s="4"/>
    </row>
    <row r="3375" spans="1:1" x14ac:dyDescent="0.35">
      <c r="A3375" s="4"/>
    </row>
    <row r="3376" spans="1:1" x14ac:dyDescent="0.35">
      <c r="A3376" s="4"/>
    </row>
    <row r="3377" spans="1:1" x14ac:dyDescent="0.35">
      <c r="A3377" s="4"/>
    </row>
    <row r="3378" spans="1:1" x14ac:dyDescent="0.35">
      <c r="A3378" s="4"/>
    </row>
    <row r="3379" spans="1:1" x14ac:dyDescent="0.35">
      <c r="A3379" s="4"/>
    </row>
    <row r="3380" spans="1:1" x14ac:dyDescent="0.35">
      <c r="A3380" s="4"/>
    </row>
    <row r="3381" spans="1:1" x14ac:dyDescent="0.35">
      <c r="A3381" s="4"/>
    </row>
    <row r="3382" spans="1:1" x14ac:dyDescent="0.35">
      <c r="A3382" s="4"/>
    </row>
    <row r="3383" spans="1:1" x14ac:dyDescent="0.35">
      <c r="A3383" s="4"/>
    </row>
    <row r="3384" spans="1:1" x14ac:dyDescent="0.35">
      <c r="A3384" s="4"/>
    </row>
    <row r="3385" spans="1:1" x14ac:dyDescent="0.35">
      <c r="A3385" s="4"/>
    </row>
    <row r="3386" spans="1:1" x14ac:dyDescent="0.35">
      <c r="A3386" s="4"/>
    </row>
    <row r="3387" spans="1:1" x14ac:dyDescent="0.35">
      <c r="A3387" s="4"/>
    </row>
    <row r="3388" spans="1:1" x14ac:dyDescent="0.35">
      <c r="A3388" s="4"/>
    </row>
    <row r="3389" spans="1:1" x14ac:dyDescent="0.35">
      <c r="A3389" s="4"/>
    </row>
    <row r="3390" spans="1:1" x14ac:dyDescent="0.35">
      <c r="A3390" s="4"/>
    </row>
    <row r="3391" spans="1:1" x14ac:dyDescent="0.35">
      <c r="A3391" s="4"/>
    </row>
    <row r="3392" spans="1:1" x14ac:dyDescent="0.35">
      <c r="A3392" s="4"/>
    </row>
    <row r="3393" spans="1:1" x14ac:dyDescent="0.35">
      <c r="A3393" s="4"/>
    </row>
    <row r="3394" spans="1:1" x14ac:dyDescent="0.35">
      <c r="A3394" s="4"/>
    </row>
    <row r="3395" spans="1:1" x14ac:dyDescent="0.35">
      <c r="A3395" s="4"/>
    </row>
    <row r="3396" spans="1:1" x14ac:dyDescent="0.35">
      <c r="A3396" s="4"/>
    </row>
    <row r="3397" spans="1:1" x14ac:dyDescent="0.35">
      <c r="A3397" s="4"/>
    </row>
    <row r="3398" spans="1:1" x14ac:dyDescent="0.35">
      <c r="A3398" s="4"/>
    </row>
    <row r="3399" spans="1:1" x14ac:dyDescent="0.35">
      <c r="A3399" s="4"/>
    </row>
    <row r="3400" spans="1:1" x14ac:dyDescent="0.35">
      <c r="A3400" s="4"/>
    </row>
    <row r="3401" spans="1:1" x14ac:dyDescent="0.35">
      <c r="A3401" s="4"/>
    </row>
    <row r="3402" spans="1:1" x14ac:dyDescent="0.35">
      <c r="A3402" s="4"/>
    </row>
    <row r="3403" spans="1:1" x14ac:dyDescent="0.35">
      <c r="A3403" s="4"/>
    </row>
    <row r="3404" spans="1:1" x14ac:dyDescent="0.35">
      <c r="A3404" s="4"/>
    </row>
    <row r="3405" spans="1:1" x14ac:dyDescent="0.35">
      <c r="A3405" s="4"/>
    </row>
    <row r="3406" spans="1:1" x14ac:dyDescent="0.35">
      <c r="A3406" s="4"/>
    </row>
    <row r="3407" spans="1:1" x14ac:dyDescent="0.35">
      <c r="A3407" s="4"/>
    </row>
    <row r="3408" spans="1:1" x14ac:dyDescent="0.35">
      <c r="A3408" s="4"/>
    </row>
    <row r="3409" spans="1:1" x14ac:dyDescent="0.35">
      <c r="A3409" s="4"/>
    </row>
    <row r="3410" spans="1:1" x14ac:dyDescent="0.35">
      <c r="A3410" s="4"/>
    </row>
    <row r="3411" spans="1:1" x14ac:dyDescent="0.35">
      <c r="A3411" s="4"/>
    </row>
    <row r="3412" spans="1:1" x14ac:dyDescent="0.35">
      <c r="A3412" s="4"/>
    </row>
    <row r="3413" spans="1:1" x14ac:dyDescent="0.35">
      <c r="A3413" s="4"/>
    </row>
    <row r="3414" spans="1:1" x14ac:dyDescent="0.35">
      <c r="A3414" s="4"/>
    </row>
    <row r="3415" spans="1:1" x14ac:dyDescent="0.35">
      <c r="A3415" s="4"/>
    </row>
    <row r="3416" spans="1:1" x14ac:dyDescent="0.35">
      <c r="A3416" s="4"/>
    </row>
    <row r="3417" spans="1:1" x14ac:dyDescent="0.35">
      <c r="A3417" s="4"/>
    </row>
    <row r="3418" spans="1:1" x14ac:dyDescent="0.35">
      <c r="A3418" s="4"/>
    </row>
    <row r="3419" spans="1:1" x14ac:dyDescent="0.35">
      <c r="A3419" s="4"/>
    </row>
    <row r="3420" spans="1:1" x14ac:dyDescent="0.35">
      <c r="A3420" s="4"/>
    </row>
    <row r="3421" spans="1:1" x14ac:dyDescent="0.35">
      <c r="A3421" s="4"/>
    </row>
    <row r="3422" spans="1:1" x14ac:dyDescent="0.35">
      <c r="A3422" s="4"/>
    </row>
    <row r="3423" spans="1:1" x14ac:dyDescent="0.35">
      <c r="A3423" s="4"/>
    </row>
    <row r="3424" spans="1:1" x14ac:dyDescent="0.35">
      <c r="A3424" s="4"/>
    </row>
    <row r="3425" spans="1:1" x14ac:dyDescent="0.35">
      <c r="A3425" s="4"/>
    </row>
    <row r="3426" spans="1:1" x14ac:dyDescent="0.35">
      <c r="A3426" s="4"/>
    </row>
    <row r="3427" spans="1:1" x14ac:dyDescent="0.35">
      <c r="A3427" s="4"/>
    </row>
    <row r="3428" spans="1:1" x14ac:dyDescent="0.35">
      <c r="A3428" s="4"/>
    </row>
    <row r="3429" spans="1:1" x14ac:dyDescent="0.35">
      <c r="A3429" s="4"/>
    </row>
    <row r="3430" spans="1:1" x14ac:dyDescent="0.35">
      <c r="A3430" s="4"/>
    </row>
    <row r="3431" spans="1:1" x14ac:dyDescent="0.35">
      <c r="A3431" s="4"/>
    </row>
    <row r="3432" spans="1:1" x14ac:dyDescent="0.35">
      <c r="A3432" s="4"/>
    </row>
    <row r="3433" spans="1:1" x14ac:dyDescent="0.35">
      <c r="A3433" s="4"/>
    </row>
    <row r="3434" spans="1:1" x14ac:dyDescent="0.35">
      <c r="A3434" s="4"/>
    </row>
    <row r="3435" spans="1:1" x14ac:dyDescent="0.35">
      <c r="A3435" s="4"/>
    </row>
    <row r="3436" spans="1:1" x14ac:dyDescent="0.35">
      <c r="A3436" s="4"/>
    </row>
    <row r="3437" spans="1:1" x14ac:dyDescent="0.35">
      <c r="A3437" s="4"/>
    </row>
    <row r="3438" spans="1:1" x14ac:dyDescent="0.35">
      <c r="A3438" s="4"/>
    </row>
    <row r="3439" spans="1:1" x14ac:dyDescent="0.35">
      <c r="A3439" s="4"/>
    </row>
    <row r="3440" spans="1:1" x14ac:dyDescent="0.35">
      <c r="A3440" s="4"/>
    </row>
    <row r="3441" spans="1:1" x14ac:dyDescent="0.35">
      <c r="A3441" s="4"/>
    </row>
    <row r="3442" spans="1:1" x14ac:dyDescent="0.35">
      <c r="A3442" s="4"/>
    </row>
    <row r="3443" spans="1:1" x14ac:dyDescent="0.35">
      <c r="A3443" s="4"/>
    </row>
    <row r="3444" spans="1:1" x14ac:dyDescent="0.35">
      <c r="A3444" s="4"/>
    </row>
    <row r="3445" spans="1:1" x14ac:dyDescent="0.35">
      <c r="A3445" s="4"/>
    </row>
    <row r="3446" spans="1:1" x14ac:dyDescent="0.35">
      <c r="A3446" s="4"/>
    </row>
    <row r="3447" spans="1:1" x14ac:dyDescent="0.35">
      <c r="A3447" s="4"/>
    </row>
    <row r="3448" spans="1:1" x14ac:dyDescent="0.35">
      <c r="A3448" s="4"/>
    </row>
    <row r="3449" spans="1:1" x14ac:dyDescent="0.35">
      <c r="A3449" s="4"/>
    </row>
    <row r="3450" spans="1:1" x14ac:dyDescent="0.35">
      <c r="A3450" s="4"/>
    </row>
    <row r="3451" spans="1:1" x14ac:dyDescent="0.35">
      <c r="A3451" s="4"/>
    </row>
    <row r="3452" spans="1:1" x14ac:dyDescent="0.35">
      <c r="A3452" s="4"/>
    </row>
    <row r="3453" spans="1:1" x14ac:dyDescent="0.35">
      <c r="A3453" s="4"/>
    </row>
    <row r="3454" spans="1:1" x14ac:dyDescent="0.35">
      <c r="A3454" s="4"/>
    </row>
    <row r="3455" spans="1:1" x14ac:dyDescent="0.35">
      <c r="A3455" s="4"/>
    </row>
    <row r="3456" spans="1:1" x14ac:dyDescent="0.35">
      <c r="A3456" s="4"/>
    </row>
    <row r="3457" spans="1:1" x14ac:dyDescent="0.35">
      <c r="A3457" s="4"/>
    </row>
    <row r="3458" spans="1:1" x14ac:dyDescent="0.35">
      <c r="A3458" s="4"/>
    </row>
    <row r="3459" spans="1:1" x14ac:dyDescent="0.35">
      <c r="A3459" s="4"/>
    </row>
    <row r="3460" spans="1:1" x14ac:dyDescent="0.35">
      <c r="A3460" s="4"/>
    </row>
    <row r="3461" spans="1:1" x14ac:dyDescent="0.35">
      <c r="A3461" s="4"/>
    </row>
    <row r="3462" spans="1:1" x14ac:dyDescent="0.35">
      <c r="A3462" s="4"/>
    </row>
    <row r="3463" spans="1:1" x14ac:dyDescent="0.35">
      <c r="A3463" s="4"/>
    </row>
    <row r="3464" spans="1:1" x14ac:dyDescent="0.35">
      <c r="A3464" s="4"/>
    </row>
    <row r="3465" spans="1:1" x14ac:dyDescent="0.35">
      <c r="A3465" s="4"/>
    </row>
    <row r="3466" spans="1:1" x14ac:dyDescent="0.35">
      <c r="A3466" s="4"/>
    </row>
    <row r="3467" spans="1:1" x14ac:dyDescent="0.35">
      <c r="A3467" s="4"/>
    </row>
    <row r="3468" spans="1:1" x14ac:dyDescent="0.35">
      <c r="A3468" s="4"/>
    </row>
    <row r="3469" spans="1:1" x14ac:dyDescent="0.35">
      <c r="A3469" s="4"/>
    </row>
    <row r="3470" spans="1:1" x14ac:dyDescent="0.35">
      <c r="A3470" s="4"/>
    </row>
    <row r="3471" spans="1:1" x14ac:dyDescent="0.35">
      <c r="A3471" s="4"/>
    </row>
    <row r="3472" spans="1:1" x14ac:dyDescent="0.35">
      <c r="A3472" s="4"/>
    </row>
    <row r="3473" spans="1:1" x14ac:dyDescent="0.35">
      <c r="A3473" s="4"/>
    </row>
    <row r="3474" spans="1:1" x14ac:dyDescent="0.35">
      <c r="A3474" s="4"/>
    </row>
    <row r="3475" spans="1:1" x14ac:dyDescent="0.35">
      <c r="A3475" s="4"/>
    </row>
    <row r="3476" spans="1:1" x14ac:dyDescent="0.35">
      <c r="A3476" s="4"/>
    </row>
    <row r="3477" spans="1:1" x14ac:dyDescent="0.35">
      <c r="A3477" s="4"/>
    </row>
    <row r="3478" spans="1:1" x14ac:dyDescent="0.35">
      <c r="A3478" s="4"/>
    </row>
    <row r="3479" spans="1:1" x14ac:dyDescent="0.35">
      <c r="A3479" s="4"/>
    </row>
    <row r="3480" spans="1:1" x14ac:dyDescent="0.35">
      <c r="A3480" s="4"/>
    </row>
    <row r="3481" spans="1:1" x14ac:dyDescent="0.35">
      <c r="A3481" s="4"/>
    </row>
    <row r="3482" spans="1:1" x14ac:dyDescent="0.35">
      <c r="A3482" s="4"/>
    </row>
    <row r="3483" spans="1:1" x14ac:dyDescent="0.35">
      <c r="A3483" s="4"/>
    </row>
    <row r="3484" spans="1:1" x14ac:dyDescent="0.35">
      <c r="A3484" s="4"/>
    </row>
    <row r="3485" spans="1:1" x14ac:dyDescent="0.35">
      <c r="A3485" s="4"/>
    </row>
    <row r="3486" spans="1:1" x14ac:dyDescent="0.35">
      <c r="A3486" s="4"/>
    </row>
    <row r="3487" spans="1:1" x14ac:dyDescent="0.35">
      <c r="A3487" s="4"/>
    </row>
    <row r="3488" spans="1:1" x14ac:dyDescent="0.35">
      <c r="A3488" s="4"/>
    </row>
    <row r="3489" spans="1:1" x14ac:dyDescent="0.35">
      <c r="A3489" s="4"/>
    </row>
    <row r="3490" spans="1:1" x14ac:dyDescent="0.35">
      <c r="A3490" s="4"/>
    </row>
    <row r="3491" spans="1:1" x14ac:dyDescent="0.35">
      <c r="A3491" s="4"/>
    </row>
    <row r="3492" spans="1:1" x14ac:dyDescent="0.35">
      <c r="A3492" s="4"/>
    </row>
    <row r="3493" spans="1:1" x14ac:dyDescent="0.35">
      <c r="A3493" s="4"/>
    </row>
    <row r="3494" spans="1:1" x14ac:dyDescent="0.35">
      <c r="A3494" s="4"/>
    </row>
    <row r="3495" spans="1:1" x14ac:dyDescent="0.35">
      <c r="A3495" s="4"/>
    </row>
    <row r="3496" spans="1:1" x14ac:dyDescent="0.35">
      <c r="A3496" s="4"/>
    </row>
    <row r="3497" spans="1:1" x14ac:dyDescent="0.35">
      <c r="A3497" s="4"/>
    </row>
    <row r="3498" spans="1:1" x14ac:dyDescent="0.35">
      <c r="A3498" s="4"/>
    </row>
    <row r="3499" spans="1:1" x14ac:dyDescent="0.35">
      <c r="A3499" s="4"/>
    </row>
    <row r="3500" spans="1:1" x14ac:dyDescent="0.35">
      <c r="A3500" s="4"/>
    </row>
    <row r="3501" spans="1:1" x14ac:dyDescent="0.35">
      <c r="A3501" s="4"/>
    </row>
    <row r="3502" spans="1:1" x14ac:dyDescent="0.35">
      <c r="A3502" s="4"/>
    </row>
    <row r="3503" spans="1:1" x14ac:dyDescent="0.35">
      <c r="A3503" s="4"/>
    </row>
    <row r="3504" spans="1:1" x14ac:dyDescent="0.35">
      <c r="A3504" s="4"/>
    </row>
    <row r="3505" spans="1:1" x14ac:dyDescent="0.35">
      <c r="A3505" s="4"/>
    </row>
    <row r="3506" spans="1:1" x14ac:dyDescent="0.35">
      <c r="A3506" s="4"/>
    </row>
    <row r="3507" spans="1:1" x14ac:dyDescent="0.35">
      <c r="A3507" s="4"/>
    </row>
    <row r="3508" spans="1:1" x14ac:dyDescent="0.35">
      <c r="A3508" s="4"/>
    </row>
    <row r="3509" spans="1:1" x14ac:dyDescent="0.35">
      <c r="A3509" s="4"/>
    </row>
    <row r="3510" spans="1:1" x14ac:dyDescent="0.35">
      <c r="A3510" s="4"/>
    </row>
    <row r="3511" spans="1:1" x14ac:dyDescent="0.35">
      <c r="A3511" s="4"/>
    </row>
    <row r="3512" spans="1:1" x14ac:dyDescent="0.35">
      <c r="A3512" s="4"/>
    </row>
    <row r="3513" spans="1:1" x14ac:dyDescent="0.35">
      <c r="A3513" s="4"/>
    </row>
    <row r="3514" spans="1:1" x14ac:dyDescent="0.35">
      <c r="A3514" s="4"/>
    </row>
    <row r="3515" spans="1:1" x14ac:dyDescent="0.35">
      <c r="A3515" s="4"/>
    </row>
    <row r="3516" spans="1:1" x14ac:dyDescent="0.35">
      <c r="A3516" s="4"/>
    </row>
    <row r="3517" spans="1:1" x14ac:dyDescent="0.35">
      <c r="A3517" s="4"/>
    </row>
    <row r="3518" spans="1:1" x14ac:dyDescent="0.35">
      <c r="A3518" s="4"/>
    </row>
    <row r="3519" spans="1:1" x14ac:dyDescent="0.35">
      <c r="A3519" s="4"/>
    </row>
    <row r="3520" spans="1:1" x14ac:dyDescent="0.35">
      <c r="A3520" s="4"/>
    </row>
    <row r="3521" spans="1:1" x14ac:dyDescent="0.35">
      <c r="A3521" s="4"/>
    </row>
    <row r="3522" spans="1:1" x14ac:dyDescent="0.35">
      <c r="A3522" s="4"/>
    </row>
    <row r="3523" spans="1:1" x14ac:dyDescent="0.35">
      <c r="A3523" s="4"/>
    </row>
    <row r="3524" spans="1:1" x14ac:dyDescent="0.35">
      <c r="A3524" s="4"/>
    </row>
    <row r="3525" spans="1:1" x14ac:dyDescent="0.35">
      <c r="A3525" s="4"/>
    </row>
    <row r="3526" spans="1:1" x14ac:dyDescent="0.35">
      <c r="A3526" s="4"/>
    </row>
    <row r="3527" spans="1:1" x14ac:dyDescent="0.35">
      <c r="A3527" s="4"/>
    </row>
    <row r="3528" spans="1:1" x14ac:dyDescent="0.35">
      <c r="A3528" s="4"/>
    </row>
    <row r="3529" spans="1:1" x14ac:dyDescent="0.35">
      <c r="A3529" s="4"/>
    </row>
    <row r="3530" spans="1:1" x14ac:dyDescent="0.35">
      <c r="A3530" s="4"/>
    </row>
    <row r="3531" spans="1:1" x14ac:dyDescent="0.35">
      <c r="A3531" s="4"/>
    </row>
    <row r="3532" spans="1:1" x14ac:dyDescent="0.35">
      <c r="A3532" s="4"/>
    </row>
    <row r="3533" spans="1:1" x14ac:dyDescent="0.35">
      <c r="A3533" s="4"/>
    </row>
    <row r="3534" spans="1:1" x14ac:dyDescent="0.35">
      <c r="A3534" s="4"/>
    </row>
    <row r="3535" spans="1:1" x14ac:dyDescent="0.35">
      <c r="A3535" s="4"/>
    </row>
    <row r="3536" spans="1:1" x14ac:dyDescent="0.35">
      <c r="A3536" s="4"/>
    </row>
    <row r="3537" spans="1:1" x14ac:dyDescent="0.35">
      <c r="A3537" s="4"/>
    </row>
    <row r="3538" spans="1:1" x14ac:dyDescent="0.35">
      <c r="A3538" s="4"/>
    </row>
    <row r="3539" spans="1:1" x14ac:dyDescent="0.35">
      <c r="A3539" s="4"/>
    </row>
    <row r="3540" spans="1:1" x14ac:dyDescent="0.35">
      <c r="A3540" s="4"/>
    </row>
    <row r="3541" spans="1:1" x14ac:dyDescent="0.35">
      <c r="A3541" s="4"/>
    </row>
    <row r="3542" spans="1:1" x14ac:dyDescent="0.35">
      <c r="A3542" s="4"/>
    </row>
    <row r="3543" spans="1:1" x14ac:dyDescent="0.35">
      <c r="A3543" s="4"/>
    </row>
    <row r="3544" spans="1:1" x14ac:dyDescent="0.35">
      <c r="A3544" s="4"/>
    </row>
    <row r="3545" spans="1:1" x14ac:dyDescent="0.35">
      <c r="A3545" s="4"/>
    </row>
    <row r="3546" spans="1:1" x14ac:dyDescent="0.35">
      <c r="A3546" s="4"/>
    </row>
    <row r="3547" spans="1:1" x14ac:dyDescent="0.35">
      <c r="A3547" s="4"/>
    </row>
    <row r="3548" spans="1:1" x14ac:dyDescent="0.35">
      <c r="A3548" s="4"/>
    </row>
    <row r="3549" spans="1:1" x14ac:dyDescent="0.35">
      <c r="A3549" s="4"/>
    </row>
    <row r="3550" spans="1:1" x14ac:dyDescent="0.35">
      <c r="A3550" s="4"/>
    </row>
    <row r="3551" spans="1:1" x14ac:dyDescent="0.35">
      <c r="A3551" s="4"/>
    </row>
    <row r="3552" spans="1:1" x14ac:dyDescent="0.35">
      <c r="A3552" s="4"/>
    </row>
    <row r="3553" spans="1:1" x14ac:dyDescent="0.35">
      <c r="A3553" s="4"/>
    </row>
    <row r="3554" spans="1:1" x14ac:dyDescent="0.35">
      <c r="A3554" s="4"/>
    </row>
    <row r="3555" spans="1:1" x14ac:dyDescent="0.35">
      <c r="A3555" s="4"/>
    </row>
    <row r="3556" spans="1:1" x14ac:dyDescent="0.35">
      <c r="A3556" s="4"/>
    </row>
    <row r="3557" spans="1:1" x14ac:dyDescent="0.35">
      <c r="A3557" s="4"/>
    </row>
    <row r="3558" spans="1:1" x14ac:dyDescent="0.35">
      <c r="A3558" s="4"/>
    </row>
    <row r="3559" spans="1:1" x14ac:dyDescent="0.35">
      <c r="A3559" s="4"/>
    </row>
    <row r="3560" spans="1:1" x14ac:dyDescent="0.35">
      <c r="A3560" s="4"/>
    </row>
    <row r="3561" spans="1:1" x14ac:dyDescent="0.35">
      <c r="A3561" s="4"/>
    </row>
    <row r="3562" spans="1:1" x14ac:dyDescent="0.35">
      <c r="A3562" s="4"/>
    </row>
    <row r="3563" spans="1:1" x14ac:dyDescent="0.35">
      <c r="A3563" s="4"/>
    </row>
    <row r="3564" spans="1:1" x14ac:dyDescent="0.35">
      <c r="A3564" s="4"/>
    </row>
    <row r="3565" spans="1:1" x14ac:dyDescent="0.35">
      <c r="A3565" s="4"/>
    </row>
    <row r="3566" spans="1:1" x14ac:dyDescent="0.35">
      <c r="A3566" s="4"/>
    </row>
    <row r="3567" spans="1:1" x14ac:dyDescent="0.35">
      <c r="A3567" s="4"/>
    </row>
    <row r="3568" spans="1:1" x14ac:dyDescent="0.35">
      <c r="A3568" s="4"/>
    </row>
    <row r="3569" spans="1:1" x14ac:dyDescent="0.35">
      <c r="A3569" s="4"/>
    </row>
    <row r="3570" spans="1:1" x14ac:dyDescent="0.35">
      <c r="A3570" s="4"/>
    </row>
    <row r="3571" spans="1:1" x14ac:dyDescent="0.35">
      <c r="A3571" s="4"/>
    </row>
    <row r="3572" spans="1:1" x14ac:dyDescent="0.35">
      <c r="A3572" s="4"/>
    </row>
    <row r="3573" spans="1:1" x14ac:dyDescent="0.35">
      <c r="A3573" s="4"/>
    </row>
    <row r="3574" spans="1:1" x14ac:dyDescent="0.35">
      <c r="A3574" s="4"/>
    </row>
    <row r="3575" spans="1:1" x14ac:dyDescent="0.35">
      <c r="A3575" s="4"/>
    </row>
    <row r="3576" spans="1:1" x14ac:dyDescent="0.35">
      <c r="A3576" s="4"/>
    </row>
    <row r="3577" spans="1:1" x14ac:dyDescent="0.35">
      <c r="A3577" s="4"/>
    </row>
    <row r="3578" spans="1:1" x14ac:dyDescent="0.35">
      <c r="A3578" s="4"/>
    </row>
    <row r="3579" spans="1:1" x14ac:dyDescent="0.35">
      <c r="A3579" s="4"/>
    </row>
    <row r="3580" spans="1:1" x14ac:dyDescent="0.35">
      <c r="A3580" s="4"/>
    </row>
    <row r="3581" spans="1:1" x14ac:dyDescent="0.35">
      <c r="A3581" s="4"/>
    </row>
    <row r="3582" spans="1:1" x14ac:dyDescent="0.35">
      <c r="A3582" s="4"/>
    </row>
    <row r="3583" spans="1:1" x14ac:dyDescent="0.35">
      <c r="A3583" s="4"/>
    </row>
    <row r="3584" spans="1:1" x14ac:dyDescent="0.35">
      <c r="A3584" s="4"/>
    </row>
    <row r="3585" spans="1:1" x14ac:dyDescent="0.35">
      <c r="A3585" s="4"/>
    </row>
    <row r="3586" spans="1:1" x14ac:dyDescent="0.35">
      <c r="A3586" s="4"/>
    </row>
    <row r="3587" spans="1:1" x14ac:dyDescent="0.35">
      <c r="A3587" s="4"/>
    </row>
    <row r="3588" spans="1:1" x14ac:dyDescent="0.35">
      <c r="A3588" s="4"/>
    </row>
    <row r="3589" spans="1:1" x14ac:dyDescent="0.35">
      <c r="A3589" s="4"/>
    </row>
    <row r="3590" spans="1:1" x14ac:dyDescent="0.35">
      <c r="A3590" s="4"/>
    </row>
    <row r="3591" spans="1:1" x14ac:dyDescent="0.35">
      <c r="A3591" s="4"/>
    </row>
    <row r="3592" spans="1:1" x14ac:dyDescent="0.35">
      <c r="A3592" s="4"/>
    </row>
    <row r="3593" spans="1:1" x14ac:dyDescent="0.35">
      <c r="A3593" s="4"/>
    </row>
    <row r="3594" spans="1:1" x14ac:dyDescent="0.35">
      <c r="A3594" s="4"/>
    </row>
    <row r="3595" spans="1:1" x14ac:dyDescent="0.35">
      <c r="A3595" s="4"/>
    </row>
    <row r="3596" spans="1:1" x14ac:dyDescent="0.35">
      <c r="A3596" s="4"/>
    </row>
    <row r="3597" spans="1:1" x14ac:dyDescent="0.35">
      <c r="A3597" s="4"/>
    </row>
    <row r="3598" spans="1:1" x14ac:dyDescent="0.35">
      <c r="A3598" s="4"/>
    </row>
    <row r="3599" spans="1:1" x14ac:dyDescent="0.35">
      <c r="A3599" s="4"/>
    </row>
    <row r="3600" spans="1:1" x14ac:dyDescent="0.35">
      <c r="A3600" s="4"/>
    </row>
    <row r="3601" spans="1:1" x14ac:dyDescent="0.35">
      <c r="A3601" s="4"/>
    </row>
    <row r="3602" spans="1:1" x14ac:dyDescent="0.35">
      <c r="A3602" s="4"/>
    </row>
    <row r="3603" spans="1:1" x14ac:dyDescent="0.35">
      <c r="A3603" s="4"/>
    </row>
    <row r="3604" spans="1:1" x14ac:dyDescent="0.35">
      <c r="A3604" s="4"/>
    </row>
    <row r="3605" spans="1:1" x14ac:dyDescent="0.35">
      <c r="A3605" s="4"/>
    </row>
    <row r="3606" spans="1:1" x14ac:dyDescent="0.35">
      <c r="A3606" s="4"/>
    </row>
    <row r="3607" spans="1:1" x14ac:dyDescent="0.35">
      <c r="A3607" s="4"/>
    </row>
    <row r="3608" spans="1:1" x14ac:dyDescent="0.35">
      <c r="A3608" s="4"/>
    </row>
    <row r="3609" spans="1:1" x14ac:dyDescent="0.35">
      <c r="A3609" s="4"/>
    </row>
    <row r="3610" spans="1:1" x14ac:dyDescent="0.35">
      <c r="A3610" s="4"/>
    </row>
    <row r="3611" spans="1:1" x14ac:dyDescent="0.35">
      <c r="A3611" s="4"/>
    </row>
    <row r="3612" spans="1:1" x14ac:dyDescent="0.35">
      <c r="A3612" s="4"/>
    </row>
    <row r="3613" spans="1:1" x14ac:dyDescent="0.35">
      <c r="A3613" s="4"/>
    </row>
    <row r="3614" spans="1:1" x14ac:dyDescent="0.35">
      <c r="A3614" s="4"/>
    </row>
    <row r="3615" spans="1:1" x14ac:dyDescent="0.35">
      <c r="A3615" s="4"/>
    </row>
    <row r="3616" spans="1:1" x14ac:dyDescent="0.35">
      <c r="A3616" s="4"/>
    </row>
    <row r="3617" spans="1:1" x14ac:dyDescent="0.35">
      <c r="A3617" s="4"/>
    </row>
    <row r="3618" spans="1:1" x14ac:dyDescent="0.35">
      <c r="A3618" s="4"/>
    </row>
    <row r="3619" spans="1:1" x14ac:dyDescent="0.35">
      <c r="A3619" s="4"/>
    </row>
    <row r="3620" spans="1:1" x14ac:dyDescent="0.35">
      <c r="A3620" s="4"/>
    </row>
    <row r="3621" spans="1:1" x14ac:dyDescent="0.35">
      <c r="A3621" s="4"/>
    </row>
    <row r="3622" spans="1:1" x14ac:dyDescent="0.35">
      <c r="A3622" s="4"/>
    </row>
    <row r="3623" spans="1:1" x14ac:dyDescent="0.35">
      <c r="A3623" s="4"/>
    </row>
    <row r="3624" spans="1:1" x14ac:dyDescent="0.35">
      <c r="A3624" s="4"/>
    </row>
    <row r="3625" spans="1:1" x14ac:dyDescent="0.35">
      <c r="A3625" s="4"/>
    </row>
    <row r="3626" spans="1:1" x14ac:dyDescent="0.35">
      <c r="A3626" s="4"/>
    </row>
    <row r="3627" spans="1:1" x14ac:dyDescent="0.35">
      <c r="A3627" s="4"/>
    </row>
    <row r="3628" spans="1:1" x14ac:dyDescent="0.35">
      <c r="A3628" s="4"/>
    </row>
    <row r="3629" spans="1:1" x14ac:dyDescent="0.35">
      <c r="A3629" s="4"/>
    </row>
    <row r="3630" spans="1:1" x14ac:dyDescent="0.35">
      <c r="A3630" s="4"/>
    </row>
    <row r="3631" spans="1:1" x14ac:dyDescent="0.35">
      <c r="A3631" s="4"/>
    </row>
    <row r="3632" spans="1:1" x14ac:dyDescent="0.35">
      <c r="A3632" s="4"/>
    </row>
    <row r="3633" spans="1:1" x14ac:dyDescent="0.35">
      <c r="A3633" s="4"/>
    </row>
    <row r="3634" spans="1:1" x14ac:dyDescent="0.35">
      <c r="A3634" s="4"/>
    </row>
    <row r="3635" spans="1:1" x14ac:dyDescent="0.35">
      <c r="A3635" s="4"/>
    </row>
    <row r="3636" spans="1:1" x14ac:dyDescent="0.35">
      <c r="A3636" s="4"/>
    </row>
    <row r="3637" spans="1:1" x14ac:dyDescent="0.35">
      <c r="A3637" s="4"/>
    </row>
    <row r="3638" spans="1:1" x14ac:dyDescent="0.35">
      <c r="A3638" s="4"/>
    </row>
    <row r="3639" spans="1:1" x14ac:dyDescent="0.35">
      <c r="A3639" s="4"/>
    </row>
    <row r="3640" spans="1:1" x14ac:dyDescent="0.35">
      <c r="A3640" s="4"/>
    </row>
    <row r="3641" spans="1:1" x14ac:dyDescent="0.35">
      <c r="A3641" s="4"/>
    </row>
    <row r="3642" spans="1:1" x14ac:dyDescent="0.35">
      <c r="A3642" s="4"/>
    </row>
    <row r="3643" spans="1:1" x14ac:dyDescent="0.35">
      <c r="A3643" s="4"/>
    </row>
    <row r="3644" spans="1:1" x14ac:dyDescent="0.35">
      <c r="A3644" s="4"/>
    </row>
    <row r="3645" spans="1:1" x14ac:dyDescent="0.35">
      <c r="A3645" s="4"/>
    </row>
    <row r="3646" spans="1:1" x14ac:dyDescent="0.35">
      <c r="A3646" s="4"/>
    </row>
    <row r="3647" spans="1:1" x14ac:dyDescent="0.35">
      <c r="A3647" s="4"/>
    </row>
    <row r="3648" spans="1:1" x14ac:dyDescent="0.35">
      <c r="A3648" s="4"/>
    </row>
    <row r="3649" spans="1:1" x14ac:dyDescent="0.35">
      <c r="A3649" s="4"/>
    </row>
    <row r="3650" spans="1:1" x14ac:dyDescent="0.35">
      <c r="A3650" s="4"/>
    </row>
    <row r="3651" spans="1:1" x14ac:dyDescent="0.35">
      <c r="A3651" s="4"/>
    </row>
    <row r="3652" spans="1:1" x14ac:dyDescent="0.35">
      <c r="A3652" s="4"/>
    </row>
    <row r="3653" spans="1:1" x14ac:dyDescent="0.35">
      <c r="A3653" s="4"/>
    </row>
    <row r="3654" spans="1:1" x14ac:dyDescent="0.35">
      <c r="A3654" s="4"/>
    </row>
    <row r="3655" spans="1:1" x14ac:dyDescent="0.35">
      <c r="A3655" s="4"/>
    </row>
    <row r="3656" spans="1:1" x14ac:dyDescent="0.35">
      <c r="A3656" s="4"/>
    </row>
    <row r="3657" spans="1:1" x14ac:dyDescent="0.35">
      <c r="A3657" s="4"/>
    </row>
    <row r="3658" spans="1:1" x14ac:dyDescent="0.35">
      <c r="A3658" s="4"/>
    </row>
    <row r="3659" spans="1:1" x14ac:dyDescent="0.35">
      <c r="A3659" s="4"/>
    </row>
    <row r="3660" spans="1:1" x14ac:dyDescent="0.35">
      <c r="A3660" s="4"/>
    </row>
    <row r="3661" spans="1:1" x14ac:dyDescent="0.35">
      <c r="A3661" s="4"/>
    </row>
    <row r="3662" spans="1:1" x14ac:dyDescent="0.35">
      <c r="A3662" s="4"/>
    </row>
    <row r="3663" spans="1:1" x14ac:dyDescent="0.35">
      <c r="A3663" s="4"/>
    </row>
    <row r="3664" spans="1:1" x14ac:dyDescent="0.35">
      <c r="A3664" s="4"/>
    </row>
    <row r="3665" spans="1:1" x14ac:dyDescent="0.35">
      <c r="A3665" s="4"/>
    </row>
    <row r="3666" spans="1:1" x14ac:dyDescent="0.35">
      <c r="A3666" s="4"/>
    </row>
    <row r="3667" spans="1:1" x14ac:dyDescent="0.35">
      <c r="A3667" s="4"/>
    </row>
    <row r="3668" spans="1:1" x14ac:dyDescent="0.35">
      <c r="A3668" s="4"/>
    </row>
    <row r="3669" spans="1:1" x14ac:dyDescent="0.35">
      <c r="A3669" s="4"/>
    </row>
    <row r="3670" spans="1:1" x14ac:dyDescent="0.35">
      <c r="A3670" s="4"/>
    </row>
    <row r="3671" spans="1:1" x14ac:dyDescent="0.35">
      <c r="A3671" s="4"/>
    </row>
    <row r="3672" spans="1:1" x14ac:dyDescent="0.35">
      <c r="A3672" s="4"/>
    </row>
    <row r="3673" spans="1:1" x14ac:dyDescent="0.35">
      <c r="A3673" s="4"/>
    </row>
    <row r="3674" spans="1:1" x14ac:dyDescent="0.35">
      <c r="A3674" s="4"/>
    </row>
    <row r="3675" spans="1:1" x14ac:dyDescent="0.35">
      <c r="A3675" s="4"/>
    </row>
    <row r="3676" spans="1:1" x14ac:dyDescent="0.35">
      <c r="A3676" s="4"/>
    </row>
    <row r="3677" spans="1:1" x14ac:dyDescent="0.35">
      <c r="A3677" s="4"/>
    </row>
    <row r="3678" spans="1:1" x14ac:dyDescent="0.35">
      <c r="A3678" s="4"/>
    </row>
    <row r="3679" spans="1:1" x14ac:dyDescent="0.35">
      <c r="A3679" s="4"/>
    </row>
    <row r="3680" spans="1:1" x14ac:dyDescent="0.35">
      <c r="A3680" s="4"/>
    </row>
    <row r="3681" spans="1:1" x14ac:dyDescent="0.35">
      <c r="A3681" s="4"/>
    </row>
    <row r="3682" spans="1:1" x14ac:dyDescent="0.35">
      <c r="A3682" s="4"/>
    </row>
    <row r="3683" spans="1:1" x14ac:dyDescent="0.35">
      <c r="A3683" s="4"/>
    </row>
    <row r="3684" spans="1:1" x14ac:dyDescent="0.35">
      <c r="A3684" s="4"/>
    </row>
    <row r="3685" spans="1:1" x14ac:dyDescent="0.35">
      <c r="A3685" s="4"/>
    </row>
    <row r="3686" spans="1:1" x14ac:dyDescent="0.35">
      <c r="A3686" s="4"/>
    </row>
    <row r="3687" spans="1:1" x14ac:dyDescent="0.35">
      <c r="A3687" s="4"/>
    </row>
    <row r="3688" spans="1:1" x14ac:dyDescent="0.35">
      <c r="A3688" s="4"/>
    </row>
    <row r="3689" spans="1:1" x14ac:dyDescent="0.35">
      <c r="A3689" s="4"/>
    </row>
    <row r="3690" spans="1:1" x14ac:dyDescent="0.35">
      <c r="A3690" s="4"/>
    </row>
    <row r="3691" spans="1:1" x14ac:dyDescent="0.35">
      <c r="A3691" s="4"/>
    </row>
    <row r="3692" spans="1:1" x14ac:dyDescent="0.35">
      <c r="A3692" s="4"/>
    </row>
    <row r="3693" spans="1:1" x14ac:dyDescent="0.35">
      <c r="A3693" s="4"/>
    </row>
    <row r="3694" spans="1:1" x14ac:dyDescent="0.35">
      <c r="A3694" s="4"/>
    </row>
    <row r="3695" spans="1:1" x14ac:dyDescent="0.35">
      <c r="A3695" s="4"/>
    </row>
    <row r="3696" spans="1:1" x14ac:dyDescent="0.35">
      <c r="A3696" s="4"/>
    </row>
    <row r="3697" spans="1:1" x14ac:dyDescent="0.35">
      <c r="A3697" s="4"/>
    </row>
    <row r="3698" spans="1:1" x14ac:dyDescent="0.35">
      <c r="A3698" s="4"/>
    </row>
    <row r="3699" spans="1:1" x14ac:dyDescent="0.35">
      <c r="A3699" s="4"/>
    </row>
    <row r="3700" spans="1:1" x14ac:dyDescent="0.35">
      <c r="A3700" s="4"/>
    </row>
    <row r="3701" spans="1:1" x14ac:dyDescent="0.35">
      <c r="A3701" s="4"/>
    </row>
    <row r="3702" spans="1:1" x14ac:dyDescent="0.35">
      <c r="A3702" s="4"/>
    </row>
    <row r="3703" spans="1:1" x14ac:dyDescent="0.35">
      <c r="A3703" s="4"/>
    </row>
    <row r="3704" spans="1:1" x14ac:dyDescent="0.35">
      <c r="A3704" s="4"/>
    </row>
    <row r="3705" spans="1:1" x14ac:dyDescent="0.35">
      <c r="A3705" s="4"/>
    </row>
    <row r="3706" spans="1:1" x14ac:dyDescent="0.35">
      <c r="A3706" s="4"/>
    </row>
    <row r="3707" spans="1:1" x14ac:dyDescent="0.35">
      <c r="A3707" s="4"/>
    </row>
    <row r="3708" spans="1:1" x14ac:dyDescent="0.35">
      <c r="A3708" s="4"/>
    </row>
    <row r="3709" spans="1:1" x14ac:dyDescent="0.35">
      <c r="A3709" s="4"/>
    </row>
    <row r="3710" spans="1:1" x14ac:dyDescent="0.35">
      <c r="A3710" s="4"/>
    </row>
    <row r="3711" spans="1:1" x14ac:dyDescent="0.35">
      <c r="A3711" s="4"/>
    </row>
    <row r="3712" spans="1:1" x14ac:dyDescent="0.35">
      <c r="A3712" s="4"/>
    </row>
    <row r="3713" spans="1:1" x14ac:dyDescent="0.35">
      <c r="A3713" s="4"/>
    </row>
    <row r="3714" spans="1:1" x14ac:dyDescent="0.35">
      <c r="A3714" s="4"/>
    </row>
    <row r="3715" spans="1:1" x14ac:dyDescent="0.35">
      <c r="A3715" s="4"/>
    </row>
    <row r="3716" spans="1:1" x14ac:dyDescent="0.35">
      <c r="A3716" s="4"/>
    </row>
    <row r="3717" spans="1:1" x14ac:dyDescent="0.35">
      <c r="A3717" s="4"/>
    </row>
    <row r="3718" spans="1:1" x14ac:dyDescent="0.35">
      <c r="A3718" s="4"/>
    </row>
    <row r="3719" spans="1:1" x14ac:dyDescent="0.35">
      <c r="A3719" s="4"/>
    </row>
    <row r="3720" spans="1:1" x14ac:dyDescent="0.35">
      <c r="A3720" s="4"/>
    </row>
    <row r="3721" spans="1:1" x14ac:dyDescent="0.35">
      <c r="A3721" s="4"/>
    </row>
    <row r="3722" spans="1:1" x14ac:dyDescent="0.35">
      <c r="A3722" s="4"/>
    </row>
    <row r="3723" spans="1:1" x14ac:dyDescent="0.35">
      <c r="A3723" s="4"/>
    </row>
    <row r="3724" spans="1:1" x14ac:dyDescent="0.35">
      <c r="A3724" s="4"/>
    </row>
    <row r="3725" spans="1:1" x14ac:dyDescent="0.35">
      <c r="A3725" s="4"/>
    </row>
    <row r="3726" spans="1:1" x14ac:dyDescent="0.35">
      <c r="A3726" s="4"/>
    </row>
    <row r="3727" spans="1:1" x14ac:dyDescent="0.35">
      <c r="A3727" s="4"/>
    </row>
    <row r="3728" spans="1:1" x14ac:dyDescent="0.35">
      <c r="A3728" s="4"/>
    </row>
    <row r="3729" spans="1:1" x14ac:dyDescent="0.35">
      <c r="A3729" s="4"/>
    </row>
    <row r="3730" spans="1:1" x14ac:dyDescent="0.35">
      <c r="A3730" s="4"/>
    </row>
    <row r="3731" spans="1:1" x14ac:dyDescent="0.35">
      <c r="A3731" s="4"/>
    </row>
    <row r="3732" spans="1:1" x14ac:dyDescent="0.35">
      <c r="A3732" s="4"/>
    </row>
    <row r="3733" spans="1:1" x14ac:dyDescent="0.35">
      <c r="A3733" s="4"/>
    </row>
    <row r="3734" spans="1:1" x14ac:dyDescent="0.35">
      <c r="A3734" s="4"/>
    </row>
    <row r="3735" spans="1:1" x14ac:dyDescent="0.35">
      <c r="A3735" s="4"/>
    </row>
    <row r="3736" spans="1:1" x14ac:dyDescent="0.35">
      <c r="A3736" s="4"/>
    </row>
    <row r="3737" spans="1:1" x14ac:dyDescent="0.35">
      <c r="A3737" s="4"/>
    </row>
    <row r="3738" spans="1:1" x14ac:dyDescent="0.35">
      <c r="A3738" s="4"/>
    </row>
    <row r="3739" spans="1:1" x14ac:dyDescent="0.35">
      <c r="A3739" s="4"/>
    </row>
    <row r="3740" spans="1:1" x14ac:dyDescent="0.35">
      <c r="A3740" s="4"/>
    </row>
    <row r="3741" spans="1:1" x14ac:dyDescent="0.35">
      <c r="A3741" s="4"/>
    </row>
    <row r="3742" spans="1:1" x14ac:dyDescent="0.35">
      <c r="A3742" s="4"/>
    </row>
    <row r="3743" spans="1:1" x14ac:dyDescent="0.35">
      <c r="A3743" s="4"/>
    </row>
    <row r="3744" spans="1:1" x14ac:dyDescent="0.35">
      <c r="A3744" s="4"/>
    </row>
    <row r="3745" spans="1:1" x14ac:dyDescent="0.35">
      <c r="A3745" s="4"/>
    </row>
    <row r="3746" spans="1:1" x14ac:dyDescent="0.35">
      <c r="A3746" s="4"/>
    </row>
    <row r="3747" spans="1:1" x14ac:dyDescent="0.35">
      <c r="A3747" s="4"/>
    </row>
    <row r="3748" spans="1:1" x14ac:dyDescent="0.35">
      <c r="A3748" s="4"/>
    </row>
    <row r="3749" spans="1:1" x14ac:dyDescent="0.35">
      <c r="A3749" s="4"/>
    </row>
    <row r="3750" spans="1:1" x14ac:dyDescent="0.35">
      <c r="A3750" s="4"/>
    </row>
    <row r="3751" spans="1:1" x14ac:dyDescent="0.35">
      <c r="A3751" s="4"/>
    </row>
    <row r="3752" spans="1:1" x14ac:dyDescent="0.35">
      <c r="A3752" s="4"/>
    </row>
    <row r="3753" spans="1:1" x14ac:dyDescent="0.35">
      <c r="A3753" s="4"/>
    </row>
    <row r="3754" spans="1:1" x14ac:dyDescent="0.35">
      <c r="A3754" s="4"/>
    </row>
    <row r="3755" spans="1:1" x14ac:dyDescent="0.35">
      <c r="A3755" s="4"/>
    </row>
    <row r="3756" spans="1:1" x14ac:dyDescent="0.35">
      <c r="A3756" s="4"/>
    </row>
    <row r="3757" spans="1:1" x14ac:dyDescent="0.35">
      <c r="A3757" s="4"/>
    </row>
    <row r="3758" spans="1:1" x14ac:dyDescent="0.35">
      <c r="A3758" s="4"/>
    </row>
    <row r="3759" spans="1:1" x14ac:dyDescent="0.35">
      <c r="A3759" s="4"/>
    </row>
    <row r="3760" spans="1:1" x14ac:dyDescent="0.35">
      <c r="A3760" s="4"/>
    </row>
    <row r="3761" spans="1:1" x14ac:dyDescent="0.35">
      <c r="A3761" s="4"/>
    </row>
    <row r="3762" spans="1:1" x14ac:dyDescent="0.35">
      <c r="A3762" s="4"/>
    </row>
    <row r="3763" spans="1:1" x14ac:dyDescent="0.35">
      <c r="A3763" s="4"/>
    </row>
    <row r="3764" spans="1:1" x14ac:dyDescent="0.35">
      <c r="A3764" s="4"/>
    </row>
    <row r="3765" spans="1:1" x14ac:dyDescent="0.35">
      <c r="A3765" s="4"/>
    </row>
    <row r="3766" spans="1:1" x14ac:dyDescent="0.35">
      <c r="A3766" s="4"/>
    </row>
    <row r="3767" spans="1:1" x14ac:dyDescent="0.35">
      <c r="A3767" s="4"/>
    </row>
    <row r="3768" spans="1:1" x14ac:dyDescent="0.35">
      <c r="A3768" s="4"/>
    </row>
    <row r="3769" spans="1:1" x14ac:dyDescent="0.35">
      <c r="A3769" s="4"/>
    </row>
    <row r="3770" spans="1:1" x14ac:dyDescent="0.35">
      <c r="A3770" s="4"/>
    </row>
    <row r="3771" spans="1:1" x14ac:dyDescent="0.35">
      <c r="A3771" s="4"/>
    </row>
    <row r="3772" spans="1:1" x14ac:dyDescent="0.35">
      <c r="A3772" s="4"/>
    </row>
    <row r="3773" spans="1:1" x14ac:dyDescent="0.35">
      <c r="A3773" s="4"/>
    </row>
    <row r="3774" spans="1:1" x14ac:dyDescent="0.35">
      <c r="A3774" s="4"/>
    </row>
    <row r="3775" spans="1:1" x14ac:dyDescent="0.35">
      <c r="A3775" s="4"/>
    </row>
    <row r="3776" spans="1:1" x14ac:dyDescent="0.35">
      <c r="A3776" s="4"/>
    </row>
    <row r="3777" spans="1:1" x14ac:dyDescent="0.35">
      <c r="A3777" s="4"/>
    </row>
    <row r="3778" spans="1:1" x14ac:dyDescent="0.35">
      <c r="A3778" s="4"/>
    </row>
    <row r="3779" spans="1:1" x14ac:dyDescent="0.35">
      <c r="A3779" s="4"/>
    </row>
    <row r="3780" spans="1:1" x14ac:dyDescent="0.35">
      <c r="A3780" s="4"/>
    </row>
    <row r="3781" spans="1:1" x14ac:dyDescent="0.35">
      <c r="A3781" s="4"/>
    </row>
    <row r="3782" spans="1:1" x14ac:dyDescent="0.35">
      <c r="A3782" s="4"/>
    </row>
    <row r="3783" spans="1:1" x14ac:dyDescent="0.35">
      <c r="A3783" s="4"/>
    </row>
    <row r="3784" spans="1:1" x14ac:dyDescent="0.35">
      <c r="A3784" s="4"/>
    </row>
    <row r="3785" spans="1:1" x14ac:dyDescent="0.35">
      <c r="A3785" s="4"/>
    </row>
    <row r="3786" spans="1:1" x14ac:dyDescent="0.35">
      <c r="A3786" s="4"/>
    </row>
    <row r="3787" spans="1:1" x14ac:dyDescent="0.35">
      <c r="A3787" s="4"/>
    </row>
    <row r="3788" spans="1:1" x14ac:dyDescent="0.35">
      <c r="A3788" s="4"/>
    </row>
    <row r="3789" spans="1:1" x14ac:dyDescent="0.35">
      <c r="A3789" s="4"/>
    </row>
    <row r="3790" spans="1:1" x14ac:dyDescent="0.35">
      <c r="A3790" s="4"/>
    </row>
    <row r="3791" spans="1:1" x14ac:dyDescent="0.35">
      <c r="A3791" s="4"/>
    </row>
    <row r="3792" spans="1:1" x14ac:dyDescent="0.35">
      <c r="A3792" s="4"/>
    </row>
    <row r="3793" spans="1:1" x14ac:dyDescent="0.35">
      <c r="A3793" s="4"/>
    </row>
    <row r="3794" spans="1:1" x14ac:dyDescent="0.35">
      <c r="A3794" s="4"/>
    </row>
    <row r="3795" spans="1:1" x14ac:dyDescent="0.35">
      <c r="A3795" s="4"/>
    </row>
    <row r="3796" spans="1:1" x14ac:dyDescent="0.35">
      <c r="A3796" s="4"/>
    </row>
    <row r="3797" spans="1:1" x14ac:dyDescent="0.35">
      <c r="A3797" s="4"/>
    </row>
    <row r="3798" spans="1:1" x14ac:dyDescent="0.35">
      <c r="A3798" s="4"/>
    </row>
    <row r="3799" spans="1:1" x14ac:dyDescent="0.35">
      <c r="A3799" s="4"/>
    </row>
    <row r="3800" spans="1:1" x14ac:dyDescent="0.35">
      <c r="A3800" s="4"/>
    </row>
    <row r="3801" spans="1:1" x14ac:dyDescent="0.35">
      <c r="A3801" s="4"/>
    </row>
    <row r="3802" spans="1:1" x14ac:dyDescent="0.35">
      <c r="A3802" s="4"/>
    </row>
    <row r="3803" spans="1:1" x14ac:dyDescent="0.35">
      <c r="A3803" s="4"/>
    </row>
    <row r="3804" spans="1:1" x14ac:dyDescent="0.35">
      <c r="A3804" s="4"/>
    </row>
    <row r="3805" spans="1:1" x14ac:dyDescent="0.35">
      <c r="A3805" s="4"/>
    </row>
    <row r="3806" spans="1:1" x14ac:dyDescent="0.35">
      <c r="A3806" s="4"/>
    </row>
    <row r="3807" spans="1:1" x14ac:dyDescent="0.35">
      <c r="A3807" s="4"/>
    </row>
    <row r="3808" spans="1:1" x14ac:dyDescent="0.35">
      <c r="A3808" s="4"/>
    </row>
    <row r="3809" spans="1:1" x14ac:dyDescent="0.35">
      <c r="A3809" s="4"/>
    </row>
    <row r="3810" spans="1:1" x14ac:dyDescent="0.35">
      <c r="A3810" s="4"/>
    </row>
    <row r="3811" spans="1:1" x14ac:dyDescent="0.35">
      <c r="A3811" s="4"/>
    </row>
    <row r="3812" spans="1:1" x14ac:dyDescent="0.35">
      <c r="A3812" s="4"/>
    </row>
    <row r="3813" spans="1:1" x14ac:dyDescent="0.35">
      <c r="A3813" s="4"/>
    </row>
    <row r="3814" spans="1:1" x14ac:dyDescent="0.35">
      <c r="A3814" s="4"/>
    </row>
    <row r="3815" spans="1:1" x14ac:dyDescent="0.35">
      <c r="A3815" s="4"/>
    </row>
    <row r="3816" spans="1:1" x14ac:dyDescent="0.35">
      <c r="A3816" s="4"/>
    </row>
    <row r="3817" spans="1:1" x14ac:dyDescent="0.35">
      <c r="A3817" s="4"/>
    </row>
    <row r="3818" spans="1:1" x14ac:dyDescent="0.35">
      <c r="A3818" s="4"/>
    </row>
    <row r="3819" spans="1:1" x14ac:dyDescent="0.35">
      <c r="A3819" s="4"/>
    </row>
    <row r="3820" spans="1:1" x14ac:dyDescent="0.35">
      <c r="A3820" s="4"/>
    </row>
    <row r="3821" spans="1:1" x14ac:dyDescent="0.35">
      <c r="A3821" s="4"/>
    </row>
    <row r="3822" spans="1:1" x14ac:dyDescent="0.35">
      <c r="A3822" s="4"/>
    </row>
    <row r="3823" spans="1:1" x14ac:dyDescent="0.35">
      <c r="A3823" s="4"/>
    </row>
    <row r="3824" spans="1:1" x14ac:dyDescent="0.35">
      <c r="A3824" s="4"/>
    </row>
    <row r="3825" spans="1:1" x14ac:dyDescent="0.35">
      <c r="A3825" s="4"/>
    </row>
    <row r="3826" spans="1:1" x14ac:dyDescent="0.35">
      <c r="A3826" s="4"/>
    </row>
    <row r="3827" spans="1:1" x14ac:dyDescent="0.35">
      <c r="A3827" s="4"/>
    </row>
    <row r="3828" spans="1:1" x14ac:dyDescent="0.35">
      <c r="A3828" s="4"/>
    </row>
    <row r="3829" spans="1:1" x14ac:dyDescent="0.35">
      <c r="A3829" s="4"/>
    </row>
    <row r="3830" spans="1:1" x14ac:dyDescent="0.35">
      <c r="A3830" s="4"/>
    </row>
    <row r="3831" spans="1:1" x14ac:dyDescent="0.35">
      <c r="A3831" s="4"/>
    </row>
    <row r="3832" spans="1:1" x14ac:dyDescent="0.35">
      <c r="A3832" s="4"/>
    </row>
    <row r="3833" spans="1:1" x14ac:dyDescent="0.35">
      <c r="A3833" s="4"/>
    </row>
    <row r="3834" spans="1:1" x14ac:dyDescent="0.35">
      <c r="A3834" s="4"/>
    </row>
    <row r="3835" spans="1:1" x14ac:dyDescent="0.35">
      <c r="A3835" s="4"/>
    </row>
    <row r="3836" spans="1:1" x14ac:dyDescent="0.35">
      <c r="A3836" s="4"/>
    </row>
    <row r="3837" spans="1:1" x14ac:dyDescent="0.35">
      <c r="A3837" s="4"/>
    </row>
    <row r="3838" spans="1:1" x14ac:dyDescent="0.35">
      <c r="A3838" s="4"/>
    </row>
    <row r="3839" spans="1:1" x14ac:dyDescent="0.35">
      <c r="A3839" s="4"/>
    </row>
    <row r="3840" spans="1:1" x14ac:dyDescent="0.35">
      <c r="A3840" s="4"/>
    </row>
    <row r="3841" spans="1:1" x14ac:dyDescent="0.35">
      <c r="A3841" s="4"/>
    </row>
    <row r="3842" spans="1:1" x14ac:dyDescent="0.35">
      <c r="A3842" s="4"/>
    </row>
    <row r="3843" spans="1:1" x14ac:dyDescent="0.35">
      <c r="A3843" s="4"/>
    </row>
    <row r="3844" spans="1:1" x14ac:dyDescent="0.35">
      <c r="A3844" s="4"/>
    </row>
    <row r="3845" spans="1:1" x14ac:dyDescent="0.35">
      <c r="A3845" s="4"/>
    </row>
    <row r="3846" spans="1:1" x14ac:dyDescent="0.35">
      <c r="A3846" s="4"/>
    </row>
    <row r="3847" spans="1:1" x14ac:dyDescent="0.35">
      <c r="A3847" s="4"/>
    </row>
    <row r="3848" spans="1:1" x14ac:dyDescent="0.35">
      <c r="A3848" s="4"/>
    </row>
    <row r="3849" spans="1:1" x14ac:dyDescent="0.35">
      <c r="A3849" s="4"/>
    </row>
    <row r="3850" spans="1:1" x14ac:dyDescent="0.35">
      <c r="A3850" s="4"/>
    </row>
    <row r="3851" spans="1:1" x14ac:dyDescent="0.35">
      <c r="A3851" s="4"/>
    </row>
    <row r="3852" spans="1:1" x14ac:dyDescent="0.35">
      <c r="A3852" s="4"/>
    </row>
    <row r="3853" spans="1:1" x14ac:dyDescent="0.35">
      <c r="A3853" s="4"/>
    </row>
    <row r="3854" spans="1:1" x14ac:dyDescent="0.35">
      <c r="A3854" s="4"/>
    </row>
    <row r="3855" spans="1:1" x14ac:dyDescent="0.35">
      <c r="A3855" s="4"/>
    </row>
    <row r="3856" spans="1:1" x14ac:dyDescent="0.35">
      <c r="A3856" s="4"/>
    </row>
    <row r="3857" spans="1:1" x14ac:dyDescent="0.35">
      <c r="A3857" s="4"/>
    </row>
    <row r="3858" spans="1:1" x14ac:dyDescent="0.35">
      <c r="A3858" s="4"/>
    </row>
    <row r="3859" spans="1:1" x14ac:dyDescent="0.35">
      <c r="A3859" s="4"/>
    </row>
    <row r="3860" spans="1:1" x14ac:dyDescent="0.35">
      <c r="A3860" s="4"/>
    </row>
    <row r="3861" spans="1:1" x14ac:dyDescent="0.35">
      <c r="A3861" s="4"/>
    </row>
    <row r="3862" spans="1:1" x14ac:dyDescent="0.35">
      <c r="A3862" s="4"/>
    </row>
    <row r="3863" spans="1:1" x14ac:dyDescent="0.35">
      <c r="A3863" s="4"/>
    </row>
    <row r="3864" spans="1:1" x14ac:dyDescent="0.35">
      <c r="A3864" s="4"/>
    </row>
    <row r="3865" spans="1:1" x14ac:dyDescent="0.35">
      <c r="A3865" s="4"/>
    </row>
    <row r="3866" spans="1:1" x14ac:dyDescent="0.35">
      <c r="A3866" s="4"/>
    </row>
    <row r="3867" spans="1:1" x14ac:dyDescent="0.35">
      <c r="A3867" s="4"/>
    </row>
    <row r="3868" spans="1:1" x14ac:dyDescent="0.35">
      <c r="A3868" s="4"/>
    </row>
    <row r="3869" spans="1:1" x14ac:dyDescent="0.35">
      <c r="A3869" s="4"/>
    </row>
    <row r="3870" spans="1:1" x14ac:dyDescent="0.35">
      <c r="A3870" s="4"/>
    </row>
    <row r="3871" spans="1:1" x14ac:dyDescent="0.35">
      <c r="A3871" s="4"/>
    </row>
    <row r="3872" spans="1:1" x14ac:dyDescent="0.35">
      <c r="A3872" s="4"/>
    </row>
    <row r="3873" spans="1:1" x14ac:dyDescent="0.35">
      <c r="A3873" s="4"/>
    </row>
    <row r="3874" spans="1:1" x14ac:dyDescent="0.35">
      <c r="A3874" s="4"/>
    </row>
    <row r="3875" spans="1:1" x14ac:dyDescent="0.35">
      <c r="A3875" s="4"/>
    </row>
    <row r="3876" spans="1:1" x14ac:dyDescent="0.35">
      <c r="A3876" s="4"/>
    </row>
    <row r="3877" spans="1:1" x14ac:dyDescent="0.35">
      <c r="A3877" s="4"/>
    </row>
    <row r="3878" spans="1:1" x14ac:dyDescent="0.35">
      <c r="A3878" s="4"/>
    </row>
    <row r="3879" spans="1:1" x14ac:dyDescent="0.35">
      <c r="A3879" s="4"/>
    </row>
    <row r="3880" spans="1:1" x14ac:dyDescent="0.35">
      <c r="A3880" s="4"/>
    </row>
    <row r="3881" spans="1:1" x14ac:dyDescent="0.35">
      <c r="A3881" s="4"/>
    </row>
    <row r="3882" spans="1:1" x14ac:dyDescent="0.35">
      <c r="A3882" s="4"/>
    </row>
    <row r="3883" spans="1:1" x14ac:dyDescent="0.35">
      <c r="A3883" s="4"/>
    </row>
    <row r="3884" spans="1:1" x14ac:dyDescent="0.35">
      <c r="A3884" s="4"/>
    </row>
    <row r="3885" spans="1:1" x14ac:dyDescent="0.35">
      <c r="A3885" s="4"/>
    </row>
    <row r="3886" spans="1:1" x14ac:dyDescent="0.35">
      <c r="A3886" s="4"/>
    </row>
    <row r="3887" spans="1:1" x14ac:dyDescent="0.35">
      <c r="A3887" s="4"/>
    </row>
    <row r="3888" spans="1:1" x14ac:dyDescent="0.35">
      <c r="A3888" s="4"/>
    </row>
    <row r="3889" spans="1:1" x14ac:dyDescent="0.35">
      <c r="A3889" s="4"/>
    </row>
    <row r="3890" spans="1:1" x14ac:dyDescent="0.35">
      <c r="A3890" s="4"/>
    </row>
    <row r="3891" spans="1:1" x14ac:dyDescent="0.35">
      <c r="A3891" s="4"/>
    </row>
    <row r="3892" spans="1:1" x14ac:dyDescent="0.35">
      <c r="A3892" s="4"/>
    </row>
    <row r="3893" spans="1:1" x14ac:dyDescent="0.35">
      <c r="A3893" s="4"/>
    </row>
    <row r="3894" spans="1:1" x14ac:dyDescent="0.35">
      <c r="A3894" s="4"/>
    </row>
    <row r="3895" spans="1:1" x14ac:dyDescent="0.35">
      <c r="A3895" s="4"/>
    </row>
    <row r="3896" spans="1:1" x14ac:dyDescent="0.35">
      <c r="A3896" s="4"/>
    </row>
    <row r="3897" spans="1:1" x14ac:dyDescent="0.35">
      <c r="A3897" s="4"/>
    </row>
    <row r="3898" spans="1:1" x14ac:dyDescent="0.35">
      <c r="A3898" s="4"/>
    </row>
    <row r="3899" spans="1:1" x14ac:dyDescent="0.35">
      <c r="A3899" s="4"/>
    </row>
    <row r="3900" spans="1:1" x14ac:dyDescent="0.35">
      <c r="A3900" s="4"/>
    </row>
    <row r="3901" spans="1:1" x14ac:dyDescent="0.35">
      <c r="A3901" s="4"/>
    </row>
    <row r="3902" spans="1:1" x14ac:dyDescent="0.35">
      <c r="A3902" s="4"/>
    </row>
    <row r="3903" spans="1:1" x14ac:dyDescent="0.35">
      <c r="A3903" s="4"/>
    </row>
    <row r="3904" spans="1:1" x14ac:dyDescent="0.35">
      <c r="A3904" s="4"/>
    </row>
    <row r="3905" spans="1:1" x14ac:dyDescent="0.35">
      <c r="A3905" s="4"/>
    </row>
    <row r="3906" spans="1:1" x14ac:dyDescent="0.35">
      <c r="A3906" s="4"/>
    </row>
    <row r="3907" spans="1:1" x14ac:dyDescent="0.35">
      <c r="A3907" s="4"/>
    </row>
    <row r="3908" spans="1:1" x14ac:dyDescent="0.35">
      <c r="A3908" s="4"/>
    </row>
    <row r="3909" spans="1:1" x14ac:dyDescent="0.35">
      <c r="A3909" s="4"/>
    </row>
    <row r="3910" spans="1:1" x14ac:dyDescent="0.35">
      <c r="A3910" s="4"/>
    </row>
    <row r="3911" spans="1:1" x14ac:dyDescent="0.35">
      <c r="A3911" s="4"/>
    </row>
    <row r="3912" spans="1:1" x14ac:dyDescent="0.35">
      <c r="A3912" s="4"/>
    </row>
    <row r="3913" spans="1:1" x14ac:dyDescent="0.35">
      <c r="A3913" s="4"/>
    </row>
    <row r="3914" spans="1:1" x14ac:dyDescent="0.35">
      <c r="A3914" s="4"/>
    </row>
    <row r="3915" spans="1:1" x14ac:dyDescent="0.35">
      <c r="A3915" s="4"/>
    </row>
    <row r="3916" spans="1:1" x14ac:dyDescent="0.35">
      <c r="A3916" s="4"/>
    </row>
    <row r="3917" spans="1:1" x14ac:dyDescent="0.35">
      <c r="A3917" s="4"/>
    </row>
    <row r="3918" spans="1:1" x14ac:dyDescent="0.35">
      <c r="A3918" s="4"/>
    </row>
    <row r="3919" spans="1:1" x14ac:dyDescent="0.35">
      <c r="A3919" s="4"/>
    </row>
    <row r="3920" spans="1:1" x14ac:dyDescent="0.35">
      <c r="A3920" s="4"/>
    </row>
    <row r="3921" spans="1:1" x14ac:dyDescent="0.35">
      <c r="A3921" s="4"/>
    </row>
    <row r="3922" spans="1:1" x14ac:dyDescent="0.35">
      <c r="A3922" s="4"/>
    </row>
    <row r="3923" spans="1:1" x14ac:dyDescent="0.35">
      <c r="A3923" s="4"/>
    </row>
    <row r="3924" spans="1:1" x14ac:dyDescent="0.35">
      <c r="A3924" s="4"/>
    </row>
    <row r="3925" spans="1:1" x14ac:dyDescent="0.35">
      <c r="A3925" s="4"/>
    </row>
    <row r="3926" spans="1:1" x14ac:dyDescent="0.35">
      <c r="A3926" s="4"/>
    </row>
    <row r="3927" spans="1:1" x14ac:dyDescent="0.35">
      <c r="A3927" s="4"/>
    </row>
    <row r="3928" spans="1:1" x14ac:dyDescent="0.35">
      <c r="A3928" s="4"/>
    </row>
    <row r="3929" spans="1:1" x14ac:dyDescent="0.35">
      <c r="A3929" s="4"/>
    </row>
    <row r="3930" spans="1:1" x14ac:dyDescent="0.35">
      <c r="A3930" s="4"/>
    </row>
    <row r="3931" spans="1:1" x14ac:dyDescent="0.35">
      <c r="A3931" s="4"/>
    </row>
    <row r="3932" spans="1:1" x14ac:dyDescent="0.35">
      <c r="A3932" s="4"/>
    </row>
    <row r="3933" spans="1:1" x14ac:dyDescent="0.35">
      <c r="A3933" s="4"/>
    </row>
    <row r="3934" spans="1:1" x14ac:dyDescent="0.35">
      <c r="A3934" s="4"/>
    </row>
    <row r="3935" spans="1:1" x14ac:dyDescent="0.35">
      <c r="A3935" s="4"/>
    </row>
    <row r="3936" spans="1:1" x14ac:dyDescent="0.35">
      <c r="A3936" s="4"/>
    </row>
    <row r="3937" spans="1:1" x14ac:dyDescent="0.35">
      <c r="A3937" s="4"/>
    </row>
    <row r="3938" spans="1:1" x14ac:dyDescent="0.35">
      <c r="A3938" s="4"/>
    </row>
    <row r="3939" spans="1:1" x14ac:dyDescent="0.35">
      <c r="A3939" s="4"/>
    </row>
    <row r="3940" spans="1:1" x14ac:dyDescent="0.35">
      <c r="A3940" s="4"/>
    </row>
    <row r="3941" spans="1:1" x14ac:dyDescent="0.35">
      <c r="A3941" s="4"/>
    </row>
    <row r="3942" spans="1:1" x14ac:dyDescent="0.35">
      <c r="A3942" s="4"/>
    </row>
    <row r="3943" spans="1:1" x14ac:dyDescent="0.35">
      <c r="A3943" s="4"/>
    </row>
    <row r="3944" spans="1:1" x14ac:dyDescent="0.35">
      <c r="A3944" s="4"/>
    </row>
    <row r="3945" spans="1:1" x14ac:dyDescent="0.35">
      <c r="A3945" s="4"/>
    </row>
    <row r="3946" spans="1:1" x14ac:dyDescent="0.35">
      <c r="A3946" s="4"/>
    </row>
    <row r="3947" spans="1:1" x14ac:dyDescent="0.35">
      <c r="A3947" s="4"/>
    </row>
    <row r="3948" spans="1:1" x14ac:dyDescent="0.35">
      <c r="A3948" s="4"/>
    </row>
    <row r="3949" spans="1:1" x14ac:dyDescent="0.35">
      <c r="A3949" s="4"/>
    </row>
    <row r="3950" spans="1:1" x14ac:dyDescent="0.35">
      <c r="A3950" s="4"/>
    </row>
    <row r="3951" spans="1:1" x14ac:dyDescent="0.35">
      <c r="A3951" s="4"/>
    </row>
    <row r="3952" spans="1:1" x14ac:dyDescent="0.35">
      <c r="A3952" s="4"/>
    </row>
    <row r="3953" spans="1:1" x14ac:dyDescent="0.35">
      <c r="A3953" s="4"/>
    </row>
    <row r="3954" spans="1:1" x14ac:dyDescent="0.35">
      <c r="A3954" s="4"/>
    </row>
    <row r="3955" spans="1:1" x14ac:dyDescent="0.35">
      <c r="A3955" s="4"/>
    </row>
    <row r="3956" spans="1:1" x14ac:dyDescent="0.35">
      <c r="A3956" s="4"/>
    </row>
    <row r="3957" spans="1:1" x14ac:dyDescent="0.35">
      <c r="A3957" s="4"/>
    </row>
    <row r="3958" spans="1:1" x14ac:dyDescent="0.35">
      <c r="A3958" s="4"/>
    </row>
    <row r="3959" spans="1:1" x14ac:dyDescent="0.35">
      <c r="A3959" s="4"/>
    </row>
    <row r="3960" spans="1:1" x14ac:dyDescent="0.35">
      <c r="A3960" s="4"/>
    </row>
    <row r="3961" spans="1:1" x14ac:dyDescent="0.35">
      <c r="A3961" s="4"/>
    </row>
    <row r="3962" spans="1:1" x14ac:dyDescent="0.35">
      <c r="A3962" s="4"/>
    </row>
    <row r="3963" spans="1:1" x14ac:dyDescent="0.35">
      <c r="A3963" s="4"/>
    </row>
    <row r="3964" spans="1:1" x14ac:dyDescent="0.35">
      <c r="A3964" s="4"/>
    </row>
    <row r="3965" spans="1:1" x14ac:dyDescent="0.35">
      <c r="A3965" s="4"/>
    </row>
    <row r="3966" spans="1:1" x14ac:dyDescent="0.35">
      <c r="A3966" s="4"/>
    </row>
    <row r="3967" spans="1:1" x14ac:dyDescent="0.35">
      <c r="A3967" s="4"/>
    </row>
    <row r="3968" spans="1:1" x14ac:dyDescent="0.35">
      <c r="A3968" s="4"/>
    </row>
    <row r="3969" spans="1:1" x14ac:dyDescent="0.35">
      <c r="A3969" s="4"/>
    </row>
    <row r="3970" spans="1:1" x14ac:dyDescent="0.35">
      <c r="A3970" s="4"/>
    </row>
    <row r="3971" spans="1:1" x14ac:dyDescent="0.35">
      <c r="A3971" s="4"/>
    </row>
    <row r="3972" spans="1:1" x14ac:dyDescent="0.35">
      <c r="A3972" s="4"/>
    </row>
    <row r="3973" spans="1:1" x14ac:dyDescent="0.35">
      <c r="A3973" s="4"/>
    </row>
    <row r="3974" spans="1:1" x14ac:dyDescent="0.35">
      <c r="A3974" s="4"/>
    </row>
    <row r="3975" spans="1:1" x14ac:dyDescent="0.35">
      <c r="A3975" s="4"/>
    </row>
    <row r="3976" spans="1:1" x14ac:dyDescent="0.35">
      <c r="A3976" s="4"/>
    </row>
    <row r="3977" spans="1:1" x14ac:dyDescent="0.35">
      <c r="A3977" s="4"/>
    </row>
    <row r="3978" spans="1:1" x14ac:dyDescent="0.35">
      <c r="A3978" s="4"/>
    </row>
    <row r="3979" spans="1:1" x14ac:dyDescent="0.35">
      <c r="A3979" s="4"/>
    </row>
    <row r="3980" spans="1:1" x14ac:dyDescent="0.35">
      <c r="A3980" s="4"/>
    </row>
    <row r="3981" spans="1:1" x14ac:dyDescent="0.35">
      <c r="A3981" s="4"/>
    </row>
    <row r="3982" spans="1:1" x14ac:dyDescent="0.35">
      <c r="A3982" s="4"/>
    </row>
    <row r="3983" spans="1:1" x14ac:dyDescent="0.35">
      <c r="A3983" s="4"/>
    </row>
    <row r="3984" spans="1:1" x14ac:dyDescent="0.35">
      <c r="A3984" s="4"/>
    </row>
    <row r="3985" spans="1:1" x14ac:dyDescent="0.35">
      <c r="A3985" s="4"/>
    </row>
    <row r="3986" spans="1:1" x14ac:dyDescent="0.35">
      <c r="A3986" s="4"/>
    </row>
    <row r="3987" spans="1:1" x14ac:dyDescent="0.35">
      <c r="A3987" s="4"/>
    </row>
    <row r="3988" spans="1:1" x14ac:dyDescent="0.35">
      <c r="A3988" s="4"/>
    </row>
    <row r="3989" spans="1:1" x14ac:dyDescent="0.35">
      <c r="A3989" s="4"/>
    </row>
    <row r="3990" spans="1:1" x14ac:dyDescent="0.35">
      <c r="A3990" s="4"/>
    </row>
    <row r="3991" spans="1:1" x14ac:dyDescent="0.35">
      <c r="A3991" s="4"/>
    </row>
    <row r="3992" spans="1:1" x14ac:dyDescent="0.35">
      <c r="A3992" s="4"/>
    </row>
    <row r="3993" spans="1:1" x14ac:dyDescent="0.35">
      <c r="A3993" s="4"/>
    </row>
    <row r="3994" spans="1:1" x14ac:dyDescent="0.35">
      <c r="A3994" s="4"/>
    </row>
    <row r="3995" spans="1:1" x14ac:dyDescent="0.35">
      <c r="A3995" s="4"/>
    </row>
    <row r="3996" spans="1:1" x14ac:dyDescent="0.35">
      <c r="A3996" s="4"/>
    </row>
    <row r="3997" spans="1:1" x14ac:dyDescent="0.35">
      <c r="A3997" s="4"/>
    </row>
    <row r="3998" spans="1:1" x14ac:dyDescent="0.35">
      <c r="A3998" s="4"/>
    </row>
    <row r="3999" spans="1:1" x14ac:dyDescent="0.35">
      <c r="A3999" s="4"/>
    </row>
    <row r="4000" spans="1:1" x14ac:dyDescent="0.35">
      <c r="A4000" s="4"/>
    </row>
    <row r="4001" spans="1:1" x14ac:dyDescent="0.35">
      <c r="A4001" s="4"/>
    </row>
    <row r="4002" spans="1:1" x14ac:dyDescent="0.35">
      <c r="A4002" s="4"/>
    </row>
    <row r="4003" spans="1:1" x14ac:dyDescent="0.35">
      <c r="A4003" s="4"/>
    </row>
    <row r="4004" spans="1:1" x14ac:dyDescent="0.35">
      <c r="A4004" s="4"/>
    </row>
    <row r="4005" spans="1:1" x14ac:dyDescent="0.35">
      <c r="A4005" s="4"/>
    </row>
    <row r="4006" spans="1:1" x14ac:dyDescent="0.35">
      <c r="A4006" s="4"/>
    </row>
    <row r="4007" spans="1:1" x14ac:dyDescent="0.35">
      <c r="A4007" s="4"/>
    </row>
    <row r="4008" spans="1:1" x14ac:dyDescent="0.35">
      <c r="A4008" s="4"/>
    </row>
    <row r="4009" spans="1:1" x14ac:dyDescent="0.35">
      <c r="A4009" s="4"/>
    </row>
    <row r="4010" spans="1:1" x14ac:dyDescent="0.35">
      <c r="A4010" s="4"/>
    </row>
    <row r="4011" spans="1:1" x14ac:dyDescent="0.35">
      <c r="A4011" s="4"/>
    </row>
    <row r="4012" spans="1:1" x14ac:dyDescent="0.35">
      <c r="A4012" s="4"/>
    </row>
    <row r="4013" spans="1:1" x14ac:dyDescent="0.35">
      <c r="A4013" s="4"/>
    </row>
    <row r="4014" spans="1:1" x14ac:dyDescent="0.35">
      <c r="A4014" s="4"/>
    </row>
    <row r="4015" spans="1:1" x14ac:dyDescent="0.35">
      <c r="A4015" s="4"/>
    </row>
    <row r="4016" spans="1:1" x14ac:dyDescent="0.35">
      <c r="A4016" s="4"/>
    </row>
    <row r="4017" spans="1:1" x14ac:dyDescent="0.35">
      <c r="A4017" s="4"/>
    </row>
    <row r="4018" spans="1:1" x14ac:dyDescent="0.35">
      <c r="A4018" s="4"/>
    </row>
    <row r="4019" spans="1:1" x14ac:dyDescent="0.35">
      <c r="A4019" s="4"/>
    </row>
    <row r="4020" spans="1:1" x14ac:dyDescent="0.35">
      <c r="A4020" s="4"/>
    </row>
    <row r="4021" spans="1:1" x14ac:dyDescent="0.35">
      <c r="A4021" s="4"/>
    </row>
    <row r="4022" spans="1:1" x14ac:dyDescent="0.35">
      <c r="A4022" s="4"/>
    </row>
    <row r="4023" spans="1:1" x14ac:dyDescent="0.35">
      <c r="A4023" s="4"/>
    </row>
    <row r="4024" spans="1:1" x14ac:dyDescent="0.35">
      <c r="A4024" s="4"/>
    </row>
    <row r="4025" spans="1:1" x14ac:dyDescent="0.35">
      <c r="A4025" s="4"/>
    </row>
    <row r="4026" spans="1:1" x14ac:dyDescent="0.35">
      <c r="A4026" s="4"/>
    </row>
    <row r="4027" spans="1:1" x14ac:dyDescent="0.35">
      <c r="A4027" s="4"/>
    </row>
    <row r="4028" spans="1:1" x14ac:dyDescent="0.35">
      <c r="A4028" s="4"/>
    </row>
    <row r="4029" spans="1:1" x14ac:dyDescent="0.35">
      <c r="A4029" s="4"/>
    </row>
    <row r="4030" spans="1:1" x14ac:dyDescent="0.35">
      <c r="A4030" s="4"/>
    </row>
    <row r="4031" spans="1:1" x14ac:dyDescent="0.35">
      <c r="A4031" s="4"/>
    </row>
    <row r="4032" spans="1:1" x14ac:dyDescent="0.35">
      <c r="A4032" s="4"/>
    </row>
    <row r="4033" spans="1:1" x14ac:dyDescent="0.35">
      <c r="A4033" s="4"/>
    </row>
    <row r="4034" spans="1:1" x14ac:dyDescent="0.35">
      <c r="A4034" s="4"/>
    </row>
    <row r="4035" spans="1:1" x14ac:dyDescent="0.35">
      <c r="A4035" s="4"/>
    </row>
    <row r="4036" spans="1:1" x14ac:dyDescent="0.35">
      <c r="A4036" s="4"/>
    </row>
    <row r="4037" spans="1:1" x14ac:dyDescent="0.35">
      <c r="A4037" s="4"/>
    </row>
    <row r="4038" spans="1:1" x14ac:dyDescent="0.35">
      <c r="A4038" s="4"/>
    </row>
    <row r="4039" spans="1:1" x14ac:dyDescent="0.35">
      <c r="A4039" s="4"/>
    </row>
    <row r="4040" spans="1:1" x14ac:dyDescent="0.35">
      <c r="A4040" s="4"/>
    </row>
    <row r="4041" spans="1:1" x14ac:dyDescent="0.35">
      <c r="A4041" s="4"/>
    </row>
    <row r="4042" spans="1:1" x14ac:dyDescent="0.35">
      <c r="A4042" s="4"/>
    </row>
    <row r="4043" spans="1:1" x14ac:dyDescent="0.35">
      <c r="A4043" s="4"/>
    </row>
    <row r="4044" spans="1:1" x14ac:dyDescent="0.35">
      <c r="A4044" s="4"/>
    </row>
    <row r="4045" spans="1:1" x14ac:dyDescent="0.35">
      <c r="A4045" s="4"/>
    </row>
    <row r="4046" spans="1:1" x14ac:dyDescent="0.35">
      <c r="A4046" s="4"/>
    </row>
    <row r="4047" spans="1:1" x14ac:dyDescent="0.35">
      <c r="A4047" s="4"/>
    </row>
    <row r="4048" spans="1:1" x14ac:dyDescent="0.35">
      <c r="A4048" s="4"/>
    </row>
    <row r="4049" spans="1:1" x14ac:dyDescent="0.35">
      <c r="A4049" s="4"/>
    </row>
    <row r="4050" spans="1:1" x14ac:dyDescent="0.35">
      <c r="A4050" s="4"/>
    </row>
    <row r="4051" spans="1:1" x14ac:dyDescent="0.35">
      <c r="A4051" s="4"/>
    </row>
    <row r="4052" spans="1:1" x14ac:dyDescent="0.35">
      <c r="A4052" s="4"/>
    </row>
    <row r="4053" spans="1:1" x14ac:dyDescent="0.35">
      <c r="A4053" s="4"/>
    </row>
    <row r="4054" spans="1:1" x14ac:dyDescent="0.35">
      <c r="A4054" s="4"/>
    </row>
    <row r="4055" spans="1:1" x14ac:dyDescent="0.35">
      <c r="A4055" s="4"/>
    </row>
    <row r="4056" spans="1:1" x14ac:dyDescent="0.35">
      <c r="A4056" s="4"/>
    </row>
    <row r="4057" spans="1:1" x14ac:dyDescent="0.35">
      <c r="A4057" s="4"/>
    </row>
    <row r="4058" spans="1:1" x14ac:dyDescent="0.35">
      <c r="A4058" s="4"/>
    </row>
    <row r="4059" spans="1:1" x14ac:dyDescent="0.35">
      <c r="A4059" s="4"/>
    </row>
    <row r="4060" spans="1:1" x14ac:dyDescent="0.35">
      <c r="A4060" s="4"/>
    </row>
    <row r="4061" spans="1:1" x14ac:dyDescent="0.35">
      <c r="A4061" s="4"/>
    </row>
    <row r="4062" spans="1:1" x14ac:dyDescent="0.35">
      <c r="A4062" s="4"/>
    </row>
    <row r="4063" spans="1:1" x14ac:dyDescent="0.35">
      <c r="A4063" s="4"/>
    </row>
    <row r="4064" spans="1:1" x14ac:dyDescent="0.35">
      <c r="A4064" s="4"/>
    </row>
    <row r="4065" spans="1:1" x14ac:dyDescent="0.35">
      <c r="A4065" s="4"/>
    </row>
    <row r="4066" spans="1:1" x14ac:dyDescent="0.35">
      <c r="A4066" s="4"/>
    </row>
    <row r="4067" spans="1:1" x14ac:dyDescent="0.35">
      <c r="A4067" s="4"/>
    </row>
    <row r="4068" spans="1:1" x14ac:dyDescent="0.35">
      <c r="A4068" s="4"/>
    </row>
    <row r="4069" spans="1:1" x14ac:dyDescent="0.35">
      <c r="A4069" s="4"/>
    </row>
    <row r="4070" spans="1:1" x14ac:dyDescent="0.35">
      <c r="A4070" s="4"/>
    </row>
    <row r="4071" spans="1:1" x14ac:dyDescent="0.35">
      <c r="A4071" s="4"/>
    </row>
    <row r="4072" spans="1:1" x14ac:dyDescent="0.35">
      <c r="A4072" s="4"/>
    </row>
    <row r="4073" spans="1:1" x14ac:dyDescent="0.35">
      <c r="A4073" s="4"/>
    </row>
    <row r="4074" spans="1:1" x14ac:dyDescent="0.35">
      <c r="A4074" s="4"/>
    </row>
    <row r="4075" spans="1:1" x14ac:dyDescent="0.35">
      <c r="A4075" s="4"/>
    </row>
    <row r="4076" spans="1:1" x14ac:dyDescent="0.35">
      <c r="A4076" s="4"/>
    </row>
    <row r="4077" spans="1:1" x14ac:dyDescent="0.35">
      <c r="A4077" s="4"/>
    </row>
    <row r="4078" spans="1:1" x14ac:dyDescent="0.35">
      <c r="A4078" s="4"/>
    </row>
    <row r="4079" spans="1:1" x14ac:dyDescent="0.35">
      <c r="A4079" s="4"/>
    </row>
    <row r="4080" spans="1:1" x14ac:dyDescent="0.35">
      <c r="A4080" s="4"/>
    </row>
    <row r="4081" spans="1:1" x14ac:dyDescent="0.35">
      <c r="A4081" s="4"/>
    </row>
    <row r="4082" spans="1:1" x14ac:dyDescent="0.35">
      <c r="A4082" s="4"/>
    </row>
    <row r="4083" spans="1:1" x14ac:dyDescent="0.35">
      <c r="A4083" s="4"/>
    </row>
    <row r="4084" spans="1:1" x14ac:dyDescent="0.35">
      <c r="A4084" s="4"/>
    </row>
    <row r="4085" spans="1:1" x14ac:dyDescent="0.35">
      <c r="A4085" s="4"/>
    </row>
    <row r="4086" spans="1:1" x14ac:dyDescent="0.35">
      <c r="A4086" s="4"/>
    </row>
    <row r="4087" spans="1:1" x14ac:dyDescent="0.35">
      <c r="A4087" s="4"/>
    </row>
    <row r="4088" spans="1:1" x14ac:dyDescent="0.35">
      <c r="A4088" s="4"/>
    </row>
    <row r="4089" spans="1:1" x14ac:dyDescent="0.35">
      <c r="A4089" s="4"/>
    </row>
    <row r="4090" spans="1:1" x14ac:dyDescent="0.35">
      <c r="A4090" s="4"/>
    </row>
    <row r="4091" spans="1:1" x14ac:dyDescent="0.35">
      <c r="A4091" s="4"/>
    </row>
    <row r="4092" spans="1:1" x14ac:dyDescent="0.35">
      <c r="A4092" s="4"/>
    </row>
    <row r="4093" spans="1:1" x14ac:dyDescent="0.35">
      <c r="A4093" s="4"/>
    </row>
    <row r="4094" spans="1:1" x14ac:dyDescent="0.35">
      <c r="A4094" s="4"/>
    </row>
    <row r="4095" spans="1:1" x14ac:dyDescent="0.35">
      <c r="A4095" s="4"/>
    </row>
    <row r="4096" spans="1:1" x14ac:dyDescent="0.35">
      <c r="A4096" s="4"/>
    </row>
    <row r="4097" spans="1:1" x14ac:dyDescent="0.35">
      <c r="A4097" s="4"/>
    </row>
    <row r="4098" spans="1:1" x14ac:dyDescent="0.35">
      <c r="A4098" s="4"/>
    </row>
    <row r="4099" spans="1:1" x14ac:dyDescent="0.35">
      <c r="A4099" s="4"/>
    </row>
    <row r="4100" spans="1:1" x14ac:dyDescent="0.35">
      <c r="A4100" s="4"/>
    </row>
    <row r="4101" spans="1:1" x14ac:dyDescent="0.35">
      <c r="A4101" s="4"/>
    </row>
    <row r="4102" spans="1:1" x14ac:dyDescent="0.35">
      <c r="A4102" s="4"/>
    </row>
    <row r="4103" spans="1:1" x14ac:dyDescent="0.35">
      <c r="A4103" s="4"/>
    </row>
    <row r="4104" spans="1:1" x14ac:dyDescent="0.35">
      <c r="A4104" s="4"/>
    </row>
    <row r="4105" spans="1:1" x14ac:dyDescent="0.35">
      <c r="A4105" s="4"/>
    </row>
    <row r="4106" spans="1:1" x14ac:dyDescent="0.35">
      <c r="A4106" s="4"/>
    </row>
    <row r="4107" spans="1:1" x14ac:dyDescent="0.35">
      <c r="A4107" s="4"/>
    </row>
    <row r="4108" spans="1:1" x14ac:dyDescent="0.35">
      <c r="A4108" s="4"/>
    </row>
    <row r="4109" spans="1:1" x14ac:dyDescent="0.35">
      <c r="A4109" s="4"/>
    </row>
    <row r="4110" spans="1:1" x14ac:dyDescent="0.35">
      <c r="A4110" s="4"/>
    </row>
    <row r="4111" spans="1:1" x14ac:dyDescent="0.35">
      <c r="A4111" s="4"/>
    </row>
    <row r="4112" spans="1:1" x14ac:dyDescent="0.35">
      <c r="A4112" s="4"/>
    </row>
    <row r="4113" spans="1:1" x14ac:dyDescent="0.35">
      <c r="A4113" s="4"/>
    </row>
    <row r="4114" spans="1:1" x14ac:dyDescent="0.35">
      <c r="A4114" s="4"/>
    </row>
    <row r="4115" spans="1:1" x14ac:dyDescent="0.35">
      <c r="A4115" s="4"/>
    </row>
    <row r="4116" spans="1:1" x14ac:dyDescent="0.35">
      <c r="A4116" s="4"/>
    </row>
    <row r="4117" spans="1:1" x14ac:dyDescent="0.35">
      <c r="A4117" s="4"/>
    </row>
    <row r="4118" spans="1:1" x14ac:dyDescent="0.35">
      <c r="A4118" s="4"/>
    </row>
    <row r="4119" spans="1:1" x14ac:dyDescent="0.35">
      <c r="A4119" s="4"/>
    </row>
    <row r="4120" spans="1:1" x14ac:dyDescent="0.35">
      <c r="A4120" s="4"/>
    </row>
    <row r="4121" spans="1:1" x14ac:dyDescent="0.35">
      <c r="A4121" s="4"/>
    </row>
    <row r="4122" spans="1:1" x14ac:dyDescent="0.35">
      <c r="A4122" s="4"/>
    </row>
    <row r="4123" spans="1:1" x14ac:dyDescent="0.35">
      <c r="A4123" s="4"/>
    </row>
    <row r="4124" spans="1:1" x14ac:dyDescent="0.35">
      <c r="A4124" s="4"/>
    </row>
    <row r="4125" spans="1:1" x14ac:dyDescent="0.35">
      <c r="A4125" s="4"/>
    </row>
    <row r="4126" spans="1:1" x14ac:dyDescent="0.35">
      <c r="A4126" s="4"/>
    </row>
    <row r="4127" spans="1:1" x14ac:dyDescent="0.35">
      <c r="A4127" s="4"/>
    </row>
    <row r="4128" spans="1:1" x14ac:dyDescent="0.35">
      <c r="A4128" s="4"/>
    </row>
    <row r="4129" spans="1:1" x14ac:dyDescent="0.35">
      <c r="A4129" s="4"/>
    </row>
    <row r="4130" spans="1:1" x14ac:dyDescent="0.35">
      <c r="A4130" s="4"/>
    </row>
    <row r="4131" spans="1:1" x14ac:dyDescent="0.35">
      <c r="A4131" s="4"/>
    </row>
    <row r="4132" spans="1:1" x14ac:dyDescent="0.35">
      <c r="A4132" s="4"/>
    </row>
    <row r="4133" spans="1:1" x14ac:dyDescent="0.35">
      <c r="A4133" s="4"/>
    </row>
    <row r="4134" spans="1:1" x14ac:dyDescent="0.35">
      <c r="A4134" s="4"/>
    </row>
    <row r="4135" spans="1:1" x14ac:dyDescent="0.35">
      <c r="A4135" s="4"/>
    </row>
    <row r="4136" spans="1:1" x14ac:dyDescent="0.35">
      <c r="A4136" s="4"/>
    </row>
    <row r="4137" spans="1:1" x14ac:dyDescent="0.35">
      <c r="A4137" s="4"/>
    </row>
    <row r="4138" spans="1:1" x14ac:dyDescent="0.35">
      <c r="A4138" s="4"/>
    </row>
    <row r="4139" spans="1:1" x14ac:dyDescent="0.35">
      <c r="A4139" s="4"/>
    </row>
    <row r="4140" spans="1:1" x14ac:dyDescent="0.35">
      <c r="A4140" s="4"/>
    </row>
    <row r="4141" spans="1:1" x14ac:dyDescent="0.35">
      <c r="A4141" s="4"/>
    </row>
    <row r="4142" spans="1:1" x14ac:dyDescent="0.35">
      <c r="A4142" s="4"/>
    </row>
    <row r="4143" spans="1:1" x14ac:dyDescent="0.35">
      <c r="A4143" s="4"/>
    </row>
    <row r="4144" spans="1:1" x14ac:dyDescent="0.35">
      <c r="A4144" s="4"/>
    </row>
    <row r="4145" spans="1:1" x14ac:dyDescent="0.35">
      <c r="A4145" s="4"/>
    </row>
    <row r="4146" spans="1:1" x14ac:dyDescent="0.35">
      <c r="A4146" s="4"/>
    </row>
    <row r="4147" spans="1:1" x14ac:dyDescent="0.35">
      <c r="A4147" s="4"/>
    </row>
    <row r="4148" spans="1:1" x14ac:dyDescent="0.35">
      <c r="A4148" s="4"/>
    </row>
    <row r="4149" spans="1:1" x14ac:dyDescent="0.35">
      <c r="A4149" s="4"/>
    </row>
    <row r="4150" spans="1:1" x14ac:dyDescent="0.35">
      <c r="A4150" s="4"/>
    </row>
    <row r="4151" spans="1:1" x14ac:dyDescent="0.35">
      <c r="A4151" s="4"/>
    </row>
    <row r="4152" spans="1:1" x14ac:dyDescent="0.35">
      <c r="A4152" s="4"/>
    </row>
    <row r="4153" spans="1:1" x14ac:dyDescent="0.35">
      <c r="A4153" s="4"/>
    </row>
    <row r="4154" spans="1:1" x14ac:dyDescent="0.35">
      <c r="A4154" s="4"/>
    </row>
    <row r="4155" spans="1:1" x14ac:dyDescent="0.35">
      <c r="A4155" s="4"/>
    </row>
    <row r="4156" spans="1:1" x14ac:dyDescent="0.35">
      <c r="A4156" s="4"/>
    </row>
    <row r="4157" spans="1:1" x14ac:dyDescent="0.35">
      <c r="A4157" s="4"/>
    </row>
    <row r="4158" spans="1:1" x14ac:dyDescent="0.35">
      <c r="A4158" s="4"/>
    </row>
    <row r="4159" spans="1:1" x14ac:dyDescent="0.35">
      <c r="A4159" s="4"/>
    </row>
    <row r="4160" spans="1:1" x14ac:dyDescent="0.35">
      <c r="A4160" s="4"/>
    </row>
    <row r="4161" spans="1:1" x14ac:dyDescent="0.35">
      <c r="A4161" s="4"/>
    </row>
    <row r="4162" spans="1:1" x14ac:dyDescent="0.35">
      <c r="A4162" s="4"/>
    </row>
    <row r="4163" spans="1:1" x14ac:dyDescent="0.35">
      <c r="A4163" s="4"/>
    </row>
    <row r="4164" spans="1:1" x14ac:dyDescent="0.35">
      <c r="A4164" s="4"/>
    </row>
    <row r="4165" spans="1:1" x14ac:dyDescent="0.35">
      <c r="A4165" s="4"/>
    </row>
    <row r="4166" spans="1:1" x14ac:dyDescent="0.35">
      <c r="A4166" s="4"/>
    </row>
    <row r="4167" spans="1:1" x14ac:dyDescent="0.35">
      <c r="A4167" s="4"/>
    </row>
    <row r="4168" spans="1:1" x14ac:dyDescent="0.35">
      <c r="A4168" s="4"/>
    </row>
    <row r="4169" spans="1:1" x14ac:dyDescent="0.35">
      <c r="A4169" s="4"/>
    </row>
    <row r="4170" spans="1:1" x14ac:dyDescent="0.35">
      <c r="A4170" s="4"/>
    </row>
    <row r="4171" spans="1:1" x14ac:dyDescent="0.35">
      <c r="A4171" s="4"/>
    </row>
    <row r="4172" spans="1:1" x14ac:dyDescent="0.35">
      <c r="A4172" s="4"/>
    </row>
    <row r="4173" spans="1:1" x14ac:dyDescent="0.35">
      <c r="A4173" s="4"/>
    </row>
    <row r="4174" spans="1:1" x14ac:dyDescent="0.35">
      <c r="A4174" s="4"/>
    </row>
    <row r="4175" spans="1:1" x14ac:dyDescent="0.35">
      <c r="A4175" s="4"/>
    </row>
    <row r="4176" spans="1:1" x14ac:dyDescent="0.35">
      <c r="A4176" s="4"/>
    </row>
    <row r="4177" spans="1:1" x14ac:dyDescent="0.35">
      <c r="A4177" s="4"/>
    </row>
    <row r="4178" spans="1:1" x14ac:dyDescent="0.35">
      <c r="A4178" s="4"/>
    </row>
    <row r="4179" spans="1:1" x14ac:dyDescent="0.35">
      <c r="A4179" s="4"/>
    </row>
    <row r="4180" spans="1:1" x14ac:dyDescent="0.35">
      <c r="A4180" s="4"/>
    </row>
    <row r="4181" spans="1:1" x14ac:dyDescent="0.35">
      <c r="A4181" s="4"/>
    </row>
    <row r="4182" spans="1:1" x14ac:dyDescent="0.35">
      <c r="A4182" s="4"/>
    </row>
    <row r="4183" spans="1:1" x14ac:dyDescent="0.35">
      <c r="A4183" s="4"/>
    </row>
    <row r="4184" spans="1:1" x14ac:dyDescent="0.35">
      <c r="A4184" s="4"/>
    </row>
    <row r="4185" spans="1:1" x14ac:dyDescent="0.35">
      <c r="A4185" s="4"/>
    </row>
    <row r="4186" spans="1:1" x14ac:dyDescent="0.35">
      <c r="A4186" s="4"/>
    </row>
    <row r="4187" spans="1:1" x14ac:dyDescent="0.35">
      <c r="A4187" s="4"/>
    </row>
    <row r="4188" spans="1:1" x14ac:dyDescent="0.35">
      <c r="A4188" s="4"/>
    </row>
    <row r="4189" spans="1:1" x14ac:dyDescent="0.35">
      <c r="A4189" s="4"/>
    </row>
    <row r="4190" spans="1:1" x14ac:dyDescent="0.35">
      <c r="A4190" s="4"/>
    </row>
    <row r="4191" spans="1:1" x14ac:dyDescent="0.35">
      <c r="A4191" s="4"/>
    </row>
    <row r="4192" spans="1:1" x14ac:dyDescent="0.35">
      <c r="A4192" s="4"/>
    </row>
    <row r="4193" spans="1:1" x14ac:dyDescent="0.35">
      <c r="A4193" s="4"/>
    </row>
    <row r="4194" spans="1:1" x14ac:dyDescent="0.35">
      <c r="A4194" s="4"/>
    </row>
    <row r="4195" spans="1:1" x14ac:dyDescent="0.35">
      <c r="A4195" s="4"/>
    </row>
    <row r="4196" spans="1:1" x14ac:dyDescent="0.35">
      <c r="A4196" s="4"/>
    </row>
    <row r="4197" spans="1:1" x14ac:dyDescent="0.35">
      <c r="A4197" s="4"/>
    </row>
    <row r="4198" spans="1:1" x14ac:dyDescent="0.35">
      <c r="A4198" s="4"/>
    </row>
    <row r="4199" spans="1:1" x14ac:dyDescent="0.35">
      <c r="A4199" s="4"/>
    </row>
    <row r="4200" spans="1:1" x14ac:dyDescent="0.35">
      <c r="A4200" s="4"/>
    </row>
    <row r="4201" spans="1:1" x14ac:dyDescent="0.35">
      <c r="A4201" s="4"/>
    </row>
    <row r="4202" spans="1:1" x14ac:dyDescent="0.35">
      <c r="A4202" s="4"/>
    </row>
    <row r="4203" spans="1:1" x14ac:dyDescent="0.35">
      <c r="A4203" s="4"/>
    </row>
    <row r="4204" spans="1:1" x14ac:dyDescent="0.35">
      <c r="A4204" s="4"/>
    </row>
    <row r="4205" spans="1:1" x14ac:dyDescent="0.35">
      <c r="A4205" s="4"/>
    </row>
    <row r="4206" spans="1:1" x14ac:dyDescent="0.35">
      <c r="A4206" s="4"/>
    </row>
    <row r="4207" spans="1:1" x14ac:dyDescent="0.35">
      <c r="A4207" s="4"/>
    </row>
    <row r="4208" spans="1:1" x14ac:dyDescent="0.35">
      <c r="A4208" s="4"/>
    </row>
    <row r="4209" spans="1:1" x14ac:dyDescent="0.35">
      <c r="A4209" s="4"/>
    </row>
    <row r="4210" spans="1:1" x14ac:dyDescent="0.35">
      <c r="A4210" s="4"/>
    </row>
    <row r="4211" spans="1:1" x14ac:dyDescent="0.35">
      <c r="A4211" s="4"/>
    </row>
    <row r="4212" spans="1:1" x14ac:dyDescent="0.35">
      <c r="A4212" s="4"/>
    </row>
    <row r="4213" spans="1:1" x14ac:dyDescent="0.35">
      <c r="A4213" s="4"/>
    </row>
    <row r="4214" spans="1:1" x14ac:dyDescent="0.35">
      <c r="A4214" s="4"/>
    </row>
    <row r="4215" spans="1:1" x14ac:dyDescent="0.35">
      <c r="A4215" s="4"/>
    </row>
    <row r="4216" spans="1:1" x14ac:dyDescent="0.35">
      <c r="A4216" s="4"/>
    </row>
    <row r="4217" spans="1:1" x14ac:dyDescent="0.35">
      <c r="A4217" s="4"/>
    </row>
    <row r="4218" spans="1:1" x14ac:dyDescent="0.35">
      <c r="A4218" s="4"/>
    </row>
    <row r="4219" spans="1:1" x14ac:dyDescent="0.35">
      <c r="A4219" s="4"/>
    </row>
    <row r="4220" spans="1:1" x14ac:dyDescent="0.35">
      <c r="A4220" s="4"/>
    </row>
    <row r="4221" spans="1:1" x14ac:dyDescent="0.35">
      <c r="A4221" s="4"/>
    </row>
    <row r="4222" spans="1:1" x14ac:dyDescent="0.35">
      <c r="A4222" s="4"/>
    </row>
    <row r="4223" spans="1:1" x14ac:dyDescent="0.35">
      <c r="A4223" s="4"/>
    </row>
    <row r="4224" spans="1:1" x14ac:dyDescent="0.35">
      <c r="A4224" s="4"/>
    </row>
    <row r="4225" spans="1:1" x14ac:dyDescent="0.35">
      <c r="A4225" s="4"/>
    </row>
    <row r="4226" spans="1:1" x14ac:dyDescent="0.35">
      <c r="A4226" s="4"/>
    </row>
    <row r="4227" spans="1:1" x14ac:dyDescent="0.35">
      <c r="A4227" s="4"/>
    </row>
    <row r="4228" spans="1:1" x14ac:dyDescent="0.35">
      <c r="A4228" s="4"/>
    </row>
    <row r="4229" spans="1:1" x14ac:dyDescent="0.35">
      <c r="A4229" s="4"/>
    </row>
    <row r="4230" spans="1:1" x14ac:dyDescent="0.35">
      <c r="A4230" s="4"/>
    </row>
    <row r="4231" spans="1:1" x14ac:dyDescent="0.35">
      <c r="A4231" s="4"/>
    </row>
    <row r="4232" spans="1:1" x14ac:dyDescent="0.35">
      <c r="A4232" s="4"/>
    </row>
    <row r="4233" spans="1:1" x14ac:dyDescent="0.35">
      <c r="A4233" s="4"/>
    </row>
    <row r="4234" spans="1:1" x14ac:dyDescent="0.35">
      <c r="A4234" s="4"/>
    </row>
    <row r="4235" spans="1:1" x14ac:dyDescent="0.35">
      <c r="A4235" s="4"/>
    </row>
    <row r="4236" spans="1:1" x14ac:dyDescent="0.35">
      <c r="A4236" s="4"/>
    </row>
    <row r="4237" spans="1:1" x14ac:dyDescent="0.35">
      <c r="A4237" s="4"/>
    </row>
    <row r="4238" spans="1:1" x14ac:dyDescent="0.35">
      <c r="A4238" s="4"/>
    </row>
    <row r="4239" spans="1:1" x14ac:dyDescent="0.35">
      <c r="A4239" s="4"/>
    </row>
    <row r="4240" spans="1:1" x14ac:dyDescent="0.35">
      <c r="A4240" s="4"/>
    </row>
    <row r="4241" spans="1:1" x14ac:dyDescent="0.35">
      <c r="A4241" s="4"/>
    </row>
    <row r="4242" spans="1:1" x14ac:dyDescent="0.35">
      <c r="A4242" s="4"/>
    </row>
    <row r="4243" spans="1:1" x14ac:dyDescent="0.35">
      <c r="A4243" s="4"/>
    </row>
    <row r="4244" spans="1:1" x14ac:dyDescent="0.35">
      <c r="A4244" s="4"/>
    </row>
    <row r="4245" spans="1:1" x14ac:dyDescent="0.35">
      <c r="A4245" s="4"/>
    </row>
    <row r="4246" spans="1:1" x14ac:dyDescent="0.35">
      <c r="A4246" s="4"/>
    </row>
    <row r="4247" spans="1:1" x14ac:dyDescent="0.35">
      <c r="A4247" s="4"/>
    </row>
    <row r="4248" spans="1:1" x14ac:dyDescent="0.35">
      <c r="A4248" s="4"/>
    </row>
    <row r="4249" spans="1:1" x14ac:dyDescent="0.35">
      <c r="A4249" s="4"/>
    </row>
    <row r="4250" spans="1:1" x14ac:dyDescent="0.35">
      <c r="A4250" s="4"/>
    </row>
    <row r="4251" spans="1:1" x14ac:dyDescent="0.35">
      <c r="A4251" s="4"/>
    </row>
    <row r="4252" spans="1:1" x14ac:dyDescent="0.35">
      <c r="A4252" s="4"/>
    </row>
    <row r="4253" spans="1:1" x14ac:dyDescent="0.35">
      <c r="A4253" s="4"/>
    </row>
    <row r="4254" spans="1:1" x14ac:dyDescent="0.35">
      <c r="A4254" s="4"/>
    </row>
    <row r="4255" spans="1:1" x14ac:dyDescent="0.35">
      <c r="A4255" s="4"/>
    </row>
    <row r="4256" spans="1:1" x14ac:dyDescent="0.35">
      <c r="A4256" s="4"/>
    </row>
    <row r="4257" spans="1:1" x14ac:dyDescent="0.35">
      <c r="A4257" s="4"/>
    </row>
    <row r="4258" spans="1:1" x14ac:dyDescent="0.35">
      <c r="A4258" s="4"/>
    </row>
    <row r="4259" spans="1:1" x14ac:dyDescent="0.35">
      <c r="A4259" s="4"/>
    </row>
    <row r="4260" spans="1:1" x14ac:dyDescent="0.35">
      <c r="A4260" s="4"/>
    </row>
    <row r="4261" spans="1:1" x14ac:dyDescent="0.35">
      <c r="A4261" s="4"/>
    </row>
    <row r="4262" spans="1:1" x14ac:dyDescent="0.35">
      <c r="A4262" s="4"/>
    </row>
    <row r="4263" spans="1:1" x14ac:dyDescent="0.35">
      <c r="A4263" s="4"/>
    </row>
    <row r="4264" spans="1:1" x14ac:dyDescent="0.35">
      <c r="A4264" s="4"/>
    </row>
    <row r="4265" spans="1:1" x14ac:dyDescent="0.35">
      <c r="A4265" s="4"/>
    </row>
    <row r="4266" spans="1:1" x14ac:dyDescent="0.35">
      <c r="A4266" s="4"/>
    </row>
    <row r="4267" spans="1:1" x14ac:dyDescent="0.35">
      <c r="A4267" s="4"/>
    </row>
    <row r="4268" spans="1:1" x14ac:dyDescent="0.35">
      <c r="A4268" s="4"/>
    </row>
    <row r="4269" spans="1:1" x14ac:dyDescent="0.35">
      <c r="A4269" s="4"/>
    </row>
    <row r="4270" spans="1:1" x14ac:dyDescent="0.35">
      <c r="A4270" s="4"/>
    </row>
    <row r="4271" spans="1:1" x14ac:dyDescent="0.35">
      <c r="A4271" s="4"/>
    </row>
    <row r="4272" spans="1:1" x14ac:dyDescent="0.35">
      <c r="A4272" s="4"/>
    </row>
    <row r="4273" spans="1:1" x14ac:dyDescent="0.35">
      <c r="A4273" s="4"/>
    </row>
    <row r="4274" spans="1:1" x14ac:dyDescent="0.35">
      <c r="A4274" s="4"/>
    </row>
    <row r="4275" spans="1:1" x14ac:dyDescent="0.35">
      <c r="A4275" s="4"/>
    </row>
    <row r="4276" spans="1:1" x14ac:dyDescent="0.35">
      <c r="A4276" s="4"/>
    </row>
    <row r="4277" spans="1:1" x14ac:dyDescent="0.35">
      <c r="A4277" s="4"/>
    </row>
    <row r="4278" spans="1:1" x14ac:dyDescent="0.35">
      <c r="A4278" s="4"/>
    </row>
    <row r="4279" spans="1:1" x14ac:dyDescent="0.35">
      <c r="A4279" s="4"/>
    </row>
    <row r="4280" spans="1:1" x14ac:dyDescent="0.35">
      <c r="A4280" s="4"/>
    </row>
    <row r="4281" spans="1:1" x14ac:dyDescent="0.35">
      <c r="A4281" s="4"/>
    </row>
    <row r="4282" spans="1:1" x14ac:dyDescent="0.35">
      <c r="A4282" s="4"/>
    </row>
    <row r="4283" spans="1:1" x14ac:dyDescent="0.35">
      <c r="A4283" s="4"/>
    </row>
    <row r="4284" spans="1:1" x14ac:dyDescent="0.35">
      <c r="A4284" s="4"/>
    </row>
    <row r="4285" spans="1:1" x14ac:dyDescent="0.35">
      <c r="A4285" s="4"/>
    </row>
    <row r="4286" spans="1:1" x14ac:dyDescent="0.35">
      <c r="A4286" s="4"/>
    </row>
    <row r="4287" spans="1:1" x14ac:dyDescent="0.35">
      <c r="A4287" s="4"/>
    </row>
    <row r="4288" spans="1:1" x14ac:dyDescent="0.35">
      <c r="A4288" s="4"/>
    </row>
    <row r="4289" spans="1:1" x14ac:dyDescent="0.35">
      <c r="A4289" s="4"/>
    </row>
    <row r="4290" spans="1:1" x14ac:dyDescent="0.35">
      <c r="A4290" s="4"/>
    </row>
    <row r="4291" spans="1:1" x14ac:dyDescent="0.35">
      <c r="A4291" s="4"/>
    </row>
    <row r="4292" spans="1:1" x14ac:dyDescent="0.35">
      <c r="A4292" s="4"/>
    </row>
    <row r="4293" spans="1:1" x14ac:dyDescent="0.35">
      <c r="A4293" s="4"/>
    </row>
    <row r="4294" spans="1:1" x14ac:dyDescent="0.35">
      <c r="A4294" s="4"/>
    </row>
    <row r="4295" spans="1:1" x14ac:dyDescent="0.35">
      <c r="A4295" s="4"/>
    </row>
    <row r="4296" spans="1:1" x14ac:dyDescent="0.35">
      <c r="A4296" s="4"/>
    </row>
    <row r="4297" spans="1:1" x14ac:dyDescent="0.35">
      <c r="A4297" s="4"/>
    </row>
    <row r="4298" spans="1:1" x14ac:dyDescent="0.35">
      <c r="A4298" s="4"/>
    </row>
    <row r="4299" spans="1:1" x14ac:dyDescent="0.35">
      <c r="A4299" s="4"/>
    </row>
    <row r="4300" spans="1:1" x14ac:dyDescent="0.35">
      <c r="A4300" s="4"/>
    </row>
    <row r="4301" spans="1:1" x14ac:dyDescent="0.35">
      <c r="A4301" s="4"/>
    </row>
    <row r="4302" spans="1:1" x14ac:dyDescent="0.35">
      <c r="A4302" s="4"/>
    </row>
    <row r="4303" spans="1:1" x14ac:dyDescent="0.35">
      <c r="A4303" s="4"/>
    </row>
    <row r="4304" spans="1:1" x14ac:dyDescent="0.35">
      <c r="A4304" s="4"/>
    </row>
    <row r="4305" spans="1:1" x14ac:dyDescent="0.35">
      <c r="A4305" s="4"/>
    </row>
    <row r="4306" spans="1:1" x14ac:dyDescent="0.35">
      <c r="A4306" s="4"/>
    </row>
    <row r="4307" spans="1:1" x14ac:dyDescent="0.35">
      <c r="A4307" s="4"/>
    </row>
    <row r="4308" spans="1:1" x14ac:dyDescent="0.35">
      <c r="A4308" s="4"/>
    </row>
    <row r="4309" spans="1:1" x14ac:dyDescent="0.35">
      <c r="A4309" s="4"/>
    </row>
    <row r="4310" spans="1:1" x14ac:dyDescent="0.35">
      <c r="A4310" s="4"/>
    </row>
    <row r="4311" spans="1:1" x14ac:dyDescent="0.35">
      <c r="A4311" s="4"/>
    </row>
    <row r="4312" spans="1:1" x14ac:dyDescent="0.35">
      <c r="A4312" s="4"/>
    </row>
    <row r="4313" spans="1:1" x14ac:dyDescent="0.35">
      <c r="A4313" s="4"/>
    </row>
    <row r="4314" spans="1:1" x14ac:dyDescent="0.35">
      <c r="A4314" s="4"/>
    </row>
    <row r="4315" spans="1:1" x14ac:dyDescent="0.35">
      <c r="A4315" s="4"/>
    </row>
    <row r="4316" spans="1:1" x14ac:dyDescent="0.35">
      <c r="A4316" s="4"/>
    </row>
    <row r="4317" spans="1:1" x14ac:dyDescent="0.35">
      <c r="A4317" s="4"/>
    </row>
    <row r="4318" spans="1:1" x14ac:dyDescent="0.35">
      <c r="A4318" s="4"/>
    </row>
    <row r="4319" spans="1:1" x14ac:dyDescent="0.35">
      <c r="A4319" s="4"/>
    </row>
    <row r="4320" spans="1:1" x14ac:dyDescent="0.35">
      <c r="A4320" s="4"/>
    </row>
    <row r="4321" spans="1:1" x14ac:dyDescent="0.35">
      <c r="A4321" s="4"/>
    </row>
    <row r="4322" spans="1:1" x14ac:dyDescent="0.35">
      <c r="A4322" s="4"/>
    </row>
    <row r="4323" spans="1:1" x14ac:dyDescent="0.35">
      <c r="A4323" s="4"/>
    </row>
    <row r="4324" spans="1:1" x14ac:dyDescent="0.35">
      <c r="A4324" s="4"/>
    </row>
    <row r="4325" spans="1:1" x14ac:dyDescent="0.35">
      <c r="A4325" s="4"/>
    </row>
    <row r="4326" spans="1:1" x14ac:dyDescent="0.35">
      <c r="A4326" s="4"/>
    </row>
    <row r="4327" spans="1:1" x14ac:dyDescent="0.35">
      <c r="A4327" s="4"/>
    </row>
    <row r="4328" spans="1:1" x14ac:dyDescent="0.35">
      <c r="A4328" s="4"/>
    </row>
    <row r="4329" spans="1:1" x14ac:dyDescent="0.35">
      <c r="A4329" s="4"/>
    </row>
    <row r="4330" spans="1:1" x14ac:dyDescent="0.35">
      <c r="A4330" s="4"/>
    </row>
    <row r="4331" spans="1:1" x14ac:dyDescent="0.35">
      <c r="A4331" s="4"/>
    </row>
    <row r="4332" spans="1:1" x14ac:dyDescent="0.35">
      <c r="A4332" s="4"/>
    </row>
    <row r="4333" spans="1:1" x14ac:dyDescent="0.35">
      <c r="A4333" s="4"/>
    </row>
    <row r="4334" spans="1:1" x14ac:dyDescent="0.35">
      <c r="A4334" s="4"/>
    </row>
    <row r="4335" spans="1:1" x14ac:dyDescent="0.35">
      <c r="A4335" s="4"/>
    </row>
    <row r="4336" spans="1:1" x14ac:dyDescent="0.35">
      <c r="A4336" s="4"/>
    </row>
    <row r="4337" spans="1:1" x14ac:dyDescent="0.35">
      <c r="A4337" s="4"/>
    </row>
    <row r="4338" spans="1:1" x14ac:dyDescent="0.35">
      <c r="A4338" s="4"/>
    </row>
    <row r="4339" spans="1:1" x14ac:dyDescent="0.35">
      <c r="A4339" s="4"/>
    </row>
    <row r="4340" spans="1:1" x14ac:dyDescent="0.35">
      <c r="A4340" s="4"/>
    </row>
    <row r="4341" spans="1:1" x14ac:dyDescent="0.35">
      <c r="A4341" s="4"/>
    </row>
    <row r="4342" spans="1:1" x14ac:dyDescent="0.35">
      <c r="A4342" s="4"/>
    </row>
    <row r="4343" spans="1:1" x14ac:dyDescent="0.35">
      <c r="A4343" s="4"/>
    </row>
    <row r="4344" spans="1:1" x14ac:dyDescent="0.35">
      <c r="A4344" s="4"/>
    </row>
    <row r="4345" spans="1:1" x14ac:dyDescent="0.35">
      <c r="A4345" s="4"/>
    </row>
    <row r="4346" spans="1:1" x14ac:dyDescent="0.35">
      <c r="A4346" s="4"/>
    </row>
    <row r="4347" spans="1:1" x14ac:dyDescent="0.35">
      <c r="A4347" s="4"/>
    </row>
    <row r="4348" spans="1:1" x14ac:dyDescent="0.35">
      <c r="A4348" s="4"/>
    </row>
    <row r="4349" spans="1:1" x14ac:dyDescent="0.35">
      <c r="A4349" s="4"/>
    </row>
    <row r="4350" spans="1:1" x14ac:dyDescent="0.35">
      <c r="A4350" s="4"/>
    </row>
    <row r="4351" spans="1:1" x14ac:dyDescent="0.35">
      <c r="A4351" s="4"/>
    </row>
    <row r="4352" spans="1:1" x14ac:dyDescent="0.35">
      <c r="A4352" s="4"/>
    </row>
    <row r="4353" spans="1:1" x14ac:dyDescent="0.35">
      <c r="A4353" s="4"/>
    </row>
    <row r="4354" spans="1:1" x14ac:dyDescent="0.35">
      <c r="A4354" s="4"/>
    </row>
    <row r="4355" spans="1:1" x14ac:dyDescent="0.35">
      <c r="A4355" s="4"/>
    </row>
    <row r="4356" spans="1:1" x14ac:dyDescent="0.35">
      <c r="A4356" s="4"/>
    </row>
    <row r="4357" spans="1:1" x14ac:dyDescent="0.35">
      <c r="A4357" s="4"/>
    </row>
    <row r="4358" spans="1:1" x14ac:dyDescent="0.35">
      <c r="A4358" s="4"/>
    </row>
    <row r="4359" spans="1:1" x14ac:dyDescent="0.35">
      <c r="A4359" s="4"/>
    </row>
    <row r="4360" spans="1:1" x14ac:dyDescent="0.35">
      <c r="A4360" s="4"/>
    </row>
    <row r="4361" spans="1:1" x14ac:dyDescent="0.35">
      <c r="A4361" s="4"/>
    </row>
    <row r="4362" spans="1:1" x14ac:dyDescent="0.35">
      <c r="A4362" s="4"/>
    </row>
    <row r="4363" spans="1:1" x14ac:dyDescent="0.35">
      <c r="A4363" s="4"/>
    </row>
    <row r="4364" spans="1:1" x14ac:dyDescent="0.35">
      <c r="A4364" s="4"/>
    </row>
    <row r="4365" spans="1:1" x14ac:dyDescent="0.35">
      <c r="A4365" s="4"/>
    </row>
    <row r="4366" spans="1:1" x14ac:dyDescent="0.35">
      <c r="A4366" s="4"/>
    </row>
    <row r="4367" spans="1:1" x14ac:dyDescent="0.35">
      <c r="A4367" s="4"/>
    </row>
    <row r="4368" spans="1:1" x14ac:dyDescent="0.35">
      <c r="A4368" s="4"/>
    </row>
    <row r="4369" spans="1:1" x14ac:dyDescent="0.35">
      <c r="A4369" s="4"/>
    </row>
    <row r="4370" spans="1:1" x14ac:dyDescent="0.35">
      <c r="A4370" s="4"/>
    </row>
    <row r="4371" spans="1:1" x14ac:dyDescent="0.35">
      <c r="A4371" s="4"/>
    </row>
    <row r="4372" spans="1:1" x14ac:dyDescent="0.35">
      <c r="A4372" s="4"/>
    </row>
    <row r="4373" spans="1:1" x14ac:dyDescent="0.35">
      <c r="A4373" s="4"/>
    </row>
    <row r="4374" spans="1:1" x14ac:dyDescent="0.35">
      <c r="A4374" s="4"/>
    </row>
    <row r="4375" spans="1:1" x14ac:dyDescent="0.35">
      <c r="A4375" s="4"/>
    </row>
    <row r="4376" spans="1:1" x14ac:dyDescent="0.35">
      <c r="A4376" s="4"/>
    </row>
    <row r="4377" spans="1:1" x14ac:dyDescent="0.35">
      <c r="A4377" s="4"/>
    </row>
    <row r="4378" spans="1:1" x14ac:dyDescent="0.35">
      <c r="A4378" s="4"/>
    </row>
    <row r="4379" spans="1:1" x14ac:dyDescent="0.35">
      <c r="A4379" s="4"/>
    </row>
    <row r="4380" spans="1:1" x14ac:dyDescent="0.35">
      <c r="A4380" s="4"/>
    </row>
    <row r="4381" spans="1:1" x14ac:dyDescent="0.35">
      <c r="A4381" s="4"/>
    </row>
    <row r="4382" spans="1:1" x14ac:dyDescent="0.35">
      <c r="A4382" s="4"/>
    </row>
    <row r="4383" spans="1:1" x14ac:dyDescent="0.35">
      <c r="A4383" s="4"/>
    </row>
    <row r="4384" spans="1:1" x14ac:dyDescent="0.35">
      <c r="A4384" s="4"/>
    </row>
    <row r="4385" spans="1:1" x14ac:dyDescent="0.35">
      <c r="A4385" s="4"/>
    </row>
    <row r="4386" spans="1:1" x14ac:dyDescent="0.35">
      <c r="A4386" s="4"/>
    </row>
    <row r="4387" spans="1:1" x14ac:dyDescent="0.35">
      <c r="A4387" s="4"/>
    </row>
    <row r="4388" spans="1:1" x14ac:dyDescent="0.35">
      <c r="A4388" s="4"/>
    </row>
    <row r="4389" spans="1:1" x14ac:dyDescent="0.35">
      <c r="A4389" s="4"/>
    </row>
    <row r="4390" spans="1:1" x14ac:dyDescent="0.35">
      <c r="A4390" s="4"/>
    </row>
    <row r="4391" spans="1:1" x14ac:dyDescent="0.35">
      <c r="A4391" s="4"/>
    </row>
    <row r="4392" spans="1:1" x14ac:dyDescent="0.35">
      <c r="A4392" s="4"/>
    </row>
    <row r="4393" spans="1:1" x14ac:dyDescent="0.35">
      <c r="A4393" s="4"/>
    </row>
    <row r="4394" spans="1:1" x14ac:dyDescent="0.35">
      <c r="A4394" s="4"/>
    </row>
    <row r="4395" spans="1:1" x14ac:dyDescent="0.35">
      <c r="A4395" s="4"/>
    </row>
    <row r="4396" spans="1:1" x14ac:dyDescent="0.35">
      <c r="A4396" s="4"/>
    </row>
    <row r="4397" spans="1:1" x14ac:dyDescent="0.35">
      <c r="A4397" s="4"/>
    </row>
    <row r="4398" spans="1:1" x14ac:dyDescent="0.35">
      <c r="A4398" s="4"/>
    </row>
    <row r="4399" spans="1:1" x14ac:dyDescent="0.35">
      <c r="A4399" s="4"/>
    </row>
    <row r="4400" spans="1:1" x14ac:dyDescent="0.35">
      <c r="A4400" s="4"/>
    </row>
    <row r="4401" spans="1:1" x14ac:dyDescent="0.35">
      <c r="A4401" s="4"/>
    </row>
    <row r="4402" spans="1:1" x14ac:dyDescent="0.35">
      <c r="A4402" s="4"/>
    </row>
    <row r="4403" spans="1:1" x14ac:dyDescent="0.35">
      <c r="A4403" s="4"/>
    </row>
    <row r="4404" spans="1:1" x14ac:dyDescent="0.35">
      <c r="A4404" s="4"/>
    </row>
    <row r="4405" spans="1:1" x14ac:dyDescent="0.35">
      <c r="A4405" s="4"/>
    </row>
    <row r="4406" spans="1:1" x14ac:dyDescent="0.35">
      <c r="A4406" s="4"/>
    </row>
    <row r="4407" spans="1:1" x14ac:dyDescent="0.35">
      <c r="A4407" s="4"/>
    </row>
    <row r="4408" spans="1:1" x14ac:dyDescent="0.35">
      <c r="A4408" s="4"/>
    </row>
    <row r="4409" spans="1:1" x14ac:dyDescent="0.35">
      <c r="A4409" s="4"/>
    </row>
    <row r="4410" spans="1:1" x14ac:dyDescent="0.35">
      <c r="A4410" s="4"/>
    </row>
    <row r="4411" spans="1:1" x14ac:dyDescent="0.35">
      <c r="A4411" s="4"/>
    </row>
    <row r="4412" spans="1:1" x14ac:dyDescent="0.35">
      <c r="A4412" s="4"/>
    </row>
    <row r="4413" spans="1:1" x14ac:dyDescent="0.35">
      <c r="A4413" s="4"/>
    </row>
    <row r="4414" spans="1:1" x14ac:dyDescent="0.35">
      <c r="A4414" s="4"/>
    </row>
    <row r="4415" spans="1:1" x14ac:dyDescent="0.35">
      <c r="A4415" s="4"/>
    </row>
    <row r="4416" spans="1:1" x14ac:dyDescent="0.35">
      <c r="A4416" s="4"/>
    </row>
    <row r="4417" spans="1:1" x14ac:dyDescent="0.35">
      <c r="A4417" s="4"/>
    </row>
    <row r="4418" spans="1:1" x14ac:dyDescent="0.35">
      <c r="A4418" s="4"/>
    </row>
    <row r="4419" spans="1:1" x14ac:dyDescent="0.35">
      <c r="A4419" s="4"/>
    </row>
    <row r="4420" spans="1:1" x14ac:dyDescent="0.35">
      <c r="A4420" s="4"/>
    </row>
    <row r="4421" spans="1:1" x14ac:dyDescent="0.35">
      <c r="A4421" s="4"/>
    </row>
    <row r="4422" spans="1:1" x14ac:dyDescent="0.35">
      <c r="A4422" s="4"/>
    </row>
    <row r="4423" spans="1:1" x14ac:dyDescent="0.35">
      <c r="A4423" s="4"/>
    </row>
    <row r="4424" spans="1:1" x14ac:dyDescent="0.35">
      <c r="A4424" s="4"/>
    </row>
    <row r="4425" spans="1:1" x14ac:dyDescent="0.35">
      <c r="A4425" s="4"/>
    </row>
    <row r="4426" spans="1:1" x14ac:dyDescent="0.35">
      <c r="A4426" s="4"/>
    </row>
    <row r="4427" spans="1:1" x14ac:dyDescent="0.35">
      <c r="A4427" s="4"/>
    </row>
    <row r="4428" spans="1:1" x14ac:dyDescent="0.35">
      <c r="A4428" s="4"/>
    </row>
    <row r="4429" spans="1:1" x14ac:dyDescent="0.35">
      <c r="A4429" s="4"/>
    </row>
    <row r="4430" spans="1:1" x14ac:dyDescent="0.35">
      <c r="A4430" s="4"/>
    </row>
    <row r="4431" spans="1:1" x14ac:dyDescent="0.35">
      <c r="A4431" s="4"/>
    </row>
    <row r="4432" spans="1:1" x14ac:dyDescent="0.35">
      <c r="A4432" s="4"/>
    </row>
    <row r="4433" spans="1:1" x14ac:dyDescent="0.35">
      <c r="A4433" s="4"/>
    </row>
    <row r="4434" spans="1:1" x14ac:dyDescent="0.35">
      <c r="A4434" s="4"/>
    </row>
    <row r="4435" spans="1:1" x14ac:dyDescent="0.35">
      <c r="A4435" s="4"/>
    </row>
    <row r="4436" spans="1:1" x14ac:dyDescent="0.35">
      <c r="A4436" s="4"/>
    </row>
    <row r="4437" spans="1:1" x14ac:dyDescent="0.35">
      <c r="A4437" s="4"/>
    </row>
    <row r="4438" spans="1:1" x14ac:dyDescent="0.35">
      <c r="A4438" s="4"/>
    </row>
    <row r="4439" spans="1:1" x14ac:dyDescent="0.35">
      <c r="A4439" s="4"/>
    </row>
    <row r="4440" spans="1:1" x14ac:dyDescent="0.35">
      <c r="A4440" s="4"/>
    </row>
    <row r="4441" spans="1:1" x14ac:dyDescent="0.35">
      <c r="A4441" s="4"/>
    </row>
    <row r="4442" spans="1:1" x14ac:dyDescent="0.35">
      <c r="A4442" s="4"/>
    </row>
    <row r="4443" spans="1:1" x14ac:dyDescent="0.35">
      <c r="A4443" s="4"/>
    </row>
    <row r="4444" spans="1:1" x14ac:dyDescent="0.35">
      <c r="A4444" s="4"/>
    </row>
    <row r="4445" spans="1:1" x14ac:dyDescent="0.35">
      <c r="A4445" s="4"/>
    </row>
    <row r="4446" spans="1:1" x14ac:dyDescent="0.35">
      <c r="A4446" s="4"/>
    </row>
    <row r="4447" spans="1:1" x14ac:dyDescent="0.35">
      <c r="A4447" s="4"/>
    </row>
    <row r="4448" spans="1:1" x14ac:dyDescent="0.35">
      <c r="A4448" s="4"/>
    </row>
    <row r="4449" spans="1:1" x14ac:dyDescent="0.35">
      <c r="A4449" s="4"/>
    </row>
    <row r="4450" spans="1:1" x14ac:dyDescent="0.35">
      <c r="A4450" s="4"/>
    </row>
    <row r="4451" spans="1:1" x14ac:dyDescent="0.35">
      <c r="A4451" s="4"/>
    </row>
    <row r="4452" spans="1:1" x14ac:dyDescent="0.35">
      <c r="A4452" s="4"/>
    </row>
    <row r="4453" spans="1:1" x14ac:dyDescent="0.35">
      <c r="A4453" s="4"/>
    </row>
    <row r="4454" spans="1:1" x14ac:dyDescent="0.35">
      <c r="A4454" s="4"/>
    </row>
    <row r="4455" spans="1:1" x14ac:dyDescent="0.35">
      <c r="A4455" s="4"/>
    </row>
    <row r="4456" spans="1:1" x14ac:dyDescent="0.35">
      <c r="A4456" s="4"/>
    </row>
    <row r="4457" spans="1:1" x14ac:dyDescent="0.35">
      <c r="A4457" s="4"/>
    </row>
    <row r="4458" spans="1:1" x14ac:dyDescent="0.35">
      <c r="A4458" s="4"/>
    </row>
    <row r="4459" spans="1:1" x14ac:dyDescent="0.35">
      <c r="A4459" s="4"/>
    </row>
    <row r="4460" spans="1:1" x14ac:dyDescent="0.35">
      <c r="A4460" s="4"/>
    </row>
    <row r="4461" spans="1:1" x14ac:dyDescent="0.35">
      <c r="A4461" s="4"/>
    </row>
    <row r="4462" spans="1:1" x14ac:dyDescent="0.35">
      <c r="A4462" s="4"/>
    </row>
    <row r="4463" spans="1:1" x14ac:dyDescent="0.35">
      <c r="A4463" s="4"/>
    </row>
    <row r="4464" spans="1:1" x14ac:dyDescent="0.35">
      <c r="A4464" s="4"/>
    </row>
    <row r="4465" spans="1:1" x14ac:dyDescent="0.35">
      <c r="A4465" s="4"/>
    </row>
    <row r="4466" spans="1:1" x14ac:dyDescent="0.35">
      <c r="A4466" s="4"/>
    </row>
    <row r="4467" spans="1:1" x14ac:dyDescent="0.35">
      <c r="A4467" s="4"/>
    </row>
    <row r="4468" spans="1:1" x14ac:dyDescent="0.35">
      <c r="A4468" s="4"/>
    </row>
    <row r="4469" spans="1:1" x14ac:dyDescent="0.35">
      <c r="A4469" s="4"/>
    </row>
    <row r="4470" spans="1:1" x14ac:dyDescent="0.35">
      <c r="A4470" s="4"/>
    </row>
    <row r="4471" spans="1:1" x14ac:dyDescent="0.35">
      <c r="A4471" s="4"/>
    </row>
    <row r="4472" spans="1:1" x14ac:dyDescent="0.35">
      <c r="A4472" s="4"/>
    </row>
    <row r="4473" spans="1:1" x14ac:dyDescent="0.35">
      <c r="A4473" s="4"/>
    </row>
    <row r="4474" spans="1:1" x14ac:dyDescent="0.35">
      <c r="A4474" s="4"/>
    </row>
    <row r="4475" spans="1:1" x14ac:dyDescent="0.35">
      <c r="A4475" s="4"/>
    </row>
    <row r="4476" spans="1:1" x14ac:dyDescent="0.35">
      <c r="A4476" s="4"/>
    </row>
    <row r="4477" spans="1:1" x14ac:dyDescent="0.35">
      <c r="A4477" s="4"/>
    </row>
    <row r="4478" spans="1:1" x14ac:dyDescent="0.35">
      <c r="A4478" s="4"/>
    </row>
    <row r="4479" spans="1:1" x14ac:dyDescent="0.35">
      <c r="A4479" s="4"/>
    </row>
    <row r="4480" spans="1:1" x14ac:dyDescent="0.35">
      <c r="A4480" s="4"/>
    </row>
    <row r="4481" spans="1:1" x14ac:dyDescent="0.35">
      <c r="A4481" s="4"/>
    </row>
    <row r="4482" spans="1:1" x14ac:dyDescent="0.35">
      <c r="A4482" s="4"/>
    </row>
    <row r="4483" spans="1:1" x14ac:dyDescent="0.35">
      <c r="A4483" s="4"/>
    </row>
    <row r="4484" spans="1:1" x14ac:dyDescent="0.35">
      <c r="A4484" s="4"/>
    </row>
    <row r="4485" spans="1:1" x14ac:dyDescent="0.35">
      <c r="A4485" s="4"/>
    </row>
    <row r="4486" spans="1:1" x14ac:dyDescent="0.35">
      <c r="A4486" s="4"/>
    </row>
    <row r="4487" spans="1:1" x14ac:dyDescent="0.35">
      <c r="A4487" s="4"/>
    </row>
    <row r="4488" spans="1:1" x14ac:dyDescent="0.35">
      <c r="A4488" s="4"/>
    </row>
    <row r="4489" spans="1:1" x14ac:dyDescent="0.35">
      <c r="A4489" s="4"/>
    </row>
    <row r="4490" spans="1:1" x14ac:dyDescent="0.35">
      <c r="A4490" s="4"/>
    </row>
    <row r="4491" spans="1:1" x14ac:dyDescent="0.35">
      <c r="A4491" s="4"/>
    </row>
    <row r="4492" spans="1:1" x14ac:dyDescent="0.35">
      <c r="A4492" s="4"/>
    </row>
    <row r="4493" spans="1:1" x14ac:dyDescent="0.35">
      <c r="A4493" s="4"/>
    </row>
    <row r="4494" spans="1:1" x14ac:dyDescent="0.35">
      <c r="A4494" s="4"/>
    </row>
    <row r="4495" spans="1:1" x14ac:dyDescent="0.35">
      <c r="A4495" s="4"/>
    </row>
    <row r="4496" spans="1:1" x14ac:dyDescent="0.35">
      <c r="A4496" s="4"/>
    </row>
    <row r="4497" spans="1:1" x14ac:dyDescent="0.35">
      <c r="A4497" s="4"/>
    </row>
    <row r="4498" spans="1:1" x14ac:dyDescent="0.35">
      <c r="A4498" s="4"/>
    </row>
    <row r="4499" spans="1:1" x14ac:dyDescent="0.35">
      <c r="A4499" s="4"/>
    </row>
    <row r="4500" spans="1:1" x14ac:dyDescent="0.35">
      <c r="A4500" s="4"/>
    </row>
    <row r="4501" spans="1:1" x14ac:dyDescent="0.35">
      <c r="A4501" s="4"/>
    </row>
    <row r="4502" spans="1:1" x14ac:dyDescent="0.35">
      <c r="A4502" s="4"/>
    </row>
    <row r="4503" spans="1:1" x14ac:dyDescent="0.35">
      <c r="A4503" s="4"/>
    </row>
    <row r="4504" spans="1:1" x14ac:dyDescent="0.35">
      <c r="A4504" s="4"/>
    </row>
    <row r="4505" spans="1:1" x14ac:dyDescent="0.35">
      <c r="A4505" s="4"/>
    </row>
    <row r="4506" spans="1:1" x14ac:dyDescent="0.35">
      <c r="A4506" s="4"/>
    </row>
    <row r="4507" spans="1:1" x14ac:dyDescent="0.35">
      <c r="A4507" s="4"/>
    </row>
    <row r="4508" spans="1:1" x14ac:dyDescent="0.35">
      <c r="A4508" s="4"/>
    </row>
    <row r="4509" spans="1:1" x14ac:dyDescent="0.35">
      <c r="A4509" s="4"/>
    </row>
    <row r="4510" spans="1:1" x14ac:dyDescent="0.35">
      <c r="A4510" s="4"/>
    </row>
    <row r="4511" spans="1:1" x14ac:dyDescent="0.35">
      <c r="A4511" s="4"/>
    </row>
    <row r="4512" spans="1:1" x14ac:dyDescent="0.35">
      <c r="A4512" s="4"/>
    </row>
    <row r="4513" spans="1:1" x14ac:dyDescent="0.35">
      <c r="A4513" s="4"/>
    </row>
    <row r="4514" spans="1:1" x14ac:dyDescent="0.35">
      <c r="A4514" s="4"/>
    </row>
    <row r="4515" spans="1:1" x14ac:dyDescent="0.35">
      <c r="A4515" s="4"/>
    </row>
    <row r="4516" spans="1:1" x14ac:dyDescent="0.35">
      <c r="A4516" s="4"/>
    </row>
    <row r="4517" spans="1:1" x14ac:dyDescent="0.35">
      <c r="A4517" s="4"/>
    </row>
    <row r="4518" spans="1:1" x14ac:dyDescent="0.35">
      <c r="A4518" s="4"/>
    </row>
    <row r="4519" spans="1:1" x14ac:dyDescent="0.35">
      <c r="A4519" s="4"/>
    </row>
    <row r="4520" spans="1:1" x14ac:dyDescent="0.35">
      <c r="A4520" s="4"/>
    </row>
    <row r="4521" spans="1:1" x14ac:dyDescent="0.35">
      <c r="A4521" s="4"/>
    </row>
    <row r="4522" spans="1:1" x14ac:dyDescent="0.35">
      <c r="A4522" s="4"/>
    </row>
    <row r="4523" spans="1:1" x14ac:dyDescent="0.35">
      <c r="A4523" s="4"/>
    </row>
    <row r="4524" spans="1:1" x14ac:dyDescent="0.35">
      <c r="A4524" s="4"/>
    </row>
    <row r="4525" spans="1:1" x14ac:dyDescent="0.35">
      <c r="A4525" s="4"/>
    </row>
    <row r="4526" spans="1:1" x14ac:dyDescent="0.35">
      <c r="A4526" s="4"/>
    </row>
    <row r="4527" spans="1:1" x14ac:dyDescent="0.35">
      <c r="A4527" s="4"/>
    </row>
    <row r="4528" spans="1:1" x14ac:dyDescent="0.35">
      <c r="A4528" s="4"/>
    </row>
    <row r="4529" spans="1:1" x14ac:dyDescent="0.35">
      <c r="A4529" s="4"/>
    </row>
    <row r="4530" spans="1:1" x14ac:dyDescent="0.35">
      <c r="A4530" s="4"/>
    </row>
    <row r="4531" spans="1:1" x14ac:dyDescent="0.35">
      <c r="A4531" s="4"/>
    </row>
    <row r="4532" spans="1:1" x14ac:dyDescent="0.35">
      <c r="A4532" s="4"/>
    </row>
    <row r="4533" spans="1:1" x14ac:dyDescent="0.35">
      <c r="A4533" s="4"/>
    </row>
    <row r="4534" spans="1:1" x14ac:dyDescent="0.35">
      <c r="A4534" s="4"/>
    </row>
    <row r="4535" spans="1:1" x14ac:dyDescent="0.35">
      <c r="A4535" s="4"/>
    </row>
    <row r="4536" spans="1:1" x14ac:dyDescent="0.35">
      <c r="A4536" s="4"/>
    </row>
    <row r="4537" spans="1:1" x14ac:dyDescent="0.35">
      <c r="A4537" s="4"/>
    </row>
    <row r="4538" spans="1:1" x14ac:dyDescent="0.35">
      <c r="A4538" s="4"/>
    </row>
    <row r="4539" spans="1:1" x14ac:dyDescent="0.35">
      <c r="A4539" s="4"/>
    </row>
    <row r="4540" spans="1:1" x14ac:dyDescent="0.35">
      <c r="A4540" s="4"/>
    </row>
    <row r="4541" spans="1:1" x14ac:dyDescent="0.35">
      <c r="A4541" s="4"/>
    </row>
    <row r="4542" spans="1:1" x14ac:dyDescent="0.35">
      <c r="A4542" s="4"/>
    </row>
    <row r="4543" spans="1:1" x14ac:dyDescent="0.35">
      <c r="A4543" s="4"/>
    </row>
    <row r="4544" spans="1:1" x14ac:dyDescent="0.35">
      <c r="A4544" s="4"/>
    </row>
    <row r="4545" spans="1:1" x14ac:dyDescent="0.35">
      <c r="A4545" s="4"/>
    </row>
    <row r="4546" spans="1:1" x14ac:dyDescent="0.35">
      <c r="A4546" s="4"/>
    </row>
    <row r="4547" spans="1:1" x14ac:dyDescent="0.35">
      <c r="A4547" s="4"/>
    </row>
    <row r="4548" spans="1:1" x14ac:dyDescent="0.35">
      <c r="A4548" s="4"/>
    </row>
    <row r="4549" spans="1:1" x14ac:dyDescent="0.35">
      <c r="A4549" s="4"/>
    </row>
    <row r="4550" spans="1:1" x14ac:dyDescent="0.35">
      <c r="A4550" s="4"/>
    </row>
    <row r="4551" spans="1:1" x14ac:dyDescent="0.35">
      <c r="A4551" s="4"/>
    </row>
    <row r="4552" spans="1:1" x14ac:dyDescent="0.35">
      <c r="A4552" s="4"/>
    </row>
    <row r="4553" spans="1:1" x14ac:dyDescent="0.35">
      <c r="A4553" s="4"/>
    </row>
    <row r="4554" spans="1:1" x14ac:dyDescent="0.35">
      <c r="A4554" s="4"/>
    </row>
    <row r="4555" spans="1:1" x14ac:dyDescent="0.35">
      <c r="A4555" s="4"/>
    </row>
    <row r="4556" spans="1:1" x14ac:dyDescent="0.35">
      <c r="A4556" s="4"/>
    </row>
    <row r="4557" spans="1:1" x14ac:dyDescent="0.35">
      <c r="A4557" s="4"/>
    </row>
    <row r="4558" spans="1:1" x14ac:dyDescent="0.35">
      <c r="A4558" s="4"/>
    </row>
    <row r="4559" spans="1:1" x14ac:dyDescent="0.35">
      <c r="A4559" s="4"/>
    </row>
    <row r="4560" spans="1:1" x14ac:dyDescent="0.35">
      <c r="A4560" s="4"/>
    </row>
    <row r="4561" spans="1:1" x14ac:dyDescent="0.35">
      <c r="A4561" s="4"/>
    </row>
    <row r="4562" spans="1:1" x14ac:dyDescent="0.35">
      <c r="A4562" s="4"/>
    </row>
    <row r="4563" spans="1:1" x14ac:dyDescent="0.35">
      <c r="A4563" s="4"/>
    </row>
    <row r="4564" spans="1:1" x14ac:dyDescent="0.35">
      <c r="A4564" s="4"/>
    </row>
    <row r="4565" spans="1:1" x14ac:dyDescent="0.35">
      <c r="A4565" s="4"/>
    </row>
    <row r="4566" spans="1:1" x14ac:dyDescent="0.35">
      <c r="A4566" s="4"/>
    </row>
    <row r="4567" spans="1:1" x14ac:dyDescent="0.35">
      <c r="A4567" s="4"/>
    </row>
    <row r="4568" spans="1:1" x14ac:dyDescent="0.35">
      <c r="A4568" s="4"/>
    </row>
    <row r="4569" spans="1:1" x14ac:dyDescent="0.35">
      <c r="A4569" s="4"/>
    </row>
    <row r="4570" spans="1:1" x14ac:dyDescent="0.35">
      <c r="A4570" s="4"/>
    </row>
    <row r="4571" spans="1:1" x14ac:dyDescent="0.35">
      <c r="A4571" s="4"/>
    </row>
    <row r="4572" spans="1:1" x14ac:dyDescent="0.35">
      <c r="A4572" s="4"/>
    </row>
    <row r="4573" spans="1:1" x14ac:dyDescent="0.35">
      <c r="A4573" s="4"/>
    </row>
    <row r="4574" spans="1:1" x14ac:dyDescent="0.35">
      <c r="A4574" s="4"/>
    </row>
    <row r="4575" spans="1:1" x14ac:dyDescent="0.35">
      <c r="A4575" s="4"/>
    </row>
    <row r="4576" spans="1:1" x14ac:dyDescent="0.35">
      <c r="A4576" s="4"/>
    </row>
    <row r="4577" spans="1:1" x14ac:dyDescent="0.35">
      <c r="A4577" s="4"/>
    </row>
    <row r="4578" spans="1:1" x14ac:dyDescent="0.35">
      <c r="A4578" s="4"/>
    </row>
    <row r="4579" spans="1:1" x14ac:dyDescent="0.35">
      <c r="A4579" s="4"/>
    </row>
    <row r="4580" spans="1:1" x14ac:dyDescent="0.35">
      <c r="A4580" s="4"/>
    </row>
    <row r="4581" spans="1:1" x14ac:dyDescent="0.35">
      <c r="A4581" s="4"/>
    </row>
    <row r="4582" spans="1:1" x14ac:dyDescent="0.35">
      <c r="A4582" s="4"/>
    </row>
    <row r="4583" spans="1:1" x14ac:dyDescent="0.35">
      <c r="A4583" s="4"/>
    </row>
    <row r="4584" spans="1:1" x14ac:dyDescent="0.35">
      <c r="A4584" s="4"/>
    </row>
    <row r="4585" spans="1:1" x14ac:dyDescent="0.35">
      <c r="A4585" s="4"/>
    </row>
    <row r="4586" spans="1:1" x14ac:dyDescent="0.35">
      <c r="A4586" s="4"/>
    </row>
    <row r="4587" spans="1:1" x14ac:dyDescent="0.35">
      <c r="A4587" s="4"/>
    </row>
    <row r="4588" spans="1:1" x14ac:dyDescent="0.35">
      <c r="A4588" s="4"/>
    </row>
    <row r="4589" spans="1:1" x14ac:dyDescent="0.35">
      <c r="A4589" s="4"/>
    </row>
    <row r="4590" spans="1:1" x14ac:dyDescent="0.35">
      <c r="A4590" s="4"/>
    </row>
    <row r="4591" spans="1:1" x14ac:dyDescent="0.35">
      <c r="A4591" s="4"/>
    </row>
    <row r="4592" spans="1:1" x14ac:dyDescent="0.35">
      <c r="A4592" s="4"/>
    </row>
    <row r="4593" spans="1:1" x14ac:dyDescent="0.35">
      <c r="A4593" s="4"/>
    </row>
    <row r="4594" spans="1:1" x14ac:dyDescent="0.35">
      <c r="A4594" s="4"/>
    </row>
    <row r="4595" spans="1:1" x14ac:dyDescent="0.35">
      <c r="A4595" s="4"/>
    </row>
    <row r="4596" spans="1:1" x14ac:dyDescent="0.35">
      <c r="A4596" s="4"/>
    </row>
    <row r="4597" spans="1:1" x14ac:dyDescent="0.35">
      <c r="A4597" s="4"/>
    </row>
    <row r="4598" spans="1:1" x14ac:dyDescent="0.35">
      <c r="A4598" s="4"/>
    </row>
    <row r="4599" spans="1:1" x14ac:dyDescent="0.35">
      <c r="A4599" s="4"/>
    </row>
    <row r="4600" spans="1:1" x14ac:dyDescent="0.35">
      <c r="A4600" s="4"/>
    </row>
    <row r="4601" spans="1:1" x14ac:dyDescent="0.35">
      <c r="A4601" s="4"/>
    </row>
    <row r="4602" spans="1:1" x14ac:dyDescent="0.35">
      <c r="A4602" s="4"/>
    </row>
    <row r="4603" spans="1:1" x14ac:dyDescent="0.35">
      <c r="A4603" s="4"/>
    </row>
    <row r="4604" spans="1:1" x14ac:dyDescent="0.35">
      <c r="A4604" s="4"/>
    </row>
    <row r="4605" spans="1:1" x14ac:dyDescent="0.35">
      <c r="A4605" s="4"/>
    </row>
    <row r="4606" spans="1:1" x14ac:dyDescent="0.35">
      <c r="A4606" s="4"/>
    </row>
    <row r="4607" spans="1:1" x14ac:dyDescent="0.35">
      <c r="A4607" s="4"/>
    </row>
    <row r="4608" spans="1:1" x14ac:dyDescent="0.35">
      <c r="A4608" s="4"/>
    </row>
    <row r="4609" spans="1:1" x14ac:dyDescent="0.35">
      <c r="A4609" s="4"/>
    </row>
    <row r="4610" spans="1:1" x14ac:dyDescent="0.35">
      <c r="A4610" s="4"/>
    </row>
    <row r="4611" spans="1:1" x14ac:dyDescent="0.35">
      <c r="A4611" s="4"/>
    </row>
    <row r="4612" spans="1:1" x14ac:dyDescent="0.35">
      <c r="A4612" s="4"/>
    </row>
    <row r="4613" spans="1:1" x14ac:dyDescent="0.35">
      <c r="A4613" s="4"/>
    </row>
    <row r="4614" spans="1:1" x14ac:dyDescent="0.35">
      <c r="A4614" s="4"/>
    </row>
    <row r="4615" spans="1:1" x14ac:dyDescent="0.35">
      <c r="A4615" s="4"/>
    </row>
    <row r="4616" spans="1:1" x14ac:dyDescent="0.35">
      <c r="A4616" s="4"/>
    </row>
    <row r="4617" spans="1:1" x14ac:dyDescent="0.35">
      <c r="A4617" s="4"/>
    </row>
    <row r="4618" spans="1:1" x14ac:dyDescent="0.35">
      <c r="A4618" s="4"/>
    </row>
    <row r="4619" spans="1:1" x14ac:dyDescent="0.35">
      <c r="A4619" s="4"/>
    </row>
    <row r="4620" spans="1:1" x14ac:dyDescent="0.35">
      <c r="A4620" s="4"/>
    </row>
    <row r="4621" spans="1:1" x14ac:dyDescent="0.35">
      <c r="A4621" s="4"/>
    </row>
    <row r="4622" spans="1:1" x14ac:dyDescent="0.35">
      <c r="A4622" s="4"/>
    </row>
    <row r="4623" spans="1:1" x14ac:dyDescent="0.35">
      <c r="A4623" s="4"/>
    </row>
    <row r="4624" spans="1:1" x14ac:dyDescent="0.35">
      <c r="A4624" s="4"/>
    </row>
    <row r="4625" spans="1:1" x14ac:dyDescent="0.35">
      <c r="A4625" s="4"/>
    </row>
    <row r="4626" spans="1:1" x14ac:dyDescent="0.35">
      <c r="A4626" s="4"/>
    </row>
    <row r="4627" spans="1:1" x14ac:dyDescent="0.35">
      <c r="A4627" s="4"/>
    </row>
    <row r="4628" spans="1:1" x14ac:dyDescent="0.35">
      <c r="A4628" s="4"/>
    </row>
    <row r="4629" spans="1:1" x14ac:dyDescent="0.35">
      <c r="A4629" s="4"/>
    </row>
    <row r="4630" spans="1:1" x14ac:dyDescent="0.35">
      <c r="A4630" s="4"/>
    </row>
    <row r="4631" spans="1:1" x14ac:dyDescent="0.35">
      <c r="A4631" s="4"/>
    </row>
    <row r="4632" spans="1:1" x14ac:dyDescent="0.35">
      <c r="A4632" s="4"/>
    </row>
    <row r="4633" spans="1:1" x14ac:dyDescent="0.35">
      <c r="A4633" s="4"/>
    </row>
    <row r="4634" spans="1:1" x14ac:dyDescent="0.35">
      <c r="A4634" s="4"/>
    </row>
    <row r="4635" spans="1:1" x14ac:dyDescent="0.35">
      <c r="A4635" s="4"/>
    </row>
    <row r="4636" spans="1:1" x14ac:dyDescent="0.35">
      <c r="A4636" s="4"/>
    </row>
    <row r="4637" spans="1:1" x14ac:dyDescent="0.35">
      <c r="A4637" s="4"/>
    </row>
    <row r="4638" spans="1:1" x14ac:dyDescent="0.35">
      <c r="A4638" s="4"/>
    </row>
    <row r="4639" spans="1:1" x14ac:dyDescent="0.35">
      <c r="A4639" s="4"/>
    </row>
    <row r="4640" spans="1:1" x14ac:dyDescent="0.35">
      <c r="A4640" s="4"/>
    </row>
    <row r="4641" spans="1:1" x14ac:dyDescent="0.35">
      <c r="A4641" s="4"/>
    </row>
    <row r="4642" spans="1:1" x14ac:dyDescent="0.35">
      <c r="A4642" s="4"/>
    </row>
    <row r="4643" spans="1:1" x14ac:dyDescent="0.35">
      <c r="A4643" s="4"/>
    </row>
    <row r="4644" spans="1:1" x14ac:dyDescent="0.35">
      <c r="A4644" s="4"/>
    </row>
    <row r="4645" spans="1:1" x14ac:dyDescent="0.35">
      <c r="A4645" s="4"/>
    </row>
    <row r="4646" spans="1:1" x14ac:dyDescent="0.35">
      <c r="A4646" s="4"/>
    </row>
    <row r="4647" spans="1:1" x14ac:dyDescent="0.35">
      <c r="A4647" s="4"/>
    </row>
    <row r="4648" spans="1:1" x14ac:dyDescent="0.35">
      <c r="A4648" s="4"/>
    </row>
    <row r="4649" spans="1:1" x14ac:dyDescent="0.35">
      <c r="A4649" s="4"/>
    </row>
    <row r="4650" spans="1:1" x14ac:dyDescent="0.35">
      <c r="A4650" s="4"/>
    </row>
    <row r="4651" spans="1:1" x14ac:dyDescent="0.35">
      <c r="A4651" s="4"/>
    </row>
    <row r="4652" spans="1:1" x14ac:dyDescent="0.35">
      <c r="A4652" s="4"/>
    </row>
    <row r="4653" spans="1:1" x14ac:dyDescent="0.35">
      <c r="A4653" s="4"/>
    </row>
    <row r="4654" spans="1:1" x14ac:dyDescent="0.35">
      <c r="A4654" s="4"/>
    </row>
    <row r="4655" spans="1:1" x14ac:dyDescent="0.35">
      <c r="A4655" s="4"/>
    </row>
    <row r="4656" spans="1:1" x14ac:dyDescent="0.35">
      <c r="A4656" s="4"/>
    </row>
    <row r="4657" spans="1:1" x14ac:dyDescent="0.35">
      <c r="A4657" s="4"/>
    </row>
    <row r="4658" spans="1:1" x14ac:dyDescent="0.35">
      <c r="A4658" s="4"/>
    </row>
    <row r="4659" spans="1:1" x14ac:dyDescent="0.35">
      <c r="A4659" s="4"/>
    </row>
    <row r="4660" spans="1:1" x14ac:dyDescent="0.35">
      <c r="A4660" s="4"/>
    </row>
    <row r="4661" spans="1:1" x14ac:dyDescent="0.35">
      <c r="A4661" s="4"/>
    </row>
    <row r="4662" spans="1:1" x14ac:dyDescent="0.35">
      <c r="A4662" s="4"/>
    </row>
    <row r="4663" spans="1:1" x14ac:dyDescent="0.35">
      <c r="A4663" s="4"/>
    </row>
    <row r="4664" spans="1:1" x14ac:dyDescent="0.35">
      <c r="A4664" s="4"/>
    </row>
    <row r="4665" spans="1:1" x14ac:dyDescent="0.35">
      <c r="A4665" s="4"/>
    </row>
    <row r="4666" spans="1:1" x14ac:dyDescent="0.35">
      <c r="A4666" s="4"/>
    </row>
    <row r="4667" spans="1:1" x14ac:dyDescent="0.35">
      <c r="A4667" s="4"/>
    </row>
    <row r="4668" spans="1:1" x14ac:dyDescent="0.35">
      <c r="A4668" s="4"/>
    </row>
    <row r="4669" spans="1:1" x14ac:dyDescent="0.35">
      <c r="A4669" s="4"/>
    </row>
    <row r="4670" spans="1:1" x14ac:dyDescent="0.35">
      <c r="A4670" s="4"/>
    </row>
    <row r="4671" spans="1:1" x14ac:dyDescent="0.35">
      <c r="A4671" s="4"/>
    </row>
    <row r="4672" spans="1:1" x14ac:dyDescent="0.35">
      <c r="A4672" s="4"/>
    </row>
    <row r="4673" spans="1:1" x14ac:dyDescent="0.35">
      <c r="A4673" s="4"/>
    </row>
    <row r="4674" spans="1:1" x14ac:dyDescent="0.35">
      <c r="A4674" s="4"/>
    </row>
    <row r="4675" spans="1:1" x14ac:dyDescent="0.35">
      <c r="A4675" s="4"/>
    </row>
    <row r="4676" spans="1:1" x14ac:dyDescent="0.35">
      <c r="A4676" s="4"/>
    </row>
    <row r="4677" spans="1:1" x14ac:dyDescent="0.35">
      <c r="A4677" s="4"/>
    </row>
    <row r="4678" spans="1:1" x14ac:dyDescent="0.35">
      <c r="A4678" s="4"/>
    </row>
    <row r="4679" spans="1:1" x14ac:dyDescent="0.35">
      <c r="A4679" s="4"/>
    </row>
    <row r="4680" spans="1:1" x14ac:dyDescent="0.35">
      <c r="A4680" s="4"/>
    </row>
    <row r="4681" spans="1:1" x14ac:dyDescent="0.35">
      <c r="A4681" s="4"/>
    </row>
    <row r="4682" spans="1:1" x14ac:dyDescent="0.35">
      <c r="A4682" s="4"/>
    </row>
    <row r="4683" spans="1:1" x14ac:dyDescent="0.35">
      <c r="A4683" s="4"/>
    </row>
    <row r="4684" spans="1:1" x14ac:dyDescent="0.35">
      <c r="A4684" s="4"/>
    </row>
    <row r="4685" spans="1:1" x14ac:dyDescent="0.35">
      <c r="A4685" s="4"/>
    </row>
    <row r="4686" spans="1:1" x14ac:dyDescent="0.35">
      <c r="A4686" s="4"/>
    </row>
    <row r="4687" spans="1:1" x14ac:dyDescent="0.35">
      <c r="A4687" s="4"/>
    </row>
    <row r="4688" spans="1:1" x14ac:dyDescent="0.35">
      <c r="A4688" s="4"/>
    </row>
    <row r="4689" spans="1:1" x14ac:dyDescent="0.35">
      <c r="A4689" s="4"/>
    </row>
    <row r="4690" spans="1:1" x14ac:dyDescent="0.35">
      <c r="A4690" s="4"/>
    </row>
    <row r="4691" spans="1:1" x14ac:dyDescent="0.35">
      <c r="A4691" s="4"/>
    </row>
    <row r="4692" spans="1:1" x14ac:dyDescent="0.35">
      <c r="A4692" s="4"/>
    </row>
    <row r="4693" spans="1:1" x14ac:dyDescent="0.35">
      <c r="A4693" s="4"/>
    </row>
    <row r="4694" spans="1:1" x14ac:dyDescent="0.35">
      <c r="A4694" s="4"/>
    </row>
    <row r="4695" spans="1:1" x14ac:dyDescent="0.35">
      <c r="A4695" s="4"/>
    </row>
    <row r="4696" spans="1:1" x14ac:dyDescent="0.35">
      <c r="A4696" s="4"/>
    </row>
    <row r="4697" spans="1:1" x14ac:dyDescent="0.35">
      <c r="A4697" s="4"/>
    </row>
    <row r="4698" spans="1:1" x14ac:dyDescent="0.35">
      <c r="A4698" s="4"/>
    </row>
    <row r="4699" spans="1:1" x14ac:dyDescent="0.35">
      <c r="A4699" s="4"/>
    </row>
    <row r="4700" spans="1:1" x14ac:dyDescent="0.35">
      <c r="A4700" s="4"/>
    </row>
    <row r="4701" spans="1:1" x14ac:dyDescent="0.35">
      <c r="A4701" s="4"/>
    </row>
    <row r="4702" spans="1:1" x14ac:dyDescent="0.35">
      <c r="A4702" s="4"/>
    </row>
    <row r="4703" spans="1:1" x14ac:dyDescent="0.35">
      <c r="A4703" s="4"/>
    </row>
    <row r="4704" spans="1:1" x14ac:dyDescent="0.35">
      <c r="A4704" s="4"/>
    </row>
    <row r="4705" spans="1:1" x14ac:dyDescent="0.35">
      <c r="A4705" s="4"/>
    </row>
    <row r="4706" spans="1:1" x14ac:dyDescent="0.35">
      <c r="A4706" s="4"/>
    </row>
    <row r="4707" spans="1:1" x14ac:dyDescent="0.35">
      <c r="A4707" s="4"/>
    </row>
    <row r="4708" spans="1:1" x14ac:dyDescent="0.35">
      <c r="A4708" s="4"/>
    </row>
    <row r="4709" spans="1:1" x14ac:dyDescent="0.35">
      <c r="A4709" s="4"/>
    </row>
    <row r="4710" spans="1:1" x14ac:dyDescent="0.35">
      <c r="A4710" s="4"/>
    </row>
    <row r="4711" spans="1:1" x14ac:dyDescent="0.35">
      <c r="A4711" s="4"/>
    </row>
    <row r="4712" spans="1:1" x14ac:dyDescent="0.35">
      <c r="A4712" s="4"/>
    </row>
    <row r="4713" spans="1:1" x14ac:dyDescent="0.35">
      <c r="A4713" s="4"/>
    </row>
    <row r="4714" spans="1:1" x14ac:dyDescent="0.35">
      <c r="A4714" s="4"/>
    </row>
    <row r="4715" spans="1:1" x14ac:dyDescent="0.35">
      <c r="A4715" s="4"/>
    </row>
    <row r="4716" spans="1:1" x14ac:dyDescent="0.35">
      <c r="A4716" s="4"/>
    </row>
    <row r="4717" spans="1:1" x14ac:dyDescent="0.35">
      <c r="A4717" s="4"/>
    </row>
    <row r="4718" spans="1:1" x14ac:dyDescent="0.35">
      <c r="A4718" s="4"/>
    </row>
    <row r="4719" spans="1:1" x14ac:dyDescent="0.35">
      <c r="A4719" s="4"/>
    </row>
    <row r="4720" spans="1:1" x14ac:dyDescent="0.35">
      <c r="A4720" s="4"/>
    </row>
    <row r="4721" spans="1:1" x14ac:dyDescent="0.35">
      <c r="A4721" s="4"/>
    </row>
    <row r="4722" spans="1:1" x14ac:dyDescent="0.35">
      <c r="A4722" s="4"/>
    </row>
    <row r="4723" spans="1:1" x14ac:dyDescent="0.35">
      <c r="A4723" s="4"/>
    </row>
    <row r="4724" spans="1:1" x14ac:dyDescent="0.35">
      <c r="A4724" s="4"/>
    </row>
    <row r="4725" spans="1:1" x14ac:dyDescent="0.35">
      <c r="A4725" s="4"/>
    </row>
    <row r="4726" spans="1:1" x14ac:dyDescent="0.35">
      <c r="A4726" s="4"/>
    </row>
    <row r="4727" spans="1:1" x14ac:dyDescent="0.35">
      <c r="A4727" s="4"/>
    </row>
    <row r="4728" spans="1:1" x14ac:dyDescent="0.35">
      <c r="A4728" s="4"/>
    </row>
    <row r="4729" spans="1:1" x14ac:dyDescent="0.35">
      <c r="A4729" s="4"/>
    </row>
    <row r="4730" spans="1:1" x14ac:dyDescent="0.35">
      <c r="A4730" s="4"/>
    </row>
    <row r="4731" spans="1:1" x14ac:dyDescent="0.35">
      <c r="A4731" s="4"/>
    </row>
    <row r="4732" spans="1:1" x14ac:dyDescent="0.35">
      <c r="A4732" s="4"/>
    </row>
    <row r="4733" spans="1:1" x14ac:dyDescent="0.35">
      <c r="A4733" s="4"/>
    </row>
    <row r="4734" spans="1:1" x14ac:dyDescent="0.35">
      <c r="A4734" s="4"/>
    </row>
    <row r="4735" spans="1:1" x14ac:dyDescent="0.35">
      <c r="A4735" s="4"/>
    </row>
    <row r="4736" spans="1:1" x14ac:dyDescent="0.35">
      <c r="A4736" s="4"/>
    </row>
    <row r="4737" spans="1:1" x14ac:dyDescent="0.35">
      <c r="A4737" s="4"/>
    </row>
    <row r="4738" spans="1:1" x14ac:dyDescent="0.35">
      <c r="A4738" s="4"/>
    </row>
    <row r="4739" spans="1:1" x14ac:dyDescent="0.35">
      <c r="A4739" s="4"/>
    </row>
    <row r="4740" spans="1:1" x14ac:dyDescent="0.35">
      <c r="A4740" s="4"/>
    </row>
    <row r="4741" spans="1:1" x14ac:dyDescent="0.35">
      <c r="A4741" s="4"/>
    </row>
    <row r="4742" spans="1:1" x14ac:dyDescent="0.35">
      <c r="A4742" s="4"/>
    </row>
    <row r="4743" spans="1:1" x14ac:dyDescent="0.35">
      <c r="A4743" s="4"/>
    </row>
    <row r="4744" spans="1:1" x14ac:dyDescent="0.35">
      <c r="A4744" s="4"/>
    </row>
    <row r="4745" spans="1:1" x14ac:dyDescent="0.35">
      <c r="A4745" s="4"/>
    </row>
    <row r="4746" spans="1:1" x14ac:dyDescent="0.35">
      <c r="A4746" s="4"/>
    </row>
    <row r="4747" spans="1:1" x14ac:dyDescent="0.35">
      <c r="A4747" s="4"/>
    </row>
    <row r="4748" spans="1:1" x14ac:dyDescent="0.35">
      <c r="A4748" s="4"/>
    </row>
    <row r="4749" spans="1:1" x14ac:dyDescent="0.35">
      <c r="A4749" s="4"/>
    </row>
    <row r="4750" spans="1:1" x14ac:dyDescent="0.35">
      <c r="A4750" s="4"/>
    </row>
    <row r="4751" spans="1:1" x14ac:dyDescent="0.35">
      <c r="A4751" s="4"/>
    </row>
    <row r="4752" spans="1:1" x14ac:dyDescent="0.35">
      <c r="A4752" s="4"/>
    </row>
    <row r="4753" spans="1:1" x14ac:dyDescent="0.35">
      <c r="A4753" s="4"/>
    </row>
    <row r="4754" spans="1:1" x14ac:dyDescent="0.35">
      <c r="A4754" s="4"/>
    </row>
    <row r="4755" spans="1:1" x14ac:dyDescent="0.35">
      <c r="A4755" s="4"/>
    </row>
    <row r="4756" spans="1:1" x14ac:dyDescent="0.35">
      <c r="A4756" s="4"/>
    </row>
    <row r="4757" spans="1:1" x14ac:dyDescent="0.35">
      <c r="A4757" s="4"/>
    </row>
    <row r="4758" spans="1:1" x14ac:dyDescent="0.35">
      <c r="A4758" s="4"/>
    </row>
    <row r="4759" spans="1:1" x14ac:dyDescent="0.35">
      <c r="A4759" s="4"/>
    </row>
    <row r="4760" spans="1:1" x14ac:dyDescent="0.35">
      <c r="A4760" s="4"/>
    </row>
    <row r="4761" spans="1:1" x14ac:dyDescent="0.35">
      <c r="A4761" s="4"/>
    </row>
    <row r="4762" spans="1:1" x14ac:dyDescent="0.35">
      <c r="A4762" s="4"/>
    </row>
    <row r="4763" spans="1:1" x14ac:dyDescent="0.35">
      <c r="A4763" s="4"/>
    </row>
    <row r="4764" spans="1:1" x14ac:dyDescent="0.35">
      <c r="A4764" s="4"/>
    </row>
    <row r="4765" spans="1:1" x14ac:dyDescent="0.35">
      <c r="A4765" s="4"/>
    </row>
    <row r="4766" spans="1:1" x14ac:dyDescent="0.35">
      <c r="A4766" s="4"/>
    </row>
    <row r="4767" spans="1:1" x14ac:dyDescent="0.35">
      <c r="A4767" s="4"/>
    </row>
    <row r="4768" spans="1:1" x14ac:dyDescent="0.35">
      <c r="A4768" s="4"/>
    </row>
    <row r="4769" spans="1:1" x14ac:dyDescent="0.35">
      <c r="A4769" s="4"/>
    </row>
    <row r="4770" spans="1:1" x14ac:dyDescent="0.35">
      <c r="A4770" s="4"/>
    </row>
    <row r="4771" spans="1:1" x14ac:dyDescent="0.35">
      <c r="A4771" s="4"/>
    </row>
    <row r="4772" spans="1:1" x14ac:dyDescent="0.35">
      <c r="A4772" s="4"/>
    </row>
    <row r="4773" spans="1:1" x14ac:dyDescent="0.35">
      <c r="A4773" s="4"/>
    </row>
    <row r="4774" spans="1:1" x14ac:dyDescent="0.35">
      <c r="A4774" s="4"/>
    </row>
    <row r="4775" spans="1:1" x14ac:dyDescent="0.35">
      <c r="A4775" s="4"/>
    </row>
    <row r="4776" spans="1:1" x14ac:dyDescent="0.35">
      <c r="A4776" s="4"/>
    </row>
    <row r="4777" spans="1:1" x14ac:dyDescent="0.35">
      <c r="A4777" s="4"/>
    </row>
    <row r="4778" spans="1:1" x14ac:dyDescent="0.35">
      <c r="A4778" s="4"/>
    </row>
    <row r="4779" spans="1:1" x14ac:dyDescent="0.35">
      <c r="A4779" s="4"/>
    </row>
    <row r="4780" spans="1:1" x14ac:dyDescent="0.35">
      <c r="A4780" s="4"/>
    </row>
    <row r="4781" spans="1:1" x14ac:dyDescent="0.35">
      <c r="A4781" s="4"/>
    </row>
    <row r="4782" spans="1:1" x14ac:dyDescent="0.35">
      <c r="A4782" s="4"/>
    </row>
    <row r="4783" spans="1:1" x14ac:dyDescent="0.35">
      <c r="A4783" s="4"/>
    </row>
    <row r="4784" spans="1:1" x14ac:dyDescent="0.35">
      <c r="A4784" s="4"/>
    </row>
    <row r="4785" spans="1:1" x14ac:dyDescent="0.35">
      <c r="A4785" s="4"/>
    </row>
    <row r="4786" spans="1:1" x14ac:dyDescent="0.35">
      <c r="A4786" s="4"/>
    </row>
    <row r="4787" spans="1:1" x14ac:dyDescent="0.35">
      <c r="A4787" s="4"/>
    </row>
    <row r="4788" spans="1:1" x14ac:dyDescent="0.35">
      <c r="A4788" s="4"/>
    </row>
    <row r="4789" spans="1:1" x14ac:dyDescent="0.35">
      <c r="A4789" s="4"/>
    </row>
    <row r="4790" spans="1:1" x14ac:dyDescent="0.35">
      <c r="A4790" s="4"/>
    </row>
    <row r="4791" spans="1:1" x14ac:dyDescent="0.35">
      <c r="A4791" s="4"/>
    </row>
    <row r="4792" spans="1:1" x14ac:dyDescent="0.35">
      <c r="A4792" s="4"/>
    </row>
    <row r="4793" spans="1:1" x14ac:dyDescent="0.35">
      <c r="A4793" s="4"/>
    </row>
    <row r="4794" spans="1:1" x14ac:dyDescent="0.35">
      <c r="A4794" s="4"/>
    </row>
    <row r="4795" spans="1:1" x14ac:dyDescent="0.35">
      <c r="A4795" s="4"/>
    </row>
    <row r="4796" spans="1:1" x14ac:dyDescent="0.35">
      <c r="A4796" s="4"/>
    </row>
    <row r="4797" spans="1:1" x14ac:dyDescent="0.35">
      <c r="A4797" s="4"/>
    </row>
    <row r="4798" spans="1:1" x14ac:dyDescent="0.35">
      <c r="A4798" s="4"/>
    </row>
    <row r="4799" spans="1:1" x14ac:dyDescent="0.35">
      <c r="A4799" s="4"/>
    </row>
    <row r="4800" spans="1:1" x14ac:dyDescent="0.35">
      <c r="A4800" s="4"/>
    </row>
    <row r="4801" spans="1:1" x14ac:dyDescent="0.35">
      <c r="A4801" s="4"/>
    </row>
    <row r="4802" spans="1:1" x14ac:dyDescent="0.35">
      <c r="A4802" s="4"/>
    </row>
    <row r="4803" spans="1:1" x14ac:dyDescent="0.35">
      <c r="A4803" s="4"/>
    </row>
    <row r="4804" spans="1:1" x14ac:dyDescent="0.35">
      <c r="A4804" s="4"/>
    </row>
    <row r="4805" spans="1:1" x14ac:dyDescent="0.35">
      <c r="A4805" s="4"/>
    </row>
    <row r="4806" spans="1:1" x14ac:dyDescent="0.35">
      <c r="A4806" s="4"/>
    </row>
    <row r="4807" spans="1:1" x14ac:dyDescent="0.35">
      <c r="A4807" s="4"/>
    </row>
    <row r="4808" spans="1:1" x14ac:dyDescent="0.35">
      <c r="A4808" s="4"/>
    </row>
    <row r="4809" spans="1:1" x14ac:dyDescent="0.35">
      <c r="A4809" s="4"/>
    </row>
    <row r="4810" spans="1:1" x14ac:dyDescent="0.35">
      <c r="A4810" s="4"/>
    </row>
    <row r="4811" spans="1:1" x14ac:dyDescent="0.35">
      <c r="A4811" s="4"/>
    </row>
    <row r="4812" spans="1:1" x14ac:dyDescent="0.35">
      <c r="A4812" s="4"/>
    </row>
    <row r="4813" spans="1:1" x14ac:dyDescent="0.35">
      <c r="A4813" s="4"/>
    </row>
    <row r="4814" spans="1:1" x14ac:dyDescent="0.35">
      <c r="A4814" s="4"/>
    </row>
    <row r="4815" spans="1:1" x14ac:dyDescent="0.35">
      <c r="A4815" s="4"/>
    </row>
    <row r="4816" spans="1:1" x14ac:dyDescent="0.35">
      <c r="A4816" s="4"/>
    </row>
    <row r="4817" spans="1:1" x14ac:dyDescent="0.35">
      <c r="A4817" s="4"/>
    </row>
    <row r="4818" spans="1:1" x14ac:dyDescent="0.35">
      <c r="A4818" s="4"/>
    </row>
    <row r="4819" spans="1:1" x14ac:dyDescent="0.35">
      <c r="A4819" s="4"/>
    </row>
    <row r="4820" spans="1:1" x14ac:dyDescent="0.35">
      <c r="A4820" s="4"/>
    </row>
    <row r="4821" spans="1:1" x14ac:dyDescent="0.35">
      <c r="A4821" s="4"/>
    </row>
    <row r="4822" spans="1:1" x14ac:dyDescent="0.35">
      <c r="A4822" s="4"/>
    </row>
    <row r="4823" spans="1:1" x14ac:dyDescent="0.35">
      <c r="A4823" s="4"/>
    </row>
    <row r="4824" spans="1:1" x14ac:dyDescent="0.35">
      <c r="A4824" s="4"/>
    </row>
    <row r="4825" spans="1:1" x14ac:dyDescent="0.35">
      <c r="A4825" s="4"/>
    </row>
    <row r="4826" spans="1:1" x14ac:dyDescent="0.35">
      <c r="A4826" s="4"/>
    </row>
    <row r="4827" spans="1:1" x14ac:dyDescent="0.35">
      <c r="A4827" s="4"/>
    </row>
    <row r="4828" spans="1:1" x14ac:dyDescent="0.35">
      <c r="A4828" s="4"/>
    </row>
    <row r="4829" spans="1:1" x14ac:dyDescent="0.35">
      <c r="A4829" s="4"/>
    </row>
    <row r="4830" spans="1:1" x14ac:dyDescent="0.35">
      <c r="A4830" s="4"/>
    </row>
    <row r="4831" spans="1:1" x14ac:dyDescent="0.35">
      <c r="A4831" s="4"/>
    </row>
    <row r="4832" spans="1:1" x14ac:dyDescent="0.35">
      <c r="A4832" s="4"/>
    </row>
    <row r="4833" spans="1:1" x14ac:dyDescent="0.35">
      <c r="A4833" s="4"/>
    </row>
    <row r="4834" spans="1:1" x14ac:dyDescent="0.35">
      <c r="A4834" s="4"/>
    </row>
    <row r="4835" spans="1:1" x14ac:dyDescent="0.35">
      <c r="A4835" s="4"/>
    </row>
    <row r="4836" spans="1:1" x14ac:dyDescent="0.35">
      <c r="A4836" s="4"/>
    </row>
    <row r="4837" spans="1:1" x14ac:dyDescent="0.35">
      <c r="A4837" s="4"/>
    </row>
    <row r="4838" spans="1:1" x14ac:dyDescent="0.35">
      <c r="A4838" s="4"/>
    </row>
    <row r="4839" spans="1:1" x14ac:dyDescent="0.35">
      <c r="A4839" s="4"/>
    </row>
    <row r="4840" spans="1:1" x14ac:dyDescent="0.35">
      <c r="A4840" s="4"/>
    </row>
    <row r="4841" spans="1:1" x14ac:dyDescent="0.35">
      <c r="A4841" s="4"/>
    </row>
    <row r="4842" spans="1:1" x14ac:dyDescent="0.35">
      <c r="A4842" s="4"/>
    </row>
    <row r="4843" spans="1:1" x14ac:dyDescent="0.35">
      <c r="A4843" s="4"/>
    </row>
    <row r="4844" spans="1:1" x14ac:dyDescent="0.35">
      <c r="A4844" s="4"/>
    </row>
    <row r="4845" spans="1:1" x14ac:dyDescent="0.35">
      <c r="A4845" s="4"/>
    </row>
    <row r="4846" spans="1:1" x14ac:dyDescent="0.35">
      <c r="A4846" s="4"/>
    </row>
    <row r="4847" spans="1:1" x14ac:dyDescent="0.35">
      <c r="A4847" s="4"/>
    </row>
    <row r="4848" spans="1:1" x14ac:dyDescent="0.35">
      <c r="A4848" s="4"/>
    </row>
    <row r="4849" spans="1:1" x14ac:dyDescent="0.35">
      <c r="A4849" s="4"/>
    </row>
    <row r="4850" spans="1:1" x14ac:dyDescent="0.35">
      <c r="A4850" s="4"/>
    </row>
    <row r="4851" spans="1:1" x14ac:dyDescent="0.35">
      <c r="A4851" s="4"/>
    </row>
    <row r="4852" spans="1:1" x14ac:dyDescent="0.35">
      <c r="A4852" s="4"/>
    </row>
    <row r="4853" spans="1:1" x14ac:dyDescent="0.35">
      <c r="A4853" s="4"/>
    </row>
    <row r="4854" spans="1:1" x14ac:dyDescent="0.35">
      <c r="A4854" s="4"/>
    </row>
    <row r="4855" spans="1:1" x14ac:dyDescent="0.35">
      <c r="A4855" s="4"/>
    </row>
    <row r="4856" spans="1:1" x14ac:dyDescent="0.35">
      <c r="A4856" s="4"/>
    </row>
    <row r="4857" spans="1:1" x14ac:dyDescent="0.35">
      <c r="A4857" s="4"/>
    </row>
    <row r="4858" spans="1:1" x14ac:dyDescent="0.35">
      <c r="A4858" s="4"/>
    </row>
    <row r="4859" spans="1:1" x14ac:dyDescent="0.35">
      <c r="A4859" s="4"/>
    </row>
    <row r="4860" spans="1:1" x14ac:dyDescent="0.35">
      <c r="A4860" s="4"/>
    </row>
    <row r="4861" spans="1:1" x14ac:dyDescent="0.35">
      <c r="A4861" s="4"/>
    </row>
    <row r="4862" spans="1:1" x14ac:dyDescent="0.35">
      <c r="A4862" s="4"/>
    </row>
    <row r="4863" spans="1:1" x14ac:dyDescent="0.35">
      <c r="A4863" s="4"/>
    </row>
    <row r="4864" spans="1:1" x14ac:dyDescent="0.35">
      <c r="A4864" s="4"/>
    </row>
    <row r="4865" spans="1:1" x14ac:dyDescent="0.35">
      <c r="A4865" s="4"/>
    </row>
    <row r="4866" spans="1:1" x14ac:dyDescent="0.35">
      <c r="A4866" s="4"/>
    </row>
    <row r="4867" spans="1:1" x14ac:dyDescent="0.35">
      <c r="A4867" s="4"/>
    </row>
    <row r="4868" spans="1:1" x14ac:dyDescent="0.35">
      <c r="A4868" s="4"/>
    </row>
    <row r="4869" spans="1:1" x14ac:dyDescent="0.35">
      <c r="A4869" s="4"/>
    </row>
    <row r="4870" spans="1:1" x14ac:dyDescent="0.35">
      <c r="A4870" s="4"/>
    </row>
    <row r="4871" spans="1:1" x14ac:dyDescent="0.35">
      <c r="A4871" s="4"/>
    </row>
    <row r="4872" spans="1:1" x14ac:dyDescent="0.35">
      <c r="A4872" s="4"/>
    </row>
    <row r="4873" spans="1:1" x14ac:dyDescent="0.35">
      <c r="A4873" s="4"/>
    </row>
    <row r="4874" spans="1:1" x14ac:dyDescent="0.35">
      <c r="A4874" s="4"/>
    </row>
    <row r="4875" spans="1:1" x14ac:dyDescent="0.35">
      <c r="A4875" s="4"/>
    </row>
    <row r="4876" spans="1:1" x14ac:dyDescent="0.35">
      <c r="A4876" s="4"/>
    </row>
    <row r="4877" spans="1:1" x14ac:dyDescent="0.35">
      <c r="A4877" s="4"/>
    </row>
    <row r="4878" spans="1:1" x14ac:dyDescent="0.35">
      <c r="A4878" s="4"/>
    </row>
    <row r="4879" spans="1:1" x14ac:dyDescent="0.35">
      <c r="A4879" s="4"/>
    </row>
    <row r="4880" spans="1:1" x14ac:dyDescent="0.35">
      <c r="A4880" s="4"/>
    </row>
    <row r="4881" spans="1:1" x14ac:dyDescent="0.35">
      <c r="A4881" s="4"/>
    </row>
    <row r="4882" spans="1:1" x14ac:dyDescent="0.35">
      <c r="A4882" s="4"/>
    </row>
    <row r="4883" spans="1:1" x14ac:dyDescent="0.35">
      <c r="A4883" s="4"/>
    </row>
    <row r="4884" spans="1:1" x14ac:dyDescent="0.35">
      <c r="A4884" s="4"/>
    </row>
    <row r="4885" spans="1:1" x14ac:dyDescent="0.35">
      <c r="A4885" s="4"/>
    </row>
    <row r="4886" spans="1:1" x14ac:dyDescent="0.35">
      <c r="A4886" s="4"/>
    </row>
    <row r="4887" spans="1:1" x14ac:dyDescent="0.35">
      <c r="A4887" s="4"/>
    </row>
    <row r="4888" spans="1:1" x14ac:dyDescent="0.35">
      <c r="A4888" s="4"/>
    </row>
    <row r="4889" spans="1:1" x14ac:dyDescent="0.35">
      <c r="A4889" s="4"/>
    </row>
    <row r="4890" spans="1:1" x14ac:dyDescent="0.35">
      <c r="A4890" s="4"/>
    </row>
    <row r="4891" spans="1:1" x14ac:dyDescent="0.35">
      <c r="A4891" s="4"/>
    </row>
    <row r="4892" spans="1:1" x14ac:dyDescent="0.35">
      <c r="A4892" s="4"/>
    </row>
    <row r="4893" spans="1:1" x14ac:dyDescent="0.35">
      <c r="A4893" s="4"/>
    </row>
    <row r="4894" spans="1:1" x14ac:dyDescent="0.35">
      <c r="A4894" s="4"/>
    </row>
    <row r="4895" spans="1:1" x14ac:dyDescent="0.35">
      <c r="A4895" s="4"/>
    </row>
    <row r="4896" spans="1:1" x14ac:dyDescent="0.35">
      <c r="A4896" s="4"/>
    </row>
    <row r="4897" spans="1:1" x14ac:dyDescent="0.35">
      <c r="A4897" s="4"/>
    </row>
    <row r="4898" spans="1:1" x14ac:dyDescent="0.35">
      <c r="A4898" s="4"/>
    </row>
    <row r="4899" spans="1:1" x14ac:dyDescent="0.35">
      <c r="A4899" s="4"/>
    </row>
    <row r="4900" spans="1:1" x14ac:dyDescent="0.35">
      <c r="A4900" s="4"/>
    </row>
    <row r="4901" spans="1:1" x14ac:dyDescent="0.35">
      <c r="A4901" s="4"/>
    </row>
    <row r="4902" spans="1:1" x14ac:dyDescent="0.35">
      <c r="A4902" s="4"/>
    </row>
    <row r="4903" spans="1:1" x14ac:dyDescent="0.35">
      <c r="A4903" s="4"/>
    </row>
    <row r="4904" spans="1:1" x14ac:dyDescent="0.35">
      <c r="A4904" s="4"/>
    </row>
    <row r="4905" spans="1:1" x14ac:dyDescent="0.35">
      <c r="A4905" s="4"/>
    </row>
    <row r="4906" spans="1:1" x14ac:dyDescent="0.35">
      <c r="A4906" s="4"/>
    </row>
    <row r="4907" spans="1:1" x14ac:dyDescent="0.35">
      <c r="A4907" s="4"/>
    </row>
    <row r="4908" spans="1:1" x14ac:dyDescent="0.35">
      <c r="A4908" s="4"/>
    </row>
    <row r="4909" spans="1:1" x14ac:dyDescent="0.35">
      <c r="A4909" s="4"/>
    </row>
    <row r="4910" spans="1:1" x14ac:dyDescent="0.35">
      <c r="A4910" s="4"/>
    </row>
    <row r="4911" spans="1:1" x14ac:dyDescent="0.35">
      <c r="A4911" s="4"/>
    </row>
    <row r="4912" spans="1:1" x14ac:dyDescent="0.35">
      <c r="A4912" s="4"/>
    </row>
    <row r="4913" spans="1:1" x14ac:dyDescent="0.35">
      <c r="A4913" s="4"/>
    </row>
    <row r="4914" spans="1:1" x14ac:dyDescent="0.35">
      <c r="A4914" s="4"/>
    </row>
    <row r="4915" spans="1:1" x14ac:dyDescent="0.35">
      <c r="A4915" s="4"/>
    </row>
    <row r="4916" spans="1:1" x14ac:dyDescent="0.35">
      <c r="A4916" s="4"/>
    </row>
    <row r="4917" spans="1:1" x14ac:dyDescent="0.35">
      <c r="A4917" s="4"/>
    </row>
    <row r="4918" spans="1:1" x14ac:dyDescent="0.35">
      <c r="A4918" s="4"/>
    </row>
    <row r="4919" spans="1:1" x14ac:dyDescent="0.35">
      <c r="A4919" s="4"/>
    </row>
    <row r="4920" spans="1:1" x14ac:dyDescent="0.35">
      <c r="A4920" s="4"/>
    </row>
    <row r="4921" spans="1:1" x14ac:dyDescent="0.35">
      <c r="A4921" s="4"/>
    </row>
    <row r="4922" spans="1:1" x14ac:dyDescent="0.35">
      <c r="A4922" s="4"/>
    </row>
    <row r="4923" spans="1:1" x14ac:dyDescent="0.35">
      <c r="A4923" s="4"/>
    </row>
    <row r="4924" spans="1:1" x14ac:dyDescent="0.35">
      <c r="A4924" s="4"/>
    </row>
    <row r="4925" spans="1:1" x14ac:dyDescent="0.35">
      <c r="A4925" s="4"/>
    </row>
    <row r="4926" spans="1:1" x14ac:dyDescent="0.35">
      <c r="A4926" s="4"/>
    </row>
    <row r="4927" spans="1:1" x14ac:dyDescent="0.35">
      <c r="A4927" s="4"/>
    </row>
    <row r="4928" spans="1:1" x14ac:dyDescent="0.35">
      <c r="A4928" s="4"/>
    </row>
    <row r="4929" spans="1:1" x14ac:dyDescent="0.35">
      <c r="A4929" s="4"/>
    </row>
    <row r="4930" spans="1:1" x14ac:dyDescent="0.35">
      <c r="A4930" s="4"/>
    </row>
    <row r="4931" spans="1:1" x14ac:dyDescent="0.35">
      <c r="A4931" s="4"/>
    </row>
    <row r="4932" spans="1:1" x14ac:dyDescent="0.35">
      <c r="A4932" s="4"/>
    </row>
    <row r="4933" spans="1:1" x14ac:dyDescent="0.35">
      <c r="A4933" s="4"/>
    </row>
    <row r="4934" spans="1:1" x14ac:dyDescent="0.35">
      <c r="A4934" s="4"/>
    </row>
    <row r="4935" spans="1:1" x14ac:dyDescent="0.35">
      <c r="A4935" s="4"/>
    </row>
    <row r="4936" spans="1:1" x14ac:dyDescent="0.35">
      <c r="A4936" s="4"/>
    </row>
    <row r="4937" spans="1:1" x14ac:dyDescent="0.35">
      <c r="A4937" s="4"/>
    </row>
    <row r="4938" spans="1:1" x14ac:dyDescent="0.35">
      <c r="A4938" s="4"/>
    </row>
    <row r="4939" spans="1:1" x14ac:dyDescent="0.35">
      <c r="A4939" s="4"/>
    </row>
    <row r="4940" spans="1:1" x14ac:dyDescent="0.35">
      <c r="A4940" s="4"/>
    </row>
    <row r="4941" spans="1:1" x14ac:dyDescent="0.35">
      <c r="A4941" s="4"/>
    </row>
    <row r="4942" spans="1:1" x14ac:dyDescent="0.35">
      <c r="A4942" s="4"/>
    </row>
    <row r="4943" spans="1:1" x14ac:dyDescent="0.35">
      <c r="A4943" s="4"/>
    </row>
    <row r="4944" spans="1:1" x14ac:dyDescent="0.35">
      <c r="A4944" s="4"/>
    </row>
    <row r="4945" spans="1:1" x14ac:dyDescent="0.35">
      <c r="A4945" s="4"/>
    </row>
    <row r="4946" spans="1:1" x14ac:dyDescent="0.35">
      <c r="A4946" s="4"/>
    </row>
    <row r="4947" spans="1:1" x14ac:dyDescent="0.35">
      <c r="A4947" s="4"/>
    </row>
    <row r="4948" spans="1:1" x14ac:dyDescent="0.35">
      <c r="A4948" s="4"/>
    </row>
    <row r="4949" spans="1:1" x14ac:dyDescent="0.35">
      <c r="A4949" s="4"/>
    </row>
    <row r="4950" spans="1:1" x14ac:dyDescent="0.35">
      <c r="A4950" s="4"/>
    </row>
    <row r="4951" spans="1:1" x14ac:dyDescent="0.35">
      <c r="A4951" s="4"/>
    </row>
    <row r="4952" spans="1:1" x14ac:dyDescent="0.35">
      <c r="A4952" s="4"/>
    </row>
    <row r="4953" spans="1:1" x14ac:dyDescent="0.35">
      <c r="A4953" s="4"/>
    </row>
    <row r="4954" spans="1:1" x14ac:dyDescent="0.35">
      <c r="A4954" s="4"/>
    </row>
    <row r="4955" spans="1:1" x14ac:dyDescent="0.35">
      <c r="A4955" s="4"/>
    </row>
    <row r="4956" spans="1:1" x14ac:dyDescent="0.35">
      <c r="A4956" s="4"/>
    </row>
    <row r="4957" spans="1:1" x14ac:dyDescent="0.35">
      <c r="A4957" s="4"/>
    </row>
    <row r="4958" spans="1:1" x14ac:dyDescent="0.35">
      <c r="A4958" s="4"/>
    </row>
    <row r="4959" spans="1:1" x14ac:dyDescent="0.35">
      <c r="A4959" s="4"/>
    </row>
    <row r="4960" spans="1:1" x14ac:dyDescent="0.35">
      <c r="A4960" s="4"/>
    </row>
    <row r="4961" spans="1:1" x14ac:dyDescent="0.35">
      <c r="A4961" s="4"/>
    </row>
    <row r="4962" spans="1:1" x14ac:dyDescent="0.35">
      <c r="A4962" s="4"/>
    </row>
    <row r="4963" spans="1:1" x14ac:dyDescent="0.35">
      <c r="A4963" s="4"/>
    </row>
    <row r="4964" spans="1:1" x14ac:dyDescent="0.35">
      <c r="A4964" s="4"/>
    </row>
    <row r="4965" spans="1:1" x14ac:dyDescent="0.35">
      <c r="A4965" s="4"/>
    </row>
    <row r="4966" spans="1:1" x14ac:dyDescent="0.35">
      <c r="A4966" s="4"/>
    </row>
    <row r="4967" spans="1:1" x14ac:dyDescent="0.35">
      <c r="A4967" s="4"/>
    </row>
    <row r="4968" spans="1:1" x14ac:dyDescent="0.35">
      <c r="A4968" s="4"/>
    </row>
    <row r="4969" spans="1:1" x14ac:dyDescent="0.35">
      <c r="A4969" s="4"/>
    </row>
    <row r="4970" spans="1:1" x14ac:dyDescent="0.35">
      <c r="A4970" s="4"/>
    </row>
    <row r="4971" spans="1:1" x14ac:dyDescent="0.35">
      <c r="A4971" s="4"/>
    </row>
    <row r="4972" spans="1:1" x14ac:dyDescent="0.35">
      <c r="A4972" s="4"/>
    </row>
    <row r="4973" spans="1:1" x14ac:dyDescent="0.35">
      <c r="A4973" s="4"/>
    </row>
    <row r="4974" spans="1:1" x14ac:dyDescent="0.35">
      <c r="A4974" s="4"/>
    </row>
    <row r="4975" spans="1:1" x14ac:dyDescent="0.35">
      <c r="A4975" s="4"/>
    </row>
    <row r="4976" spans="1:1" x14ac:dyDescent="0.35">
      <c r="A4976" s="4"/>
    </row>
    <row r="4977" spans="1:1" x14ac:dyDescent="0.35">
      <c r="A4977" s="4"/>
    </row>
    <row r="4978" spans="1:1" x14ac:dyDescent="0.35">
      <c r="A4978" s="4"/>
    </row>
    <row r="4979" spans="1:1" x14ac:dyDescent="0.35">
      <c r="A4979" s="4"/>
    </row>
    <row r="4980" spans="1:1" x14ac:dyDescent="0.35">
      <c r="A4980" s="4"/>
    </row>
    <row r="4981" spans="1:1" x14ac:dyDescent="0.35">
      <c r="A4981" s="4"/>
    </row>
    <row r="4982" spans="1:1" x14ac:dyDescent="0.35">
      <c r="A4982" s="4"/>
    </row>
    <row r="4983" spans="1:1" x14ac:dyDescent="0.35">
      <c r="A4983" s="4"/>
    </row>
    <row r="4984" spans="1:1" x14ac:dyDescent="0.35">
      <c r="A4984" s="4"/>
    </row>
    <row r="4985" spans="1:1" x14ac:dyDescent="0.35">
      <c r="A4985" s="4"/>
    </row>
    <row r="4986" spans="1:1" x14ac:dyDescent="0.35">
      <c r="A4986" s="4"/>
    </row>
    <row r="4987" spans="1:1" x14ac:dyDescent="0.35">
      <c r="A4987" s="4"/>
    </row>
    <row r="4988" spans="1:1" x14ac:dyDescent="0.35">
      <c r="A4988" s="4"/>
    </row>
    <row r="4989" spans="1:1" x14ac:dyDescent="0.35">
      <c r="A4989" s="4"/>
    </row>
    <row r="4990" spans="1:1" x14ac:dyDescent="0.35">
      <c r="A4990" s="4"/>
    </row>
    <row r="4991" spans="1:1" x14ac:dyDescent="0.35">
      <c r="A4991" s="4"/>
    </row>
    <row r="4992" spans="1:1" x14ac:dyDescent="0.35">
      <c r="A4992" s="4"/>
    </row>
    <row r="4993" spans="1:1" x14ac:dyDescent="0.35">
      <c r="A4993" s="4"/>
    </row>
    <row r="4994" spans="1:1" x14ac:dyDescent="0.35">
      <c r="A4994" s="4"/>
    </row>
    <row r="4995" spans="1:1" x14ac:dyDescent="0.35">
      <c r="A4995" s="4"/>
    </row>
    <row r="4996" spans="1:1" x14ac:dyDescent="0.35">
      <c r="A4996" s="4"/>
    </row>
    <row r="4997" spans="1:1" x14ac:dyDescent="0.35">
      <c r="A4997" s="4"/>
    </row>
    <row r="4998" spans="1:1" x14ac:dyDescent="0.35">
      <c r="A4998" s="4"/>
    </row>
    <row r="4999" spans="1:1" x14ac:dyDescent="0.35">
      <c r="A4999" s="4"/>
    </row>
    <row r="5000" spans="1:1" x14ac:dyDescent="0.35">
      <c r="A5000" s="4"/>
    </row>
    <row r="5001" spans="1:1" x14ac:dyDescent="0.35">
      <c r="A5001" s="4"/>
    </row>
    <row r="5002" spans="1:1" x14ac:dyDescent="0.35">
      <c r="A5002" s="4"/>
    </row>
    <row r="5003" spans="1:1" x14ac:dyDescent="0.35">
      <c r="A5003" s="4"/>
    </row>
    <row r="5004" spans="1:1" x14ac:dyDescent="0.35">
      <c r="A5004" s="4"/>
    </row>
    <row r="5005" spans="1:1" x14ac:dyDescent="0.35">
      <c r="A5005" s="4"/>
    </row>
    <row r="5006" spans="1:1" x14ac:dyDescent="0.35">
      <c r="A5006" s="4"/>
    </row>
    <row r="5007" spans="1:1" x14ac:dyDescent="0.35">
      <c r="A5007" s="4"/>
    </row>
    <row r="5008" spans="1:1" x14ac:dyDescent="0.35">
      <c r="A5008" s="4"/>
    </row>
    <row r="5009" spans="1:1" x14ac:dyDescent="0.35">
      <c r="A5009" s="4"/>
    </row>
    <row r="5010" spans="1:1" x14ac:dyDescent="0.35">
      <c r="A5010" s="4"/>
    </row>
    <row r="5011" spans="1:1" x14ac:dyDescent="0.35">
      <c r="A5011" s="4"/>
    </row>
    <row r="5012" spans="1:1" x14ac:dyDescent="0.35">
      <c r="A5012" s="4"/>
    </row>
    <row r="5013" spans="1:1" x14ac:dyDescent="0.35">
      <c r="A5013" s="4"/>
    </row>
    <row r="5014" spans="1:1" x14ac:dyDescent="0.35">
      <c r="A5014" s="4"/>
    </row>
    <row r="5015" spans="1:1" x14ac:dyDescent="0.35">
      <c r="A5015" s="4"/>
    </row>
    <row r="5016" spans="1:1" x14ac:dyDescent="0.35">
      <c r="A5016" s="4"/>
    </row>
    <row r="5017" spans="1:1" x14ac:dyDescent="0.35">
      <c r="A5017" s="4"/>
    </row>
    <row r="5018" spans="1:1" x14ac:dyDescent="0.35">
      <c r="A5018" s="4"/>
    </row>
    <row r="5019" spans="1:1" x14ac:dyDescent="0.35">
      <c r="A5019" s="4"/>
    </row>
    <row r="5020" spans="1:1" x14ac:dyDescent="0.35">
      <c r="A5020" s="4"/>
    </row>
    <row r="5021" spans="1:1" x14ac:dyDescent="0.35">
      <c r="A5021" s="4"/>
    </row>
    <row r="5022" spans="1:1" x14ac:dyDescent="0.35">
      <c r="A5022" s="4"/>
    </row>
    <row r="5023" spans="1:1" x14ac:dyDescent="0.35">
      <c r="A5023" s="4"/>
    </row>
    <row r="5024" spans="1:1" x14ac:dyDescent="0.35">
      <c r="A5024" s="4"/>
    </row>
    <row r="5025" spans="1:1" x14ac:dyDescent="0.35">
      <c r="A5025" s="4"/>
    </row>
    <row r="5026" spans="1:1" x14ac:dyDescent="0.35">
      <c r="A5026" s="4"/>
    </row>
    <row r="5027" spans="1:1" x14ac:dyDescent="0.35">
      <c r="A5027" s="4"/>
    </row>
    <row r="5028" spans="1:1" x14ac:dyDescent="0.35">
      <c r="A5028" s="4"/>
    </row>
    <row r="5029" spans="1:1" x14ac:dyDescent="0.35">
      <c r="A5029" s="4"/>
    </row>
    <row r="5030" spans="1:1" x14ac:dyDescent="0.35">
      <c r="A5030" s="4"/>
    </row>
    <row r="5031" spans="1:1" x14ac:dyDescent="0.35">
      <c r="A5031" s="4"/>
    </row>
    <row r="5032" spans="1:1" x14ac:dyDescent="0.35">
      <c r="A5032" s="4"/>
    </row>
    <row r="5033" spans="1:1" x14ac:dyDescent="0.35">
      <c r="A5033" s="4"/>
    </row>
    <row r="5034" spans="1:1" x14ac:dyDescent="0.35">
      <c r="A5034" s="4"/>
    </row>
    <row r="5035" spans="1:1" x14ac:dyDescent="0.35">
      <c r="A5035" s="4"/>
    </row>
    <row r="5036" spans="1:1" x14ac:dyDescent="0.35">
      <c r="A5036" s="4"/>
    </row>
    <row r="5037" spans="1:1" x14ac:dyDescent="0.35">
      <c r="A5037" s="4"/>
    </row>
    <row r="5038" spans="1:1" x14ac:dyDescent="0.35">
      <c r="A5038" s="4"/>
    </row>
    <row r="5039" spans="1:1" x14ac:dyDescent="0.35">
      <c r="A5039" s="4"/>
    </row>
    <row r="5040" spans="1:1" x14ac:dyDescent="0.35">
      <c r="A5040" s="4"/>
    </row>
    <row r="5041" spans="1:1" x14ac:dyDescent="0.35">
      <c r="A5041" s="4"/>
    </row>
    <row r="5042" spans="1:1" x14ac:dyDescent="0.35">
      <c r="A5042" s="4"/>
    </row>
    <row r="5043" spans="1:1" x14ac:dyDescent="0.35">
      <c r="A5043" s="4"/>
    </row>
    <row r="5044" spans="1:1" x14ac:dyDescent="0.35">
      <c r="A5044" s="4"/>
    </row>
    <row r="5045" spans="1:1" x14ac:dyDescent="0.35">
      <c r="A5045" s="4"/>
    </row>
    <row r="5046" spans="1:1" x14ac:dyDescent="0.35">
      <c r="A5046" s="4"/>
    </row>
    <row r="5047" spans="1:1" x14ac:dyDescent="0.35">
      <c r="A5047" s="4"/>
    </row>
    <row r="5048" spans="1:1" x14ac:dyDescent="0.35">
      <c r="A5048" s="4"/>
    </row>
    <row r="5049" spans="1:1" x14ac:dyDescent="0.35">
      <c r="A5049" s="4"/>
    </row>
    <row r="5050" spans="1:1" x14ac:dyDescent="0.35">
      <c r="A5050" s="4"/>
    </row>
    <row r="5051" spans="1:1" x14ac:dyDescent="0.35">
      <c r="A5051" s="4"/>
    </row>
    <row r="5052" spans="1:1" x14ac:dyDescent="0.35">
      <c r="A5052" s="4"/>
    </row>
    <row r="5053" spans="1:1" x14ac:dyDescent="0.35">
      <c r="A5053" s="4"/>
    </row>
    <row r="5054" spans="1:1" x14ac:dyDescent="0.35">
      <c r="A5054" s="4"/>
    </row>
    <row r="5055" spans="1:1" x14ac:dyDescent="0.35">
      <c r="A5055" s="4"/>
    </row>
    <row r="5056" spans="1:1" x14ac:dyDescent="0.35">
      <c r="A5056" s="4"/>
    </row>
    <row r="5057" spans="1:1" x14ac:dyDescent="0.35">
      <c r="A5057" s="4"/>
    </row>
    <row r="5058" spans="1:1" x14ac:dyDescent="0.35">
      <c r="A5058" s="4"/>
    </row>
    <row r="5059" spans="1:1" x14ac:dyDescent="0.35">
      <c r="A5059" s="4"/>
    </row>
    <row r="5060" spans="1:1" x14ac:dyDescent="0.35">
      <c r="A5060" s="4"/>
    </row>
    <row r="5061" spans="1:1" x14ac:dyDescent="0.35">
      <c r="A5061" s="4"/>
    </row>
    <row r="5062" spans="1:1" x14ac:dyDescent="0.35">
      <c r="A5062" s="4"/>
    </row>
    <row r="5063" spans="1:1" x14ac:dyDescent="0.35">
      <c r="A5063" s="4"/>
    </row>
    <row r="5064" spans="1:1" x14ac:dyDescent="0.35">
      <c r="A5064" s="4"/>
    </row>
    <row r="5065" spans="1:1" x14ac:dyDescent="0.35">
      <c r="A5065" s="4"/>
    </row>
    <row r="5066" spans="1:1" x14ac:dyDescent="0.35">
      <c r="A5066" s="4"/>
    </row>
    <row r="5067" spans="1:1" x14ac:dyDescent="0.35">
      <c r="A5067" s="4"/>
    </row>
    <row r="5068" spans="1:1" x14ac:dyDescent="0.35">
      <c r="A5068" s="4"/>
    </row>
    <row r="5069" spans="1:1" x14ac:dyDescent="0.35">
      <c r="A5069" s="4"/>
    </row>
    <row r="5070" spans="1:1" x14ac:dyDescent="0.35">
      <c r="A5070" s="4"/>
    </row>
    <row r="5071" spans="1:1" x14ac:dyDescent="0.35">
      <c r="A5071" s="4"/>
    </row>
    <row r="5072" spans="1:1" x14ac:dyDescent="0.35">
      <c r="A5072" s="4"/>
    </row>
    <row r="5073" spans="1:1" x14ac:dyDescent="0.35">
      <c r="A5073" s="4"/>
    </row>
    <row r="5074" spans="1:1" x14ac:dyDescent="0.35">
      <c r="A5074" s="4"/>
    </row>
    <row r="5075" spans="1:1" x14ac:dyDescent="0.35">
      <c r="A5075" s="4"/>
    </row>
    <row r="5076" spans="1:1" x14ac:dyDescent="0.35">
      <c r="A5076" s="4"/>
    </row>
    <row r="5077" spans="1:1" x14ac:dyDescent="0.35">
      <c r="A5077" s="4"/>
    </row>
    <row r="5078" spans="1:1" x14ac:dyDescent="0.35">
      <c r="A5078" s="4"/>
    </row>
    <row r="5079" spans="1:1" x14ac:dyDescent="0.35">
      <c r="A5079" s="4"/>
    </row>
    <row r="5080" spans="1:1" x14ac:dyDescent="0.35">
      <c r="A5080" s="4"/>
    </row>
    <row r="5081" spans="1:1" x14ac:dyDescent="0.35">
      <c r="A5081" s="4"/>
    </row>
    <row r="5082" spans="1:1" x14ac:dyDescent="0.35">
      <c r="A5082" s="4"/>
    </row>
    <row r="5083" spans="1:1" x14ac:dyDescent="0.35">
      <c r="A5083" s="4"/>
    </row>
    <row r="5084" spans="1:1" x14ac:dyDescent="0.35">
      <c r="A5084" s="4"/>
    </row>
    <row r="5085" spans="1:1" x14ac:dyDescent="0.35">
      <c r="A5085" s="4"/>
    </row>
    <row r="5086" spans="1:1" x14ac:dyDescent="0.35">
      <c r="A5086" s="4"/>
    </row>
    <row r="5087" spans="1:1" x14ac:dyDescent="0.35">
      <c r="A5087" s="4"/>
    </row>
    <row r="5088" spans="1:1" x14ac:dyDescent="0.35">
      <c r="A5088" s="4"/>
    </row>
    <row r="5089" spans="1:1" x14ac:dyDescent="0.35">
      <c r="A5089" s="4"/>
    </row>
    <row r="5090" spans="1:1" x14ac:dyDescent="0.35">
      <c r="A5090" s="4"/>
    </row>
    <row r="5091" spans="1:1" x14ac:dyDescent="0.35">
      <c r="A5091" s="4"/>
    </row>
    <row r="5092" spans="1:1" x14ac:dyDescent="0.35">
      <c r="A5092" s="4"/>
    </row>
    <row r="5093" spans="1:1" x14ac:dyDescent="0.35">
      <c r="A5093" s="4"/>
    </row>
    <row r="5094" spans="1:1" x14ac:dyDescent="0.35">
      <c r="A5094" s="4"/>
    </row>
    <row r="5095" spans="1:1" x14ac:dyDescent="0.35">
      <c r="A5095" s="4"/>
    </row>
    <row r="5096" spans="1:1" x14ac:dyDescent="0.35">
      <c r="A5096" s="4"/>
    </row>
    <row r="5097" spans="1:1" x14ac:dyDescent="0.35">
      <c r="A5097" s="4"/>
    </row>
    <row r="5098" spans="1:1" x14ac:dyDescent="0.35">
      <c r="A5098" s="4"/>
    </row>
    <row r="5099" spans="1:1" x14ac:dyDescent="0.35">
      <c r="A5099" s="4"/>
    </row>
    <row r="5100" spans="1:1" x14ac:dyDescent="0.35">
      <c r="A5100" s="4"/>
    </row>
    <row r="5101" spans="1:1" x14ac:dyDescent="0.35">
      <c r="A5101" s="4"/>
    </row>
    <row r="5102" spans="1:1" x14ac:dyDescent="0.35">
      <c r="A5102" s="4"/>
    </row>
    <row r="5103" spans="1:1" x14ac:dyDescent="0.35">
      <c r="A5103" s="4"/>
    </row>
    <row r="5104" spans="1:1" x14ac:dyDescent="0.35">
      <c r="A5104" s="4"/>
    </row>
    <row r="5105" spans="1:1" x14ac:dyDescent="0.35">
      <c r="A5105" s="4"/>
    </row>
    <row r="5106" spans="1:1" x14ac:dyDescent="0.35">
      <c r="A5106" s="4"/>
    </row>
    <row r="5107" spans="1:1" x14ac:dyDescent="0.35">
      <c r="A5107" s="4"/>
    </row>
    <row r="5108" spans="1:1" x14ac:dyDescent="0.35">
      <c r="A5108" s="4"/>
    </row>
    <row r="5109" spans="1:1" x14ac:dyDescent="0.35">
      <c r="A5109" s="4"/>
    </row>
    <row r="5110" spans="1:1" x14ac:dyDescent="0.35">
      <c r="A5110" s="4"/>
    </row>
    <row r="5111" spans="1:1" x14ac:dyDescent="0.35">
      <c r="A5111" s="4"/>
    </row>
    <row r="5112" spans="1:1" x14ac:dyDescent="0.35">
      <c r="A5112" s="4"/>
    </row>
    <row r="5113" spans="1:1" x14ac:dyDescent="0.35">
      <c r="A5113" s="4"/>
    </row>
    <row r="5114" spans="1:1" x14ac:dyDescent="0.35">
      <c r="A5114" s="4"/>
    </row>
    <row r="5115" spans="1:1" x14ac:dyDescent="0.35">
      <c r="A5115" s="4"/>
    </row>
    <row r="5116" spans="1:1" x14ac:dyDescent="0.35">
      <c r="A5116" s="4"/>
    </row>
    <row r="5117" spans="1:1" x14ac:dyDescent="0.35">
      <c r="A5117" s="4"/>
    </row>
    <row r="5118" spans="1:1" x14ac:dyDescent="0.35">
      <c r="A5118" s="4"/>
    </row>
    <row r="5119" spans="1:1" x14ac:dyDescent="0.35">
      <c r="A5119" s="4"/>
    </row>
    <row r="5120" spans="1:1" x14ac:dyDescent="0.35">
      <c r="A5120" s="4"/>
    </row>
    <row r="5121" spans="1:1" x14ac:dyDescent="0.35">
      <c r="A5121" s="4"/>
    </row>
    <row r="5122" spans="1:1" x14ac:dyDescent="0.35">
      <c r="A5122" s="4"/>
    </row>
    <row r="5123" spans="1:1" x14ac:dyDescent="0.35">
      <c r="A5123" s="4"/>
    </row>
    <row r="5124" spans="1:1" x14ac:dyDescent="0.35">
      <c r="A5124" s="4"/>
    </row>
    <row r="5125" spans="1:1" x14ac:dyDescent="0.35">
      <c r="A5125" s="4"/>
    </row>
    <row r="5126" spans="1:1" x14ac:dyDescent="0.35">
      <c r="A5126" s="4"/>
    </row>
    <row r="5127" spans="1:1" x14ac:dyDescent="0.35">
      <c r="A5127" s="4"/>
    </row>
    <row r="5128" spans="1:1" x14ac:dyDescent="0.35">
      <c r="A5128" s="4"/>
    </row>
    <row r="5129" spans="1:1" x14ac:dyDescent="0.35">
      <c r="A5129" s="4"/>
    </row>
    <row r="5130" spans="1:1" x14ac:dyDescent="0.35">
      <c r="A5130" s="4"/>
    </row>
    <row r="5131" spans="1:1" x14ac:dyDescent="0.35">
      <c r="A5131" s="4"/>
    </row>
    <row r="5132" spans="1:1" x14ac:dyDescent="0.35">
      <c r="A5132" s="4"/>
    </row>
    <row r="5133" spans="1:1" x14ac:dyDescent="0.35">
      <c r="A5133" s="4"/>
    </row>
    <row r="5134" spans="1:1" x14ac:dyDescent="0.35">
      <c r="A5134" s="4"/>
    </row>
    <row r="5135" spans="1:1" x14ac:dyDescent="0.35">
      <c r="A5135" s="4"/>
    </row>
    <row r="5136" spans="1:1" x14ac:dyDescent="0.35">
      <c r="A5136" s="4"/>
    </row>
    <row r="5137" spans="1:1" x14ac:dyDescent="0.35">
      <c r="A5137" s="4"/>
    </row>
    <row r="5138" spans="1:1" x14ac:dyDescent="0.35">
      <c r="A5138" s="4"/>
    </row>
    <row r="5139" spans="1:1" x14ac:dyDescent="0.35">
      <c r="A5139" s="4"/>
    </row>
    <row r="5140" spans="1:1" x14ac:dyDescent="0.35">
      <c r="A5140" s="4"/>
    </row>
    <row r="5141" spans="1:1" x14ac:dyDescent="0.35">
      <c r="A5141" s="4"/>
    </row>
    <row r="5142" spans="1:1" x14ac:dyDescent="0.35">
      <c r="A5142" s="4"/>
    </row>
    <row r="5143" spans="1:1" x14ac:dyDescent="0.35">
      <c r="A5143" s="4"/>
    </row>
    <row r="5144" spans="1:1" x14ac:dyDescent="0.35">
      <c r="A5144" s="4"/>
    </row>
    <row r="5145" spans="1:1" x14ac:dyDescent="0.35">
      <c r="A5145" s="4"/>
    </row>
    <row r="5146" spans="1:1" x14ac:dyDescent="0.35">
      <c r="A5146" s="4"/>
    </row>
    <row r="5147" spans="1:1" x14ac:dyDescent="0.35">
      <c r="A5147" s="4"/>
    </row>
    <row r="5148" spans="1:1" x14ac:dyDescent="0.35">
      <c r="A5148" s="4"/>
    </row>
    <row r="5149" spans="1:1" x14ac:dyDescent="0.35">
      <c r="A5149" s="4"/>
    </row>
    <row r="5150" spans="1:1" x14ac:dyDescent="0.35">
      <c r="A5150" s="4"/>
    </row>
    <row r="5151" spans="1:1" x14ac:dyDescent="0.35">
      <c r="A5151" s="4"/>
    </row>
    <row r="5152" spans="1:1" x14ac:dyDescent="0.35">
      <c r="A5152" s="4"/>
    </row>
    <row r="5153" spans="1:1" x14ac:dyDescent="0.35">
      <c r="A5153" s="4"/>
    </row>
    <row r="5154" spans="1:1" x14ac:dyDescent="0.35">
      <c r="A5154" s="4"/>
    </row>
    <row r="5155" spans="1:1" x14ac:dyDescent="0.35">
      <c r="A5155" s="4"/>
    </row>
    <row r="5156" spans="1:1" x14ac:dyDescent="0.35">
      <c r="A5156" s="4"/>
    </row>
    <row r="5157" spans="1:1" x14ac:dyDescent="0.35">
      <c r="A5157" s="4"/>
    </row>
    <row r="5158" spans="1:1" x14ac:dyDescent="0.35">
      <c r="A5158" s="4"/>
    </row>
    <row r="5159" spans="1:1" x14ac:dyDescent="0.35">
      <c r="A5159" s="4"/>
    </row>
    <row r="5160" spans="1:1" x14ac:dyDescent="0.35">
      <c r="A5160" s="4"/>
    </row>
    <row r="5161" spans="1:1" x14ac:dyDescent="0.35">
      <c r="A5161" s="4"/>
    </row>
    <row r="5162" spans="1:1" x14ac:dyDescent="0.35">
      <c r="A5162" s="4"/>
    </row>
    <row r="5163" spans="1:1" x14ac:dyDescent="0.35">
      <c r="A5163" s="4"/>
    </row>
    <row r="5164" spans="1:1" x14ac:dyDescent="0.35">
      <c r="A5164" s="4"/>
    </row>
    <row r="5165" spans="1:1" x14ac:dyDescent="0.35">
      <c r="A5165" s="4"/>
    </row>
    <row r="5166" spans="1:1" x14ac:dyDescent="0.35">
      <c r="A5166" s="4"/>
    </row>
    <row r="5167" spans="1:1" x14ac:dyDescent="0.35">
      <c r="A5167" s="4"/>
    </row>
    <row r="5168" spans="1:1" x14ac:dyDescent="0.35">
      <c r="A5168" s="4"/>
    </row>
    <row r="5169" spans="1:1" x14ac:dyDescent="0.35">
      <c r="A5169" s="4"/>
    </row>
    <row r="5170" spans="1:1" x14ac:dyDescent="0.35">
      <c r="A5170" s="4"/>
    </row>
    <row r="5171" spans="1:1" x14ac:dyDescent="0.35">
      <c r="A5171" s="4"/>
    </row>
    <row r="5172" spans="1:1" x14ac:dyDescent="0.35">
      <c r="A5172" s="4"/>
    </row>
    <row r="5173" spans="1:1" x14ac:dyDescent="0.35">
      <c r="A5173" s="4"/>
    </row>
    <row r="5174" spans="1:1" x14ac:dyDescent="0.35">
      <c r="A5174" s="4"/>
    </row>
    <row r="5175" spans="1:1" x14ac:dyDescent="0.35">
      <c r="A5175" s="4"/>
    </row>
    <row r="5176" spans="1:1" x14ac:dyDescent="0.35">
      <c r="A5176" s="4"/>
    </row>
    <row r="5177" spans="1:1" x14ac:dyDescent="0.35">
      <c r="A5177" s="4"/>
    </row>
    <row r="5178" spans="1:1" x14ac:dyDescent="0.35">
      <c r="A5178" s="4"/>
    </row>
    <row r="5179" spans="1:1" x14ac:dyDescent="0.35">
      <c r="A5179" s="4"/>
    </row>
    <row r="5180" spans="1:1" x14ac:dyDescent="0.35">
      <c r="A5180" s="4"/>
    </row>
    <row r="5181" spans="1:1" x14ac:dyDescent="0.35">
      <c r="A5181" s="4"/>
    </row>
    <row r="5182" spans="1:1" x14ac:dyDescent="0.35">
      <c r="A5182" s="4"/>
    </row>
    <row r="5183" spans="1:1" x14ac:dyDescent="0.35">
      <c r="A5183" s="4"/>
    </row>
    <row r="5184" spans="1:1" x14ac:dyDescent="0.35">
      <c r="A5184" s="4"/>
    </row>
    <row r="5185" spans="1:1" x14ac:dyDescent="0.35">
      <c r="A5185" s="4"/>
    </row>
    <row r="5186" spans="1:1" x14ac:dyDescent="0.35">
      <c r="A5186" s="4"/>
    </row>
    <row r="5187" spans="1:1" x14ac:dyDescent="0.35">
      <c r="A5187" s="4"/>
    </row>
    <row r="5188" spans="1:1" x14ac:dyDescent="0.35">
      <c r="A5188" s="4"/>
    </row>
    <row r="5189" spans="1:1" x14ac:dyDescent="0.35">
      <c r="A5189" s="4"/>
    </row>
    <row r="5190" spans="1:1" x14ac:dyDescent="0.35">
      <c r="A5190" s="4"/>
    </row>
    <row r="5191" spans="1:1" x14ac:dyDescent="0.35">
      <c r="A5191" s="4"/>
    </row>
    <row r="5192" spans="1:1" x14ac:dyDescent="0.35">
      <c r="A5192" s="4"/>
    </row>
    <row r="5193" spans="1:1" x14ac:dyDescent="0.35">
      <c r="A5193" s="4"/>
    </row>
    <row r="5194" spans="1:1" x14ac:dyDescent="0.35">
      <c r="A5194" s="4"/>
    </row>
    <row r="5195" spans="1:1" x14ac:dyDescent="0.35">
      <c r="A5195" s="4"/>
    </row>
    <row r="5196" spans="1:1" x14ac:dyDescent="0.35">
      <c r="A5196" s="4"/>
    </row>
    <row r="5197" spans="1:1" x14ac:dyDescent="0.35">
      <c r="A5197" s="4"/>
    </row>
    <row r="5198" spans="1:1" x14ac:dyDescent="0.35">
      <c r="A5198" s="4"/>
    </row>
    <row r="5199" spans="1:1" x14ac:dyDescent="0.35">
      <c r="A5199" s="4"/>
    </row>
    <row r="5200" spans="1:1" x14ac:dyDescent="0.35">
      <c r="A5200" s="4"/>
    </row>
    <row r="5201" spans="1:1" x14ac:dyDescent="0.35">
      <c r="A5201" s="4"/>
    </row>
    <row r="5202" spans="1:1" x14ac:dyDescent="0.35">
      <c r="A5202" s="4"/>
    </row>
    <row r="5203" spans="1:1" x14ac:dyDescent="0.35">
      <c r="A5203" s="4"/>
    </row>
    <row r="5204" spans="1:1" x14ac:dyDescent="0.35">
      <c r="A5204" s="4"/>
    </row>
    <row r="5205" spans="1:1" x14ac:dyDescent="0.35">
      <c r="A5205" s="4"/>
    </row>
    <row r="5206" spans="1:1" x14ac:dyDescent="0.35">
      <c r="A5206" s="4"/>
    </row>
    <row r="5207" spans="1:1" x14ac:dyDescent="0.35">
      <c r="A5207" s="4"/>
    </row>
    <row r="5208" spans="1:1" x14ac:dyDescent="0.35">
      <c r="A5208" s="4"/>
    </row>
    <row r="5209" spans="1:1" x14ac:dyDescent="0.35">
      <c r="A5209" s="4"/>
    </row>
    <row r="5210" spans="1:1" x14ac:dyDescent="0.35">
      <c r="A5210" s="4"/>
    </row>
    <row r="5211" spans="1:1" x14ac:dyDescent="0.35">
      <c r="A5211" s="4"/>
    </row>
    <row r="5212" spans="1:1" x14ac:dyDescent="0.35">
      <c r="A5212" s="4"/>
    </row>
    <row r="5213" spans="1:1" x14ac:dyDescent="0.35">
      <c r="A5213" s="4"/>
    </row>
    <row r="5214" spans="1:1" x14ac:dyDescent="0.35">
      <c r="A5214" s="4"/>
    </row>
    <row r="5215" spans="1:1" x14ac:dyDescent="0.35">
      <c r="A5215" s="4"/>
    </row>
    <row r="5216" spans="1:1" x14ac:dyDescent="0.35">
      <c r="A5216" s="4"/>
    </row>
    <row r="5217" spans="1:1" x14ac:dyDescent="0.35">
      <c r="A5217" s="4"/>
    </row>
    <row r="5218" spans="1:1" x14ac:dyDescent="0.35">
      <c r="A5218" s="4"/>
    </row>
    <row r="5219" spans="1:1" x14ac:dyDescent="0.35">
      <c r="A5219" s="4"/>
    </row>
    <row r="5220" spans="1:1" x14ac:dyDescent="0.35">
      <c r="A5220" s="4"/>
    </row>
    <row r="5221" spans="1:1" x14ac:dyDescent="0.35">
      <c r="A5221" s="4"/>
    </row>
    <row r="5222" spans="1:1" x14ac:dyDescent="0.35">
      <c r="A5222" s="4"/>
    </row>
    <row r="5223" spans="1:1" x14ac:dyDescent="0.35">
      <c r="A5223" s="4"/>
    </row>
    <row r="5224" spans="1:1" x14ac:dyDescent="0.35">
      <c r="A5224" s="4"/>
    </row>
    <row r="5225" spans="1:1" x14ac:dyDescent="0.35">
      <c r="A5225" s="4"/>
    </row>
    <row r="5226" spans="1:1" x14ac:dyDescent="0.35">
      <c r="A5226" s="4"/>
    </row>
    <row r="5227" spans="1:1" x14ac:dyDescent="0.35">
      <c r="A5227" s="4"/>
    </row>
    <row r="5228" spans="1:1" x14ac:dyDescent="0.35">
      <c r="A5228" s="4"/>
    </row>
    <row r="5229" spans="1:1" x14ac:dyDescent="0.35">
      <c r="A5229" s="4"/>
    </row>
    <row r="5230" spans="1:1" x14ac:dyDescent="0.35">
      <c r="A5230" s="4"/>
    </row>
    <row r="5231" spans="1:1" x14ac:dyDescent="0.35">
      <c r="A5231" s="4"/>
    </row>
    <row r="5232" spans="1:1" x14ac:dyDescent="0.35">
      <c r="A5232" s="4"/>
    </row>
    <row r="5233" spans="1:1" x14ac:dyDescent="0.35">
      <c r="A5233" s="4"/>
    </row>
    <row r="5234" spans="1:1" x14ac:dyDescent="0.35">
      <c r="A5234" s="4"/>
    </row>
    <row r="5235" spans="1:1" x14ac:dyDescent="0.35">
      <c r="A5235" s="4"/>
    </row>
    <row r="5236" spans="1:1" x14ac:dyDescent="0.35">
      <c r="A5236" s="4"/>
    </row>
    <row r="5237" spans="1:1" x14ac:dyDescent="0.35">
      <c r="A5237" s="4"/>
    </row>
    <row r="5238" spans="1:1" x14ac:dyDescent="0.35">
      <c r="A5238" s="4"/>
    </row>
    <row r="5239" spans="1:1" x14ac:dyDescent="0.35">
      <c r="A5239" s="4"/>
    </row>
    <row r="5240" spans="1:1" x14ac:dyDescent="0.35">
      <c r="A5240" s="4"/>
    </row>
    <row r="5241" spans="1:1" x14ac:dyDescent="0.35">
      <c r="A5241" s="4"/>
    </row>
    <row r="5242" spans="1:1" x14ac:dyDescent="0.35">
      <c r="A5242" s="4"/>
    </row>
    <row r="5243" spans="1:1" x14ac:dyDescent="0.35">
      <c r="A5243" s="4"/>
    </row>
    <row r="5244" spans="1:1" x14ac:dyDescent="0.35">
      <c r="A5244" s="4"/>
    </row>
    <row r="5245" spans="1:1" x14ac:dyDescent="0.35">
      <c r="A5245" s="4"/>
    </row>
    <row r="5246" spans="1:1" x14ac:dyDescent="0.35">
      <c r="A5246" s="4"/>
    </row>
    <row r="5247" spans="1:1" x14ac:dyDescent="0.35">
      <c r="A5247" s="4"/>
    </row>
    <row r="5248" spans="1:1" x14ac:dyDescent="0.35">
      <c r="A5248" s="4"/>
    </row>
    <row r="5249" spans="1:1" x14ac:dyDescent="0.35">
      <c r="A5249" s="4"/>
    </row>
    <row r="5250" spans="1:1" x14ac:dyDescent="0.35">
      <c r="A5250" s="4"/>
    </row>
    <row r="5251" spans="1:1" x14ac:dyDescent="0.35">
      <c r="A5251" s="4"/>
    </row>
    <row r="5252" spans="1:1" x14ac:dyDescent="0.35">
      <c r="A5252" s="4"/>
    </row>
    <row r="5253" spans="1:1" x14ac:dyDescent="0.35">
      <c r="A5253" s="4"/>
    </row>
    <row r="5254" spans="1:1" x14ac:dyDescent="0.35">
      <c r="A5254" s="4"/>
    </row>
    <row r="5255" spans="1:1" x14ac:dyDescent="0.35">
      <c r="A5255" s="4"/>
    </row>
    <row r="5256" spans="1:1" x14ac:dyDescent="0.35">
      <c r="A5256" s="4"/>
    </row>
    <row r="5257" spans="1:1" x14ac:dyDescent="0.35">
      <c r="A5257" s="4"/>
    </row>
    <row r="5258" spans="1:1" x14ac:dyDescent="0.35">
      <c r="A5258" s="4"/>
    </row>
    <row r="5259" spans="1:1" x14ac:dyDescent="0.35">
      <c r="A5259" s="4"/>
    </row>
    <row r="5260" spans="1:1" x14ac:dyDescent="0.35">
      <c r="A5260" s="4"/>
    </row>
    <row r="5261" spans="1:1" x14ac:dyDescent="0.35">
      <c r="A5261" s="4"/>
    </row>
    <row r="5262" spans="1:1" x14ac:dyDescent="0.35">
      <c r="A5262" s="4"/>
    </row>
    <row r="5263" spans="1:1" x14ac:dyDescent="0.35">
      <c r="A5263" s="4"/>
    </row>
    <row r="5264" spans="1:1" x14ac:dyDescent="0.35">
      <c r="A5264" s="4"/>
    </row>
    <row r="5265" spans="1:1" x14ac:dyDescent="0.35">
      <c r="A5265" s="4"/>
    </row>
    <row r="5266" spans="1:1" x14ac:dyDescent="0.35">
      <c r="A5266" s="4"/>
    </row>
    <row r="5267" spans="1:1" x14ac:dyDescent="0.35">
      <c r="A5267" s="4"/>
    </row>
    <row r="5268" spans="1:1" x14ac:dyDescent="0.35">
      <c r="A5268" s="4"/>
    </row>
    <row r="5269" spans="1:1" x14ac:dyDescent="0.35">
      <c r="A5269" s="4"/>
    </row>
    <row r="5270" spans="1:1" x14ac:dyDescent="0.35">
      <c r="A5270" s="4"/>
    </row>
    <row r="5271" spans="1:1" x14ac:dyDescent="0.35">
      <c r="A5271" s="4"/>
    </row>
    <row r="5272" spans="1:1" x14ac:dyDescent="0.35">
      <c r="A5272" s="4"/>
    </row>
    <row r="5273" spans="1:1" x14ac:dyDescent="0.35">
      <c r="A5273" s="4"/>
    </row>
    <row r="5274" spans="1:1" x14ac:dyDescent="0.35">
      <c r="A5274" s="4"/>
    </row>
    <row r="5275" spans="1:1" x14ac:dyDescent="0.35">
      <c r="A5275" s="4"/>
    </row>
    <row r="5276" spans="1:1" x14ac:dyDescent="0.35">
      <c r="A5276" s="4"/>
    </row>
    <row r="5277" spans="1:1" x14ac:dyDescent="0.35">
      <c r="A5277" s="4"/>
    </row>
    <row r="5278" spans="1:1" x14ac:dyDescent="0.35">
      <c r="A5278" s="4"/>
    </row>
    <row r="5279" spans="1:1" x14ac:dyDescent="0.35">
      <c r="A5279" s="4"/>
    </row>
    <row r="5280" spans="1:1" x14ac:dyDescent="0.35">
      <c r="A5280" s="4"/>
    </row>
    <row r="5281" spans="1:1" x14ac:dyDescent="0.35">
      <c r="A5281" s="4"/>
    </row>
    <row r="5282" spans="1:1" x14ac:dyDescent="0.35">
      <c r="A5282" s="4"/>
    </row>
    <row r="5283" spans="1:1" x14ac:dyDescent="0.35">
      <c r="A5283" s="4"/>
    </row>
    <row r="5284" spans="1:1" x14ac:dyDescent="0.35">
      <c r="A5284" s="4"/>
    </row>
    <row r="5285" spans="1:1" x14ac:dyDescent="0.35">
      <c r="A5285" s="4"/>
    </row>
    <row r="5286" spans="1:1" x14ac:dyDescent="0.35">
      <c r="A5286" s="4"/>
    </row>
    <row r="5287" spans="1:1" x14ac:dyDescent="0.35">
      <c r="A5287" s="4"/>
    </row>
    <row r="5288" spans="1:1" x14ac:dyDescent="0.35">
      <c r="A5288" s="4"/>
    </row>
    <row r="5289" spans="1:1" x14ac:dyDescent="0.35">
      <c r="A5289" s="4"/>
    </row>
    <row r="5290" spans="1:1" x14ac:dyDescent="0.35">
      <c r="A5290" s="4"/>
    </row>
    <row r="5291" spans="1:1" x14ac:dyDescent="0.35">
      <c r="A5291" s="4"/>
    </row>
    <row r="5292" spans="1:1" x14ac:dyDescent="0.35">
      <c r="A5292" s="4"/>
    </row>
    <row r="5293" spans="1:1" x14ac:dyDescent="0.35">
      <c r="A5293" s="4"/>
    </row>
    <row r="5294" spans="1:1" x14ac:dyDescent="0.35">
      <c r="A5294" s="4"/>
    </row>
    <row r="5295" spans="1:1" x14ac:dyDescent="0.35">
      <c r="A5295" s="4"/>
    </row>
    <row r="5296" spans="1:1" x14ac:dyDescent="0.35">
      <c r="A5296" s="4"/>
    </row>
    <row r="5297" spans="1:1" x14ac:dyDescent="0.35">
      <c r="A5297" s="4"/>
    </row>
    <row r="5298" spans="1:1" x14ac:dyDescent="0.35">
      <c r="A5298" s="4"/>
    </row>
    <row r="5299" spans="1:1" x14ac:dyDescent="0.35">
      <c r="A5299" s="4"/>
    </row>
    <row r="5300" spans="1:1" x14ac:dyDescent="0.35">
      <c r="A5300" s="4"/>
    </row>
    <row r="5301" spans="1:1" x14ac:dyDescent="0.35">
      <c r="A5301" s="4"/>
    </row>
    <row r="5302" spans="1:1" x14ac:dyDescent="0.35">
      <c r="A5302" s="4"/>
    </row>
    <row r="5303" spans="1:1" x14ac:dyDescent="0.35">
      <c r="A5303" s="4"/>
    </row>
    <row r="5304" spans="1:1" x14ac:dyDescent="0.35">
      <c r="A5304" s="4"/>
    </row>
    <row r="5305" spans="1:1" x14ac:dyDescent="0.35">
      <c r="A5305" s="4"/>
    </row>
    <row r="5306" spans="1:1" x14ac:dyDescent="0.35">
      <c r="A5306" s="4"/>
    </row>
    <row r="5307" spans="1:1" x14ac:dyDescent="0.35">
      <c r="A5307" s="4"/>
    </row>
    <row r="5308" spans="1:1" x14ac:dyDescent="0.35">
      <c r="A5308" s="4"/>
    </row>
    <row r="5309" spans="1:1" x14ac:dyDescent="0.35">
      <c r="A5309" s="4"/>
    </row>
    <row r="5310" spans="1:1" x14ac:dyDescent="0.35">
      <c r="A5310" s="4"/>
    </row>
    <row r="5311" spans="1:1" x14ac:dyDescent="0.35">
      <c r="A5311" s="4"/>
    </row>
    <row r="5312" spans="1:1" x14ac:dyDescent="0.35">
      <c r="A5312" s="4"/>
    </row>
    <row r="5313" spans="1:1" x14ac:dyDescent="0.35">
      <c r="A5313" s="4"/>
    </row>
    <row r="5314" spans="1:1" x14ac:dyDescent="0.35">
      <c r="A5314" s="4"/>
    </row>
    <row r="5315" spans="1:1" x14ac:dyDescent="0.35">
      <c r="A5315" s="4"/>
    </row>
    <row r="5316" spans="1:1" x14ac:dyDescent="0.35">
      <c r="A5316" s="4"/>
    </row>
    <row r="5317" spans="1:1" x14ac:dyDescent="0.35">
      <c r="A5317" s="4"/>
    </row>
    <row r="5318" spans="1:1" x14ac:dyDescent="0.35">
      <c r="A5318" s="4"/>
    </row>
    <row r="5319" spans="1:1" x14ac:dyDescent="0.35">
      <c r="A5319" s="4"/>
    </row>
    <row r="5320" spans="1:1" x14ac:dyDescent="0.35">
      <c r="A5320" s="4"/>
    </row>
    <row r="5321" spans="1:1" x14ac:dyDescent="0.35">
      <c r="A5321" s="4"/>
    </row>
    <row r="5322" spans="1:1" x14ac:dyDescent="0.35">
      <c r="A5322" s="4"/>
    </row>
    <row r="5323" spans="1:1" x14ac:dyDescent="0.35">
      <c r="A5323" s="4"/>
    </row>
    <row r="5324" spans="1:1" x14ac:dyDescent="0.35">
      <c r="A5324" s="4"/>
    </row>
    <row r="5325" spans="1:1" x14ac:dyDescent="0.35">
      <c r="A5325" s="4"/>
    </row>
    <row r="5326" spans="1:1" x14ac:dyDescent="0.35">
      <c r="A5326" s="4"/>
    </row>
    <row r="5327" spans="1:1" x14ac:dyDescent="0.35">
      <c r="A5327" s="4"/>
    </row>
    <row r="5328" spans="1:1" x14ac:dyDescent="0.35">
      <c r="A5328" s="4"/>
    </row>
    <row r="5329" spans="1:1" x14ac:dyDescent="0.35">
      <c r="A5329" s="4"/>
    </row>
    <row r="5330" spans="1:1" x14ac:dyDescent="0.35">
      <c r="A5330" s="4"/>
    </row>
    <row r="5331" spans="1:1" x14ac:dyDescent="0.35">
      <c r="A5331" s="4"/>
    </row>
    <row r="5332" spans="1:1" x14ac:dyDescent="0.35">
      <c r="A5332" s="4"/>
    </row>
    <row r="5333" spans="1:1" x14ac:dyDescent="0.35">
      <c r="A5333" s="4"/>
    </row>
    <row r="5334" spans="1:1" x14ac:dyDescent="0.35">
      <c r="A5334" s="4"/>
    </row>
    <row r="5335" spans="1:1" x14ac:dyDescent="0.35">
      <c r="A5335" s="4"/>
    </row>
    <row r="5336" spans="1:1" x14ac:dyDescent="0.35">
      <c r="A5336" s="4"/>
    </row>
    <row r="5337" spans="1:1" x14ac:dyDescent="0.35">
      <c r="A5337" s="4"/>
    </row>
    <row r="5338" spans="1:1" x14ac:dyDescent="0.35">
      <c r="A5338" s="4"/>
    </row>
    <row r="5339" spans="1:1" x14ac:dyDescent="0.35">
      <c r="A5339" s="4"/>
    </row>
    <row r="5340" spans="1:1" x14ac:dyDescent="0.35">
      <c r="A5340" s="4"/>
    </row>
    <row r="5341" spans="1:1" x14ac:dyDescent="0.35">
      <c r="A5341" s="4"/>
    </row>
    <row r="5342" spans="1:1" x14ac:dyDescent="0.35">
      <c r="A5342" s="4"/>
    </row>
    <row r="5343" spans="1:1" x14ac:dyDescent="0.35">
      <c r="A5343" s="4"/>
    </row>
    <row r="5344" spans="1:1" x14ac:dyDescent="0.35">
      <c r="A5344" s="4"/>
    </row>
    <row r="5345" spans="1:1" x14ac:dyDescent="0.35">
      <c r="A5345" s="4"/>
    </row>
    <row r="5346" spans="1:1" x14ac:dyDescent="0.35">
      <c r="A5346" s="4"/>
    </row>
    <row r="5347" spans="1:1" x14ac:dyDescent="0.35">
      <c r="A5347" s="4"/>
    </row>
    <row r="5348" spans="1:1" x14ac:dyDescent="0.35">
      <c r="A5348" s="4"/>
    </row>
    <row r="5349" spans="1:1" x14ac:dyDescent="0.35">
      <c r="A5349" s="4"/>
    </row>
    <row r="5350" spans="1:1" x14ac:dyDescent="0.35">
      <c r="A5350" s="4"/>
    </row>
    <row r="5351" spans="1:1" x14ac:dyDescent="0.35">
      <c r="A5351" s="4"/>
    </row>
    <row r="5352" spans="1:1" x14ac:dyDescent="0.35">
      <c r="A5352" s="4"/>
    </row>
    <row r="5353" spans="1:1" x14ac:dyDescent="0.35">
      <c r="A5353" s="4"/>
    </row>
    <row r="5354" spans="1:1" x14ac:dyDescent="0.35">
      <c r="A5354" s="4"/>
    </row>
    <row r="5355" spans="1:1" x14ac:dyDescent="0.35">
      <c r="A5355" s="4"/>
    </row>
    <row r="5356" spans="1:1" x14ac:dyDescent="0.35">
      <c r="A5356" s="4"/>
    </row>
    <row r="5357" spans="1:1" x14ac:dyDescent="0.35">
      <c r="A5357" s="4"/>
    </row>
    <row r="5358" spans="1:1" x14ac:dyDescent="0.35">
      <c r="A5358" s="4"/>
    </row>
    <row r="5359" spans="1:1" x14ac:dyDescent="0.35">
      <c r="A5359" s="4"/>
    </row>
    <row r="5360" spans="1:1" x14ac:dyDescent="0.35">
      <c r="A5360" s="4"/>
    </row>
    <row r="5361" spans="1:1" x14ac:dyDescent="0.35">
      <c r="A5361" s="4"/>
    </row>
    <row r="5362" spans="1:1" x14ac:dyDescent="0.35">
      <c r="A5362" s="4"/>
    </row>
    <row r="5363" spans="1:1" x14ac:dyDescent="0.35">
      <c r="A5363" s="4"/>
    </row>
    <row r="5364" spans="1:1" x14ac:dyDescent="0.35">
      <c r="A5364" s="4"/>
    </row>
    <row r="5365" spans="1:1" x14ac:dyDescent="0.35">
      <c r="A5365" s="4"/>
    </row>
    <row r="5366" spans="1:1" x14ac:dyDescent="0.35">
      <c r="A5366" s="4"/>
    </row>
    <row r="5367" spans="1:1" x14ac:dyDescent="0.35">
      <c r="A5367" s="4"/>
    </row>
    <row r="5368" spans="1:1" x14ac:dyDescent="0.35">
      <c r="A5368" s="4"/>
    </row>
    <row r="5369" spans="1:1" x14ac:dyDescent="0.35">
      <c r="A5369" s="4"/>
    </row>
    <row r="5370" spans="1:1" x14ac:dyDescent="0.35">
      <c r="A5370" s="4"/>
    </row>
    <row r="5371" spans="1:1" x14ac:dyDescent="0.35">
      <c r="A5371" s="4"/>
    </row>
    <row r="5372" spans="1:1" x14ac:dyDescent="0.35">
      <c r="A5372" s="4"/>
    </row>
    <row r="5373" spans="1:1" x14ac:dyDescent="0.35">
      <c r="A5373" s="4"/>
    </row>
    <row r="5374" spans="1:1" x14ac:dyDescent="0.35">
      <c r="A5374" s="4"/>
    </row>
    <row r="5375" spans="1:1" x14ac:dyDescent="0.35">
      <c r="A5375" s="4"/>
    </row>
    <row r="5376" spans="1:1" x14ac:dyDescent="0.35">
      <c r="A5376" s="4"/>
    </row>
    <row r="5377" spans="1:1" x14ac:dyDescent="0.35">
      <c r="A5377" s="4"/>
    </row>
    <row r="5378" spans="1:1" x14ac:dyDescent="0.35">
      <c r="A5378" s="4"/>
    </row>
    <row r="5379" spans="1:1" x14ac:dyDescent="0.35">
      <c r="A5379" s="4"/>
    </row>
    <row r="5380" spans="1:1" x14ac:dyDescent="0.35">
      <c r="A5380" s="4"/>
    </row>
    <row r="5381" spans="1:1" x14ac:dyDescent="0.35">
      <c r="A5381" s="4"/>
    </row>
    <row r="5382" spans="1:1" x14ac:dyDescent="0.35">
      <c r="A5382" s="4"/>
    </row>
    <row r="5383" spans="1:1" x14ac:dyDescent="0.35">
      <c r="A5383" s="4"/>
    </row>
    <row r="5384" spans="1:1" x14ac:dyDescent="0.35">
      <c r="A5384" s="4"/>
    </row>
    <row r="5385" spans="1:1" x14ac:dyDescent="0.35">
      <c r="A5385" s="4"/>
    </row>
    <row r="5386" spans="1:1" x14ac:dyDescent="0.35">
      <c r="A5386" s="4"/>
    </row>
    <row r="5387" spans="1:1" x14ac:dyDescent="0.35">
      <c r="A5387" s="4"/>
    </row>
    <row r="5388" spans="1:1" x14ac:dyDescent="0.35">
      <c r="A5388" s="4"/>
    </row>
    <row r="5389" spans="1:1" x14ac:dyDescent="0.35">
      <c r="A5389" s="4"/>
    </row>
    <row r="5390" spans="1:1" x14ac:dyDescent="0.35">
      <c r="A5390" s="4"/>
    </row>
    <row r="5391" spans="1:1" x14ac:dyDescent="0.35">
      <c r="A5391" s="4"/>
    </row>
    <row r="5392" spans="1:1" x14ac:dyDescent="0.35">
      <c r="A5392" s="4"/>
    </row>
    <row r="5393" spans="1:1" x14ac:dyDescent="0.35">
      <c r="A5393" s="4"/>
    </row>
    <row r="5394" spans="1:1" x14ac:dyDescent="0.35">
      <c r="A5394" s="4"/>
    </row>
    <row r="5395" spans="1:1" x14ac:dyDescent="0.35">
      <c r="A5395" s="4"/>
    </row>
    <row r="5396" spans="1:1" x14ac:dyDescent="0.35">
      <c r="A5396" s="4"/>
    </row>
    <row r="5397" spans="1:1" x14ac:dyDescent="0.35">
      <c r="A5397" s="4"/>
    </row>
    <row r="5398" spans="1:1" x14ac:dyDescent="0.35">
      <c r="A5398" s="4"/>
    </row>
    <row r="5399" spans="1:1" x14ac:dyDescent="0.35">
      <c r="A5399" s="4"/>
    </row>
    <row r="5400" spans="1:1" x14ac:dyDescent="0.35">
      <c r="A5400" s="4"/>
    </row>
    <row r="5401" spans="1:1" x14ac:dyDescent="0.35">
      <c r="A5401" s="4"/>
    </row>
    <row r="5402" spans="1:1" x14ac:dyDescent="0.35">
      <c r="A5402" s="4"/>
    </row>
    <row r="5403" spans="1:1" x14ac:dyDescent="0.35">
      <c r="A5403" s="4"/>
    </row>
    <row r="5404" spans="1:1" x14ac:dyDescent="0.35">
      <c r="A5404" s="4"/>
    </row>
    <row r="5405" spans="1:1" x14ac:dyDescent="0.35">
      <c r="A5405" s="4"/>
    </row>
    <row r="5406" spans="1:1" x14ac:dyDescent="0.35">
      <c r="A5406" s="4"/>
    </row>
    <row r="5407" spans="1:1" x14ac:dyDescent="0.35">
      <c r="A5407" s="4"/>
    </row>
    <row r="5408" spans="1:1" x14ac:dyDescent="0.35">
      <c r="A5408" s="4"/>
    </row>
    <row r="5409" spans="1:1" x14ac:dyDescent="0.35">
      <c r="A5409" s="4"/>
    </row>
    <row r="5410" spans="1:1" x14ac:dyDescent="0.35">
      <c r="A5410" s="4"/>
    </row>
    <row r="5411" spans="1:1" x14ac:dyDescent="0.35">
      <c r="A5411" s="4"/>
    </row>
    <row r="5412" spans="1:1" x14ac:dyDescent="0.35">
      <c r="A5412" s="4"/>
    </row>
    <row r="5413" spans="1:1" x14ac:dyDescent="0.35">
      <c r="A5413" s="4"/>
    </row>
    <row r="5414" spans="1:1" x14ac:dyDescent="0.35">
      <c r="A5414" s="4"/>
    </row>
    <row r="5415" spans="1:1" x14ac:dyDescent="0.35">
      <c r="A5415" s="4"/>
    </row>
    <row r="5416" spans="1:1" x14ac:dyDescent="0.35">
      <c r="A5416" s="4"/>
    </row>
    <row r="5417" spans="1:1" x14ac:dyDescent="0.35">
      <c r="A5417" s="4"/>
    </row>
    <row r="5418" spans="1:1" x14ac:dyDescent="0.35">
      <c r="A5418" s="4"/>
    </row>
    <row r="5419" spans="1:1" x14ac:dyDescent="0.35">
      <c r="A5419" s="4"/>
    </row>
    <row r="5420" spans="1:1" x14ac:dyDescent="0.35">
      <c r="A5420" s="4"/>
    </row>
    <row r="5421" spans="1:1" x14ac:dyDescent="0.35">
      <c r="A5421" s="4"/>
    </row>
    <row r="5422" spans="1:1" x14ac:dyDescent="0.35">
      <c r="A5422" s="4"/>
    </row>
    <row r="5423" spans="1:1" x14ac:dyDescent="0.35">
      <c r="A5423" s="4"/>
    </row>
    <row r="5424" spans="1:1" x14ac:dyDescent="0.35">
      <c r="A5424" s="4"/>
    </row>
    <row r="5425" spans="1:1" x14ac:dyDescent="0.35">
      <c r="A5425" s="4"/>
    </row>
    <row r="5426" spans="1:1" x14ac:dyDescent="0.35">
      <c r="A5426" s="4"/>
    </row>
    <row r="5427" spans="1:1" x14ac:dyDescent="0.35">
      <c r="A5427" s="4"/>
    </row>
    <row r="5428" spans="1:1" x14ac:dyDescent="0.35">
      <c r="A5428" s="4"/>
    </row>
    <row r="5429" spans="1:1" x14ac:dyDescent="0.35">
      <c r="A5429" s="4"/>
    </row>
    <row r="5430" spans="1:1" x14ac:dyDescent="0.35">
      <c r="A5430" s="4"/>
    </row>
    <row r="5431" spans="1:1" x14ac:dyDescent="0.35">
      <c r="A5431" s="4"/>
    </row>
    <row r="5432" spans="1:1" x14ac:dyDescent="0.35">
      <c r="A5432" s="4"/>
    </row>
    <row r="5433" spans="1:1" x14ac:dyDescent="0.35">
      <c r="A5433" s="4"/>
    </row>
    <row r="5434" spans="1:1" x14ac:dyDescent="0.35">
      <c r="A5434" s="4"/>
    </row>
    <row r="5435" spans="1:1" x14ac:dyDescent="0.35">
      <c r="A5435" s="4"/>
    </row>
    <row r="5436" spans="1:1" x14ac:dyDescent="0.35">
      <c r="A5436" s="4"/>
    </row>
    <row r="5437" spans="1:1" x14ac:dyDescent="0.35">
      <c r="A5437" s="4"/>
    </row>
    <row r="5438" spans="1:1" x14ac:dyDescent="0.35">
      <c r="A5438" s="4"/>
    </row>
    <row r="5439" spans="1:1" x14ac:dyDescent="0.35">
      <c r="A5439" s="4"/>
    </row>
    <row r="5440" spans="1:1" x14ac:dyDescent="0.35">
      <c r="A5440" s="4"/>
    </row>
    <row r="5441" spans="1:1" x14ac:dyDescent="0.35">
      <c r="A5441" s="4"/>
    </row>
    <row r="5442" spans="1:1" x14ac:dyDescent="0.35">
      <c r="A5442" s="4"/>
    </row>
    <row r="5443" spans="1:1" x14ac:dyDescent="0.35">
      <c r="A5443" s="4"/>
    </row>
    <row r="5444" spans="1:1" x14ac:dyDescent="0.35">
      <c r="A5444" s="4"/>
    </row>
    <row r="5445" spans="1:1" x14ac:dyDescent="0.35">
      <c r="A5445" s="4"/>
    </row>
    <row r="5446" spans="1:1" x14ac:dyDescent="0.35">
      <c r="A5446" s="4"/>
    </row>
    <row r="5447" spans="1:1" x14ac:dyDescent="0.35">
      <c r="A5447" s="4"/>
    </row>
    <row r="5448" spans="1:1" x14ac:dyDescent="0.35">
      <c r="A5448" s="4"/>
    </row>
    <row r="5449" spans="1:1" x14ac:dyDescent="0.35">
      <c r="A5449" s="4"/>
    </row>
    <row r="5450" spans="1:1" x14ac:dyDescent="0.35">
      <c r="A5450" s="4"/>
    </row>
    <row r="5451" spans="1:1" x14ac:dyDescent="0.35">
      <c r="A5451" s="4"/>
    </row>
    <row r="5452" spans="1:1" x14ac:dyDescent="0.35">
      <c r="A5452" s="4"/>
    </row>
    <row r="5453" spans="1:1" x14ac:dyDescent="0.35">
      <c r="A5453" s="4"/>
    </row>
    <row r="5454" spans="1:1" x14ac:dyDescent="0.35">
      <c r="A5454" s="4"/>
    </row>
    <row r="5455" spans="1:1" x14ac:dyDescent="0.35">
      <c r="A5455" s="4"/>
    </row>
    <row r="5456" spans="1:1" x14ac:dyDescent="0.35">
      <c r="A5456" s="4"/>
    </row>
    <row r="5457" spans="1:1" x14ac:dyDescent="0.35">
      <c r="A5457" s="4"/>
    </row>
    <row r="5458" spans="1:1" x14ac:dyDescent="0.35">
      <c r="A5458" s="4"/>
    </row>
    <row r="5459" spans="1:1" x14ac:dyDescent="0.35">
      <c r="A5459" s="4"/>
    </row>
    <row r="5460" spans="1:1" x14ac:dyDescent="0.35">
      <c r="A5460" s="4"/>
    </row>
    <row r="5461" spans="1:1" x14ac:dyDescent="0.35">
      <c r="A5461" s="4"/>
    </row>
    <row r="5462" spans="1:1" x14ac:dyDescent="0.35">
      <c r="A5462" s="4"/>
    </row>
    <row r="5463" spans="1:1" x14ac:dyDescent="0.35">
      <c r="A5463" s="4"/>
    </row>
    <row r="5464" spans="1:1" x14ac:dyDescent="0.35">
      <c r="A5464" s="4"/>
    </row>
    <row r="5465" spans="1:1" x14ac:dyDescent="0.35">
      <c r="A5465" s="4"/>
    </row>
    <row r="5466" spans="1:1" x14ac:dyDescent="0.35">
      <c r="A5466" s="4"/>
    </row>
    <row r="5467" spans="1:1" x14ac:dyDescent="0.35">
      <c r="A5467" s="4"/>
    </row>
    <row r="5468" spans="1:1" x14ac:dyDescent="0.35">
      <c r="A5468" s="4"/>
    </row>
    <row r="5469" spans="1:1" x14ac:dyDescent="0.35">
      <c r="A5469" s="4"/>
    </row>
    <row r="5470" spans="1:1" x14ac:dyDescent="0.35">
      <c r="A5470" s="4"/>
    </row>
    <row r="5471" spans="1:1" x14ac:dyDescent="0.35">
      <c r="A5471" s="4"/>
    </row>
    <row r="5472" spans="1:1" x14ac:dyDescent="0.35">
      <c r="A5472" s="4"/>
    </row>
    <row r="5473" spans="1:1" x14ac:dyDescent="0.35">
      <c r="A5473" s="4"/>
    </row>
    <row r="5474" spans="1:1" x14ac:dyDescent="0.35">
      <c r="A5474" s="4"/>
    </row>
    <row r="5475" spans="1:1" x14ac:dyDescent="0.35">
      <c r="A5475" s="4"/>
    </row>
    <row r="5476" spans="1:1" x14ac:dyDescent="0.35">
      <c r="A5476" s="4"/>
    </row>
    <row r="5477" spans="1:1" x14ac:dyDescent="0.35">
      <c r="A5477" s="4"/>
    </row>
    <row r="5478" spans="1:1" x14ac:dyDescent="0.35">
      <c r="A5478" s="4"/>
    </row>
    <row r="5479" spans="1:1" x14ac:dyDescent="0.35">
      <c r="A5479" s="4"/>
    </row>
    <row r="5480" spans="1:1" x14ac:dyDescent="0.35">
      <c r="A5480" s="4"/>
    </row>
    <row r="5481" spans="1:1" x14ac:dyDescent="0.35">
      <c r="A5481" s="4"/>
    </row>
    <row r="5482" spans="1:1" x14ac:dyDescent="0.35">
      <c r="A5482" s="4"/>
    </row>
    <row r="5483" spans="1:1" x14ac:dyDescent="0.35">
      <c r="A5483" s="4"/>
    </row>
    <row r="5484" spans="1:1" x14ac:dyDescent="0.35">
      <c r="A5484" s="4"/>
    </row>
    <row r="5485" spans="1:1" x14ac:dyDescent="0.35">
      <c r="A5485" s="4"/>
    </row>
    <row r="5486" spans="1:1" x14ac:dyDescent="0.35">
      <c r="A5486" s="4"/>
    </row>
    <row r="5487" spans="1:1" x14ac:dyDescent="0.35">
      <c r="A5487" s="4"/>
    </row>
    <row r="5488" spans="1:1" x14ac:dyDescent="0.35">
      <c r="A5488" s="4"/>
    </row>
    <row r="5489" spans="1:1" x14ac:dyDescent="0.35">
      <c r="A5489" s="4"/>
    </row>
    <row r="5490" spans="1:1" x14ac:dyDescent="0.35">
      <c r="A5490" s="4"/>
    </row>
    <row r="5491" spans="1:1" x14ac:dyDescent="0.35">
      <c r="A5491" s="4"/>
    </row>
    <row r="5492" spans="1:1" x14ac:dyDescent="0.35">
      <c r="A5492" s="4"/>
    </row>
    <row r="5493" spans="1:1" x14ac:dyDescent="0.35">
      <c r="A5493" s="4"/>
    </row>
    <row r="5494" spans="1:1" x14ac:dyDescent="0.35">
      <c r="A5494" s="4"/>
    </row>
    <row r="5495" spans="1:1" x14ac:dyDescent="0.35">
      <c r="A5495" s="4"/>
    </row>
    <row r="5496" spans="1:1" x14ac:dyDescent="0.35">
      <c r="A5496" s="4"/>
    </row>
    <row r="5497" spans="1:1" x14ac:dyDescent="0.35">
      <c r="A5497" s="4"/>
    </row>
    <row r="5498" spans="1:1" x14ac:dyDescent="0.35">
      <c r="A5498" s="4"/>
    </row>
    <row r="5499" spans="1:1" x14ac:dyDescent="0.35">
      <c r="A5499" s="4"/>
    </row>
    <row r="5500" spans="1:1" x14ac:dyDescent="0.35">
      <c r="A5500" s="4"/>
    </row>
    <row r="5501" spans="1:1" x14ac:dyDescent="0.35">
      <c r="A5501" s="4"/>
    </row>
    <row r="5502" spans="1:1" x14ac:dyDescent="0.35">
      <c r="A5502" s="4"/>
    </row>
    <row r="5503" spans="1:1" x14ac:dyDescent="0.35">
      <c r="A5503" s="4"/>
    </row>
    <row r="5504" spans="1:1" x14ac:dyDescent="0.35">
      <c r="A5504" s="4"/>
    </row>
    <row r="5505" spans="1:1" x14ac:dyDescent="0.35">
      <c r="A5505" s="4"/>
    </row>
    <row r="5506" spans="1:1" x14ac:dyDescent="0.35">
      <c r="A5506" s="4"/>
    </row>
    <row r="5507" spans="1:1" x14ac:dyDescent="0.35">
      <c r="A5507" s="4"/>
    </row>
    <row r="5508" spans="1:1" x14ac:dyDescent="0.35">
      <c r="A5508" s="4"/>
    </row>
    <row r="5509" spans="1:1" x14ac:dyDescent="0.35">
      <c r="A5509" s="4"/>
    </row>
    <row r="5510" spans="1:1" x14ac:dyDescent="0.35">
      <c r="A5510" s="4"/>
    </row>
    <row r="5511" spans="1:1" x14ac:dyDescent="0.35">
      <c r="A5511" s="4"/>
    </row>
    <row r="5512" spans="1:1" x14ac:dyDescent="0.35">
      <c r="A5512" s="4"/>
    </row>
    <row r="5513" spans="1:1" x14ac:dyDescent="0.35">
      <c r="A5513" s="4"/>
    </row>
    <row r="5514" spans="1:1" x14ac:dyDescent="0.35">
      <c r="A5514" s="4"/>
    </row>
    <row r="5515" spans="1:1" x14ac:dyDescent="0.35">
      <c r="A5515" s="4"/>
    </row>
    <row r="5516" spans="1:1" x14ac:dyDescent="0.35">
      <c r="A5516" s="4"/>
    </row>
    <row r="5517" spans="1:1" x14ac:dyDescent="0.35">
      <c r="A5517" s="4"/>
    </row>
    <row r="5518" spans="1:1" x14ac:dyDescent="0.35">
      <c r="A5518" s="4"/>
    </row>
    <row r="5519" spans="1:1" x14ac:dyDescent="0.35">
      <c r="A5519" s="4"/>
    </row>
    <row r="5520" spans="1:1" x14ac:dyDescent="0.35">
      <c r="A5520" s="4"/>
    </row>
    <row r="5521" spans="1:1" x14ac:dyDescent="0.35">
      <c r="A5521" s="4"/>
    </row>
    <row r="5522" spans="1:1" x14ac:dyDescent="0.35">
      <c r="A5522" s="4"/>
    </row>
    <row r="5523" spans="1:1" x14ac:dyDescent="0.35">
      <c r="A5523" s="4"/>
    </row>
    <row r="5524" spans="1:1" x14ac:dyDescent="0.35">
      <c r="A5524" s="4"/>
    </row>
    <row r="5525" spans="1:1" x14ac:dyDescent="0.35">
      <c r="A5525" s="4"/>
    </row>
    <row r="5526" spans="1:1" x14ac:dyDescent="0.35">
      <c r="A5526" s="4"/>
    </row>
    <row r="5527" spans="1:1" x14ac:dyDescent="0.35">
      <c r="A5527" s="4"/>
    </row>
    <row r="5528" spans="1:1" x14ac:dyDescent="0.35">
      <c r="A5528" s="4"/>
    </row>
    <row r="5529" spans="1:1" x14ac:dyDescent="0.35">
      <c r="A5529" s="4"/>
    </row>
    <row r="5530" spans="1:1" x14ac:dyDescent="0.35">
      <c r="A5530" s="4"/>
    </row>
    <row r="5531" spans="1:1" x14ac:dyDescent="0.35">
      <c r="A5531" s="4"/>
    </row>
    <row r="5532" spans="1:1" x14ac:dyDescent="0.35">
      <c r="A5532" s="4"/>
    </row>
    <row r="5533" spans="1:1" x14ac:dyDescent="0.35">
      <c r="A5533" s="4"/>
    </row>
    <row r="5534" spans="1:1" x14ac:dyDescent="0.35">
      <c r="A5534" s="4"/>
    </row>
    <row r="5535" spans="1:1" x14ac:dyDescent="0.35">
      <c r="A5535" s="4"/>
    </row>
    <row r="5536" spans="1:1" x14ac:dyDescent="0.35">
      <c r="A5536" s="4"/>
    </row>
    <row r="5537" spans="1:1" x14ac:dyDescent="0.35">
      <c r="A5537" s="4"/>
    </row>
    <row r="5538" spans="1:1" x14ac:dyDescent="0.35">
      <c r="A5538" s="4"/>
    </row>
    <row r="5539" spans="1:1" x14ac:dyDescent="0.35">
      <c r="A5539" s="4"/>
    </row>
    <row r="5540" spans="1:1" x14ac:dyDescent="0.35">
      <c r="A5540" s="4"/>
    </row>
    <row r="5541" spans="1:1" x14ac:dyDescent="0.35">
      <c r="A5541" s="4"/>
    </row>
    <row r="5542" spans="1:1" x14ac:dyDescent="0.35">
      <c r="A5542" s="4"/>
    </row>
    <row r="5543" spans="1:1" x14ac:dyDescent="0.35">
      <c r="A5543" s="4"/>
    </row>
    <row r="5544" spans="1:1" x14ac:dyDescent="0.35">
      <c r="A5544" s="4"/>
    </row>
    <row r="5545" spans="1:1" x14ac:dyDescent="0.35">
      <c r="A5545" s="4"/>
    </row>
    <row r="5546" spans="1:1" x14ac:dyDescent="0.35">
      <c r="A5546" s="4"/>
    </row>
    <row r="5547" spans="1:1" x14ac:dyDescent="0.35">
      <c r="A5547" s="4"/>
    </row>
    <row r="5548" spans="1:1" x14ac:dyDescent="0.35">
      <c r="A5548" s="4"/>
    </row>
    <row r="5549" spans="1:1" x14ac:dyDescent="0.35">
      <c r="A5549" s="4"/>
    </row>
    <row r="5550" spans="1:1" x14ac:dyDescent="0.35">
      <c r="A5550" s="4"/>
    </row>
    <row r="5551" spans="1:1" x14ac:dyDescent="0.35">
      <c r="A5551" s="4"/>
    </row>
    <row r="5552" spans="1:1" x14ac:dyDescent="0.35">
      <c r="A5552" s="4"/>
    </row>
    <row r="5553" spans="1:1" x14ac:dyDescent="0.35">
      <c r="A5553" s="4"/>
    </row>
    <row r="5554" spans="1:1" x14ac:dyDescent="0.35">
      <c r="A5554" s="4"/>
    </row>
    <row r="5555" spans="1:1" x14ac:dyDescent="0.35">
      <c r="A5555" s="4"/>
    </row>
    <row r="5556" spans="1:1" x14ac:dyDescent="0.35">
      <c r="A5556" s="4"/>
    </row>
    <row r="5557" spans="1:1" x14ac:dyDescent="0.35">
      <c r="A5557" s="4"/>
    </row>
    <row r="5558" spans="1:1" x14ac:dyDescent="0.35">
      <c r="A5558" s="4"/>
    </row>
    <row r="5559" spans="1:1" x14ac:dyDescent="0.35">
      <c r="A5559" s="4"/>
    </row>
    <row r="5560" spans="1:1" x14ac:dyDescent="0.35">
      <c r="A5560" s="4"/>
    </row>
    <row r="5561" spans="1:1" x14ac:dyDescent="0.35">
      <c r="A5561" s="4"/>
    </row>
    <row r="5562" spans="1:1" x14ac:dyDescent="0.35">
      <c r="A5562" s="4"/>
    </row>
    <row r="5563" spans="1:1" x14ac:dyDescent="0.35">
      <c r="A5563" s="4"/>
    </row>
    <row r="5564" spans="1:1" x14ac:dyDescent="0.35">
      <c r="A5564" s="4"/>
    </row>
    <row r="5565" spans="1:1" x14ac:dyDescent="0.35">
      <c r="A5565" s="4"/>
    </row>
    <row r="5566" spans="1:1" x14ac:dyDescent="0.35">
      <c r="A5566" s="4"/>
    </row>
    <row r="5567" spans="1:1" x14ac:dyDescent="0.35">
      <c r="A5567" s="4"/>
    </row>
    <row r="5568" spans="1:1" x14ac:dyDescent="0.35">
      <c r="A5568" s="4"/>
    </row>
    <row r="5569" spans="1:1" x14ac:dyDescent="0.35">
      <c r="A5569" s="4"/>
    </row>
    <row r="5570" spans="1:1" x14ac:dyDescent="0.35">
      <c r="A5570" s="4"/>
    </row>
    <row r="5571" spans="1:1" x14ac:dyDescent="0.35">
      <c r="A5571" s="4"/>
    </row>
    <row r="5572" spans="1:1" x14ac:dyDescent="0.35">
      <c r="A5572" s="4"/>
    </row>
    <row r="5573" spans="1:1" x14ac:dyDescent="0.35">
      <c r="A5573" s="4"/>
    </row>
    <row r="5574" spans="1:1" x14ac:dyDescent="0.35">
      <c r="A5574" s="4"/>
    </row>
    <row r="5575" spans="1:1" x14ac:dyDescent="0.35">
      <c r="A5575" s="4"/>
    </row>
    <row r="5576" spans="1:1" x14ac:dyDescent="0.35">
      <c r="A5576" s="4"/>
    </row>
    <row r="5577" spans="1:1" x14ac:dyDescent="0.35">
      <c r="A5577" s="4"/>
    </row>
    <row r="5578" spans="1:1" x14ac:dyDescent="0.35">
      <c r="A5578" s="4"/>
    </row>
    <row r="5579" spans="1:1" x14ac:dyDescent="0.35">
      <c r="A5579" s="4"/>
    </row>
    <row r="5580" spans="1:1" x14ac:dyDescent="0.35">
      <c r="A5580" s="4"/>
    </row>
    <row r="5581" spans="1:1" x14ac:dyDescent="0.35">
      <c r="A5581" s="4"/>
    </row>
    <row r="5582" spans="1:1" x14ac:dyDescent="0.35">
      <c r="A5582" s="4"/>
    </row>
    <row r="5583" spans="1:1" x14ac:dyDescent="0.35">
      <c r="A5583" s="4"/>
    </row>
    <row r="5584" spans="1:1" x14ac:dyDescent="0.35">
      <c r="A5584" s="4"/>
    </row>
    <row r="5585" spans="1:1" x14ac:dyDescent="0.35">
      <c r="A5585" s="4"/>
    </row>
    <row r="5586" spans="1:1" x14ac:dyDescent="0.35">
      <c r="A5586" s="4"/>
    </row>
    <row r="5587" spans="1:1" x14ac:dyDescent="0.35">
      <c r="A5587" s="4"/>
    </row>
    <row r="5588" spans="1:1" x14ac:dyDescent="0.35">
      <c r="A5588" s="4"/>
    </row>
    <row r="5589" spans="1:1" x14ac:dyDescent="0.35">
      <c r="A5589" s="4"/>
    </row>
    <row r="5590" spans="1:1" x14ac:dyDescent="0.35">
      <c r="A5590" s="4"/>
    </row>
    <row r="5591" spans="1:1" x14ac:dyDescent="0.35">
      <c r="A5591" s="4"/>
    </row>
    <row r="5592" spans="1:1" x14ac:dyDescent="0.35">
      <c r="A5592" s="4"/>
    </row>
    <row r="5593" spans="1:1" x14ac:dyDescent="0.35">
      <c r="A5593" s="4"/>
    </row>
    <row r="5594" spans="1:1" x14ac:dyDescent="0.35">
      <c r="A5594" s="4"/>
    </row>
    <row r="5595" spans="1:1" x14ac:dyDescent="0.35">
      <c r="A5595" s="4"/>
    </row>
    <row r="5596" spans="1:1" x14ac:dyDescent="0.35">
      <c r="A5596" s="4"/>
    </row>
    <row r="5597" spans="1:1" x14ac:dyDescent="0.35">
      <c r="A5597" s="4"/>
    </row>
    <row r="5598" spans="1:1" x14ac:dyDescent="0.35">
      <c r="A5598" s="4"/>
    </row>
    <row r="5599" spans="1:1" x14ac:dyDescent="0.35">
      <c r="A5599" s="4"/>
    </row>
    <row r="5600" spans="1:1" x14ac:dyDescent="0.35">
      <c r="A5600" s="4"/>
    </row>
    <row r="5601" spans="1:1" x14ac:dyDescent="0.35">
      <c r="A5601" s="4"/>
    </row>
    <row r="5602" spans="1:1" x14ac:dyDescent="0.35">
      <c r="A5602" s="4"/>
    </row>
    <row r="5603" spans="1:1" x14ac:dyDescent="0.35">
      <c r="A5603" s="4"/>
    </row>
    <row r="5604" spans="1:1" x14ac:dyDescent="0.35">
      <c r="A5604" s="4"/>
    </row>
    <row r="5605" spans="1:1" x14ac:dyDescent="0.35">
      <c r="A5605" s="4"/>
    </row>
    <row r="5606" spans="1:1" x14ac:dyDescent="0.35">
      <c r="A5606" s="4"/>
    </row>
    <row r="5607" spans="1:1" x14ac:dyDescent="0.35">
      <c r="A5607" s="4"/>
    </row>
    <row r="5608" spans="1:1" x14ac:dyDescent="0.35">
      <c r="A5608" s="4"/>
    </row>
    <row r="5609" spans="1:1" x14ac:dyDescent="0.35">
      <c r="A5609" s="4"/>
    </row>
    <row r="5610" spans="1:1" x14ac:dyDescent="0.35">
      <c r="A5610" s="4"/>
    </row>
    <row r="5611" spans="1:1" x14ac:dyDescent="0.35">
      <c r="A5611" s="4"/>
    </row>
    <row r="5612" spans="1:1" x14ac:dyDescent="0.35">
      <c r="A5612" s="4"/>
    </row>
    <row r="5613" spans="1:1" x14ac:dyDescent="0.35">
      <c r="A5613" s="4"/>
    </row>
    <row r="5614" spans="1:1" x14ac:dyDescent="0.35">
      <c r="A5614" s="4"/>
    </row>
    <row r="5615" spans="1:1" x14ac:dyDescent="0.35">
      <c r="A5615" s="4"/>
    </row>
    <row r="5616" spans="1:1" x14ac:dyDescent="0.35">
      <c r="A5616" s="4"/>
    </row>
    <row r="5617" spans="1:1" x14ac:dyDescent="0.35">
      <c r="A5617" s="4"/>
    </row>
    <row r="5618" spans="1:1" x14ac:dyDescent="0.35">
      <c r="A5618" s="4"/>
    </row>
    <row r="5619" spans="1:1" x14ac:dyDescent="0.35">
      <c r="A5619" s="4"/>
    </row>
    <row r="5620" spans="1:1" x14ac:dyDescent="0.35">
      <c r="A5620" s="4"/>
    </row>
    <row r="5621" spans="1:1" x14ac:dyDescent="0.35">
      <c r="A5621" s="4"/>
    </row>
    <row r="5622" spans="1:1" x14ac:dyDescent="0.35">
      <c r="A5622" s="4"/>
    </row>
    <row r="5623" spans="1:1" x14ac:dyDescent="0.35">
      <c r="A5623" s="4"/>
    </row>
    <row r="5624" spans="1:1" x14ac:dyDescent="0.35">
      <c r="A5624" s="4"/>
    </row>
    <row r="5625" spans="1:1" x14ac:dyDescent="0.35">
      <c r="A5625" s="4"/>
    </row>
    <row r="5626" spans="1:1" x14ac:dyDescent="0.35">
      <c r="A5626" s="4"/>
    </row>
    <row r="5627" spans="1:1" x14ac:dyDescent="0.35">
      <c r="A5627" s="4"/>
    </row>
    <row r="5628" spans="1:1" x14ac:dyDescent="0.35">
      <c r="A5628" s="4"/>
    </row>
    <row r="5629" spans="1:1" x14ac:dyDescent="0.35">
      <c r="A5629" s="4"/>
    </row>
    <row r="5630" spans="1:1" x14ac:dyDescent="0.35">
      <c r="A5630" s="4"/>
    </row>
    <row r="5631" spans="1:1" x14ac:dyDescent="0.35">
      <c r="A5631" s="4"/>
    </row>
    <row r="5632" spans="1:1" x14ac:dyDescent="0.35">
      <c r="A5632" s="4"/>
    </row>
    <row r="5633" spans="1:1" x14ac:dyDescent="0.35">
      <c r="A5633" s="4"/>
    </row>
    <row r="5634" spans="1:1" x14ac:dyDescent="0.35">
      <c r="A5634" s="4"/>
    </row>
    <row r="5635" spans="1:1" x14ac:dyDescent="0.35">
      <c r="A5635" s="4"/>
    </row>
    <row r="5636" spans="1:1" x14ac:dyDescent="0.35">
      <c r="A5636" s="4"/>
    </row>
    <row r="5637" spans="1:1" x14ac:dyDescent="0.35">
      <c r="A5637" s="4"/>
    </row>
    <row r="5638" spans="1:1" x14ac:dyDescent="0.35">
      <c r="A5638" s="4"/>
    </row>
    <row r="5639" spans="1:1" x14ac:dyDescent="0.35">
      <c r="A5639" s="4"/>
    </row>
    <row r="5640" spans="1:1" x14ac:dyDescent="0.35">
      <c r="A5640" s="4"/>
    </row>
    <row r="5641" spans="1:1" x14ac:dyDescent="0.35">
      <c r="A5641" s="4"/>
    </row>
    <row r="5642" spans="1:1" x14ac:dyDescent="0.35">
      <c r="A5642" s="4"/>
    </row>
    <row r="5643" spans="1:1" x14ac:dyDescent="0.35">
      <c r="A5643" s="4"/>
    </row>
    <row r="5644" spans="1:1" x14ac:dyDescent="0.35">
      <c r="A5644" s="4"/>
    </row>
    <row r="5645" spans="1:1" x14ac:dyDescent="0.35">
      <c r="A5645" s="4"/>
    </row>
    <row r="5646" spans="1:1" x14ac:dyDescent="0.35">
      <c r="A5646" s="4"/>
    </row>
    <row r="5647" spans="1:1" x14ac:dyDescent="0.35">
      <c r="A5647" s="4"/>
    </row>
    <row r="5648" spans="1:1" x14ac:dyDescent="0.35">
      <c r="A5648" s="4"/>
    </row>
    <row r="5649" spans="1:1" x14ac:dyDescent="0.35">
      <c r="A5649" s="4"/>
    </row>
    <row r="5650" spans="1:1" x14ac:dyDescent="0.35">
      <c r="A5650" s="4"/>
    </row>
    <row r="5651" spans="1:1" x14ac:dyDescent="0.35">
      <c r="A5651" s="4"/>
    </row>
    <row r="5652" spans="1:1" x14ac:dyDescent="0.35">
      <c r="A5652" s="4"/>
    </row>
    <row r="5653" spans="1:1" x14ac:dyDescent="0.35">
      <c r="A5653" s="4"/>
    </row>
    <row r="5654" spans="1:1" x14ac:dyDescent="0.35">
      <c r="A5654" s="4"/>
    </row>
    <row r="5655" spans="1:1" x14ac:dyDescent="0.35">
      <c r="A5655" s="4"/>
    </row>
    <row r="5656" spans="1:1" x14ac:dyDescent="0.35">
      <c r="A5656" s="4"/>
    </row>
    <row r="5657" spans="1:1" x14ac:dyDescent="0.35">
      <c r="A5657" s="4"/>
    </row>
    <row r="5658" spans="1:1" x14ac:dyDescent="0.35">
      <c r="A5658" s="4"/>
    </row>
    <row r="5659" spans="1:1" x14ac:dyDescent="0.35">
      <c r="A5659" s="4"/>
    </row>
    <row r="5660" spans="1:1" x14ac:dyDescent="0.35">
      <c r="A5660" s="4"/>
    </row>
    <row r="5661" spans="1:1" x14ac:dyDescent="0.35">
      <c r="A5661" s="4"/>
    </row>
    <row r="5662" spans="1:1" x14ac:dyDescent="0.35">
      <c r="A5662" s="4"/>
    </row>
    <row r="5663" spans="1:1" x14ac:dyDescent="0.35">
      <c r="A5663" s="4"/>
    </row>
    <row r="5664" spans="1:1" x14ac:dyDescent="0.35">
      <c r="A5664" s="4"/>
    </row>
    <row r="5665" spans="1:1" x14ac:dyDescent="0.35">
      <c r="A5665" s="4"/>
    </row>
    <row r="5666" spans="1:1" x14ac:dyDescent="0.35">
      <c r="A5666" s="4"/>
    </row>
    <row r="5667" spans="1:1" x14ac:dyDescent="0.35">
      <c r="A5667" s="4"/>
    </row>
    <row r="5668" spans="1:1" x14ac:dyDescent="0.35">
      <c r="A5668" s="4"/>
    </row>
    <row r="5669" spans="1:1" x14ac:dyDescent="0.35">
      <c r="A5669" s="4"/>
    </row>
    <row r="5670" spans="1:1" x14ac:dyDescent="0.35">
      <c r="A5670" s="4"/>
    </row>
    <row r="5671" spans="1:1" x14ac:dyDescent="0.35">
      <c r="A5671" s="4"/>
    </row>
    <row r="5672" spans="1:1" x14ac:dyDescent="0.35">
      <c r="A5672" s="4"/>
    </row>
    <row r="5673" spans="1:1" x14ac:dyDescent="0.35">
      <c r="A5673" s="4"/>
    </row>
    <row r="5674" spans="1:1" x14ac:dyDescent="0.35">
      <c r="A5674" s="4"/>
    </row>
    <row r="5675" spans="1:1" x14ac:dyDescent="0.35">
      <c r="A5675" s="4"/>
    </row>
    <row r="5676" spans="1:1" x14ac:dyDescent="0.35">
      <c r="A5676" s="4"/>
    </row>
    <row r="5677" spans="1:1" x14ac:dyDescent="0.35">
      <c r="A5677" s="4"/>
    </row>
    <row r="5678" spans="1:1" x14ac:dyDescent="0.35">
      <c r="A5678" s="4"/>
    </row>
    <row r="5679" spans="1:1" x14ac:dyDescent="0.35">
      <c r="A5679" s="4"/>
    </row>
    <row r="5680" spans="1:1" x14ac:dyDescent="0.35">
      <c r="A5680" s="4"/>
    </row>
    <row r="5681" spans="1:1" x14ac:dyDescent="0.35">
      <c r="A5681" s="4"/>
    </row>
    <row r="5682" spans="1:1" x14ac:dyDescent="0.35">
      <c r="A5682" s="4"/>
    </row>
    <row r="5683" spans="1:1" x14ac:dyDescent="0.35">
      <c r="A5683" s="4"/>
    </row>
    <row r="5684" spans="1:1" x14ac:dyDescent="0.35">
      <c r="A5684" s="4"/>
    </row>
    <row r="5685" spans="1:1" x14ac:dyDescent="0.35">
      <c r="A5685" s="4"/>
    </row>
    <row r="5686" spans="1:1" x14ac:dyDescent="0.35">
      <c r="A5686" s="4"/>
    </row>
    <row r="5687" spans="1:1" x14ac:dyDescent="0.35">
      <c r="A5687" s="4"/>
    </row>
    <row r="5688" spans="1:1" x14ac:dyDescent="0.35">
      <c r="A5688" s="4"/>
    </row>
    <row r="5689" spans="1:1" x14ac:dyDescent="0.35">
      <c r="A5689" s="4"/>
    </row>
    <row r="5690" spans="1:1" x14ac:dyDescent="0.35">
      <c r="A5690" s="4"/>
    </row>
    <row r="5691" spans="1:1" x14ac:dyDescent="0.35">
      <c r="A5691" s="4"/>
    </row>
    <row r="5692" spans="1:1" x14ac:dyDescent="0.35">
      <c r="A5692" s="4"/>
    </row>
    <row r="5693" spans="1:1" x14ac:dyDescent="0.35">
      <c r="A5693" s="4"/>
    </row>
    <row r="5694" spans="1:1" x14ac:dyDescent="0.35">
      <c r="A5694" s="4"/>
    </row>
    <row r="5695" spans="1:1" x14ac:dyDescent="0.35">
      <c r="A5695" s="4"/>
    </row>
    <row r="5696" spans="1:1" x14ac:dyDescent="0.35">
      <c r="A5696" s="4"/>
    </row>
    <row r="5697" spans="1:1" x14ac:dyDescent="0.35">
      <c r="A5697" s="4"/>
    </row>
    <row r="5698" spans="1:1" x14ac:dyDescent="0.35">
      <c r="A5698" s="4"/>
    </row>
    <row r="5699" spans="1:1" x14ac:dyDescent="0.35">
      <c r="A5699" s="4"/>
    </row>
    <row r="5700" spans="1:1" x14ac:dyDescent="0.35">
      <c r="A5700" s="4"/>
    </row>
    <row r="5701" spans="1:1" x14ac:dyDescent="0.35">
      <c r="A5701" s="4"/>
    </row>
    <row r="5702" spans="1:1" x14ac:dyDescent="0.35">
      <c r="A5702" s="4"/>
    </row>
    <row r="5703" spans="1:1" x14ac:dyDescent="0.35">
      <c r="A5703" s="4"/>
    </row>
    <row r="5704" spans="1:1" x14ac:dyDescent="0.35">
      <c r="A5704" s="4"/>
    </row>
    <row r="5705" spans="1:1" x14ac:dyDescent="0.35">
      <c r="A5705" s="4"/>
    </row>
    <row r="5706" spans="1:1" x14ac:dyDescent="0.35">
      <c r="A5706" s="4"/>
    </row>
    <row r="5707" spans="1:1" x14ac:dyDescent="0.35">
      <c r="A5707" s="4"/>
    </row>
    <row r="5708" spans="1:1" x14ac:dyDescent="0.35">
      <c r="A5708" s="4"/>
    </row>
    <row r="5709" spans="1:1" x14ac:dyDescent="0.35">
      <c r="A5709" s="4"/>
    </row>
    <row r="5710" spans="1:1" x14ac:dyDescent="0.35">
      <c r="A5710" s="4"/>
    </row>
    <row r="5711" spans="1:1" x14ac:dyDescent="0.35">
      <c r="A5711" s="4"/>
    </row>
    <row r="5712" spans="1:1" x14ac:dyDescent="0.35">
      <c r="A5712" s="4"/>
    </row>
    <row r="5713" spans="1:1" x14ac:dyDescent="0.35">
      <c r="A5713" s="4"/>
    </row>
    <row r="5714" spans="1:1" x14ac:dyDescent="0.35">
      <c r="A5714" s="4"/>
    </row>
    <row r="5715" spans="1:1" x14ac:dyDescent="0.35">
      <c r="A5715" s="4"/>
    </row>
    <row r="5716" spans="1:1" x14ac:dyDescent="0.35">
      <c r="A5716" s="4"/>
    </row>
    <row r="5717" spans="1:1" x14ac:dyDescent="0.35">
      <c r="A5717" s="4"/>
    </row>
    <row r="5718" spans="1:1" x14ac:dyDescent="0.35">
      <c r="A5718" s="4"/>
    </row>
    <row r="5719" spans="1:1" x14ac:dyDescent="0.35">
      <c r="A5719" s="4"/>
    </row>
    <row r="5720" spans="1:1" x14ac:dyDescent="0.35">
      <c r="A5720" s="4"/>
    </row>
    <row r="5721" spans="1:1" x14ac:dyDescent="0.35">
      <c r="A5721" s="4"/>
    </row>
    <row r="5722" spans="1:1" x14ac:dyDescent="0.35">
      <c r="A5722" s="4"/>
    </row>
    <row r="5723" spans="1:1" x14ac:dyDescent="0.35">
      <c r="A5723" s="4"/>
    </row>
    <row r="5724" spans="1:1" x14ac:dyDescent="0.35">
      <c r="A5724" s="4"/>
    </row>
    <row r="5725" spans="1:1" x14ac:dyDescent="0.35">
      <c r="A5725" s="4"/>
    </row>
    <row r="5726" spans="1:1" x14ac:dyDescent="0.35">
      <c r="A5726" s="4"/>
    </row>
    <row r="5727" spans="1:1" x14ac:dyDescent="0.35">
      <c r="A5727" s="4"/>
    </row>
    <row r="5728" spans="1:1" x14ac:dyDescent="0.35">
      <c r="A5728" s="4"/>
    </row>
    <row r="5729" spans="1:1" x14ac:dyDescent="0.35">
      <c r="A5729" s="4"/>
    </row>
    <row r="5730" spans="1:1" x14ac:dyDescent="0.35">
      <c r="A5730" s="4"/>
    </row>
    <row r="5731" spans="1:1" x14ac:dyDescent="0.35">
      <c r="A5731" s="4"/>
    </row>
    <row r="5732" spans="1:1" x14ac:dyDescent="0.35">
      <c r="A5732" s="4"/>
    </row>
    <row r="5733" spans="1:1" x14ac:dyDescent="0.35">
      <c r="A5733" s="4"/>
    </row>
    <row r="5734" spans="1:1" x14ac:dyDescent="0.35">
      <c r="A5734" s="4"/>
    </row>
    <row r="5735" spans="1:1" x14ac:dyDescent="0.35">
      <c r="A5735" s="4"/>
    </row>
    <row r="5736" spans="1:1" x14ac:dyDescent="0.35">
      <c r="A5736" s="4"/>
    </row>
    <row r="5737" spans="1:1" x14ac:dyDescent="0.35">
      <c r="A5737" s="4"/>
    </row>
    <row r="5738" spans="1:1" x14ac:dyDescent="0.35">
      <c r="A5738" s="4"/>
    </row>
    <row r="5739" spans="1:1" x14ac:dyDescent="0.35">
      <c r="A5739" s="4"/>
    </row>
    <row r="5740" spans="1:1" x14ac:dyDescent="0.35">
      <c r="A5740" s="4"/>
    </row>
    <row r="5741" spans="1:1" x14ac:dyDescent="0.35">
      <c r="A5741" s="4"/>
    </row>
    <row r="5742" spans="1:1" x14ac:dyDescent="0.35">
      <c r="A5742" s="4"/>
    </row>
    <row r="5743" spans="1:1" x14ac:dyDescent="0.35">
      <c r="A5743" s="4"/>
    </row>
    <row r="5744" spans="1:1" x14ac:dyDescent="0.35">
      <c r="A5744" s="4"/>
    </row>
    <row r="5745" spans="1:1" x14ac:dyDescent="0.35">
      <c r="A5745" s="4"/>
    </row>
    <row r="5746" spans="1:1" x14ac:dyDescent="0.35">
      <c r="A5746" s="4"/>
    </row>
    <row r="5747" spans="1:1" x14ac:dyDescent="0.35">
      <c r="A5747" s="4"/>
    </row>
    <row r="5748" spans="1:1" x14ac:dyDescent="0.35">
      <c r="A5748" s="4"/>
    </row>
    <row r="5749" spans="1:1" x14ac:dyDescent="0.35">
      <c r="A5749" s="4"/>
    </row>
    <row r="5750" spans="1:1" x14ac:dyDescent="0.35">
      <c r="A5750" s="4"/>
    </row>
    <row r="5751" spans="1:1" x14ac:dyDescent="0.35">
      <c r="A5751" s="4"/>
    </row>
    <row r="5752" spans="1:1" x14ac:dyDescent="0.35">
      <c r="A5752" s="4"/>
    </row>
    <row r="5753" spans="1:1" x14ac:dyDescent="0.35">
      <c r="A5753" s="4"/>
    </row>
    <row r="5754" spans="1:1" x14ac:dyDescent="0.35">
      <c r="A5754" s="4"/>
    </row>
    <row r="5755" spans="1:1" x14ac:dyDescent="0.35">
      <c r="A5755" s="4"/>
    </row>
    <row r="5756" spans="1:1" x14ac:dyDescent="0.35">
      <c r="A5756" s="4"/>
    </row>
    <row r="5757" spans="1:1" x14ac:dyDescent="0.35">
      <c r="A5757" s="4"/>
    </row>
    <row r="5758" spans="1:1" x14ac:dyDescent="0.35">
      <c r="A5758" s="4"/>
    </row>
    <row r="5759" spans="1:1" x14ac:dyDescent="0.35">
      <c r="A5759" s="4"/>
    </row>
    <row r="5760" spans="1:1" x14ac:dyDescent="0.35">
      <c r="A5760" s="4"/>
    </row>
    <row r="5761" spans="1:1" x14ac:dyDescent="0.35">
      <c r="A5761" s="4"/>
    </row>
    <row r="5762" spans="1:1" x14ac:dyDescent="0.35">
      <c r="A5762" s="4"/>
    </row>
    <row r="5763" spans="1:1" x14ac:dyDescent="0.35">
      <c r="A5763" s="4"/>
    </row>
    <row r="5764" spans="1:1" x14ac:dyDescent="0.35">
      <c r="A5764" s="4"/>
    </row>
    <row r="5765" spans="1:1" x14ac:dyDescent="0.35">
      <c r="A5765" s="4"/>
    </row>
    <row r="5766" spans="1:1" x14ac:dyDescent="0.35">
      <c r="A5766" s="4"/>
    </row>
    <row r="5767" spans="1:1" x14ac:dyDescent="0.35">
      <c r="A5767" s="4"/>
    </row>
    <row r="5768" spans="1:1" x14ac:dyDescent="0.35">
      <c r="A5768" s="4"/>
    </row>
    <row r="5769" spans="1:1" x14ac:dyDescent="0.35">
      <c r="A5769" s="4"/>
    </row>
    <row r="5770" spans="1:1" x14ac:dyDescent="0.35">
      <c r="A5770" s="4"/>
    </row>
    <row r="5771" spans="1:1" x14ac:dyDescent="0.35">
      <c r="A5771" s="4"/>
    </row>
    <row r="5772" spans="1:1" x14ac:dyDescent="0.35">
      <c r="A5772" s="4"/>
    </row>
    <row r="5773" spans="1:1" x14ac:dyDescent="0.35">
      <c r="A5773" s="4"/>
    </row>
    <row r="5774" spans="1:1" x14ac:dyDescent="0.35">
      <c r="A5774" s="4"/>
    </row>
    <row r="5775" spans="1:1" x14ac:dyDescent="0.35">
      <c r="A5775" s="4"/>
    </row>
    <row r="5776" spans="1:1" x14ac:dyDescent="0.35">
      <c r="A5776" s="4"/>
    </row>
    <row r="5777" spans="1:1" x14ac:dyDescent="0.35">
      <c r="A5777" s="4"/>
    </row>
    <row r="5778" spans="1:1" x14ac:dyDescent="0.35">
      <c r="A5778" s="4"/>
    </row>
    <row r="5779" spans="1:1" x14ac:dyDescent="0.35">
      <c r="A5779" s="4"/>
    </row>
    <row r="5780" spans="1:1" x14ac:dyDescent="0.35">
      <c r="A5780" s="4"/>
    </row>
    <row r="5781" spans="1:1" x14ac:dyDescent="0.35">
      <c r="A5781" s="4"/>
    </row>
    <row r="5782" spans="1:1" x14ac:dyDescent="0.35">
      <c r="A5782" s="4"/>
    </row>
    <row r="5783" spans="1:1" x14ac:dyDescent="0.35">
      <c r="A5783" s="4"/>
    </row>
    <row r="5784" spans="1:1" x14ac:dyDescent="0.35">
      <c r="A5784" s="4"/>
    </row>
    <row r="5785" spans="1:1" x14ac:dyDescent="0.35">
      <c r="A5785" s="4"/>
    </row>
    <row r="5786" spans="1:1" x14ac:dyDescent="0.35">
      <c r="A5786" s="4"/>
    </row>
    <row r="5787" spans="1:1" x14ac:dyDescent="0.35">
      <c r="A5787" s="4"/>
    </row>
    <row r="5788" spans="1:1" x14ac:dyDescent="0.35">
      <c r="A5788" s="4"/>
    </row>
    <row r="5789" spans="1:1" x14ac:dyDescent="0.35">
      <c r="A5789" s="4"/>
    </row>
    <row r="5790" spans="1:1" x14ac:dyDescent="0.35">
      <c r="A5790" s="4"/>
    </row>
    <row r="5791" spans="1:1" x14ac:dyDescent="0.35">
      <c r="A5791" s="4"/>
    </row>
    <row r="5792" spans="1:1" x14ac:dyDescent="0.35">
      <c r="A5792" s="4"/>
    </row>
    <row r="5793" spans="1:1" x14ac:dyDescent="0.35">
      <c r="A5793" s="4"/>
    </row>
    <row r="5794" spans="1:1" x14ac:dyDescent="0.35">
      <c r="A5794" s="4"/>
    </row>
    <row r="5795" spans="1:1" x14ac:dyDescent="0.35">
      <c r="A5795" s="4"/>
    </row>
    <row r="5796" spans="1:1" x14ac:dyDescent="0.35">
      <c r="A5796" s="4"/>
    </row>
    <row r="5797" spans="1:1" x14ac:dyDescent="0.35">
      <c r="A5797" s="4"/>
    </row>
    <row r="5798" spans="1:1" x14ac:dyDescent="0.35">
      <c r="A5798" s="4"/>
    </row>
    <row r="5799" spans="1:1" x14ac:dyDescent="0.35">
      <c r="A5799" s="4"/>
    </row>
    <row r="5800" spans="1:1" x14ac:dyDescent="0.35">
      <c r="A5800" s="4"/>
    </row>
    <row r="5801" spans="1:1" x14ac:dyDescent="0.35">
      <c r="A5801" s="4"/>
    </row>
    <row r="5802" spans="1:1" x14ac:dyDescent="0.35">
      <c r="A5802" s="4"/>
    </row>
    <row r="5803" spans="1:1" x14ac:dyDescent="0.35">
      <c r="A5803" s="4"/>
    </row>
    <row r="5804" spans="1:1" x14ac:dyDescent="0.35">
      <c r="A5804" s="4"/>
    </row>
    <row r="5805" spans="1:1" x14ac:dyDescent="0.35">
      <c r="A5805" s="4"/>
    </row>
    <row r="5806" spans="1:1" x14ac:dyDescent="0.35">
      <c r="A5806" s="4"/>
    </row>
    <row r="5807" spans="1:1" x14ac:dyDescent="0.35">
      <c r="A5807" s="4"/>
    </row>
    <row r="5808" spans="1:1" x14ac:dyDescent="0.35">
      <c r="A5808" s="4"/>
    </row>
    <row r="5809" spans="1:1" x14ac:dyDescent="0.35">
      <c r="A5809" s="4"/>
    </row>
    <row r="5810" spans="1:1" x14ac:dyDescent="0.35">
      <c r="A5810" s="4"/>
    </row>
    <row r="5811" spans="1:1" x14ac:dyDescent="0.35">
      <c r="A5811" s="4"/>
    </row>
    <row r="5812" spans="1:1" x14ac:dyDescent="0.35">
      <c r="A5812" s="4"/>
    </row>
    <row r="5813" spans="1:1" x14ac:dyDescent="0.35">
      <c r="A5813" s="4"/>
    </row>
    <row r="5814" spans="1:1" x14ac:dyDescent="0.35">
      <c r="A5814" s="4"/>
    </row>
    <row r="5815" spans="1:1" x14ac:dyDescent="0.35">
      <c r="A5815" s="4"/>
    </row>
    <row r="5816" spans="1:1" x14ac:dyDescent="0.35">
      <c r="A5816" s="4"/>
    </row>
    <row r="5817" spans="1:1" x14ac:dyDescent="0.35">
      <c r="A5817" s="4"/>
    </row>
    <row r="5818" spans="1:1" x14ac:dyDescent="0.35">
      <c r="A5818" s="4"/>
    </row>
    <row r="5819" spans="1:1" x14ac:dyDescent="0.35">
      <c r="A5819" s="4"/>
    </row>
    <row r="5820" spans="1:1" x14ac:dyDescent="0.35">
      <c r="A5820" s="4"/>
    </row>
    <row r="5821" spans="1:1" x14ac:dyDescent="0.35">
      <c r="A5821" s="4"/>
    </row>
    <row r="5822" spans="1:1" x14ac:dyDescent="0.35">
      <c r="A5822" s="4"/>
    </row>
    <row r="5823" spans="1:1" x14ac:dyDescent="0.35">
      <c r="A5823" s="4"/>
    </row>
    <row r="5824" spans="1:1" x14ac:dyDescent="0.35">
      <c r="A5824" s="4"/>
    </row>
    <row r="5825" spans="1:1" x14ac:dyDescent="0.35">
      <c r="A5825" s="4"/>
    </row>
    <row r="5826" spans="1:1" x14ac:dyDescent="0.35">
      <c r="A5826" s="4"/>
    </row>
    <row r="5827" spans="1:1" x14ac:dyDescent="0.35">
      <c r="A5827" s="4"/>
    </row>
    <row r="5828" spans="1:1" x14ac:dyDescent="0.35">
      <c r="A5828" s="4"/>
    </row>
    <row r="5829" spans="1:1" x14ac:dyDescent="0.35">
      <c r="A5829" s="4"/>
    </row>
    <row r="5830" spans="1:1" x14ac:dyDescent="0.35">
      <c r="A5830" s="4"/>
    </row>
    <row r="5831" spans="1:1" x14ac:dyDescent="0.35">
      <c r="A5831" s="4"/>
    </row>
    <row r="5832" spans="1:1" x14ac:dyDescent="0.35">
      <c r="A5832" s="4"/>
    </row>
    <row r="5833" spans="1:1" x14ac:dyDescent="0.35">
      <c r="A5833" s="4"/>
    </row>
    <row r="5834" spans="1:1" x14ac:dyDescent="0.35">
      <c r="A5834" s="4"/>
    </row>
    <row r="5835" spans="1:1" x14ac:dyDescent="0.35">
      <c r="A5835" s="4"/>
    </row>
    <row r="5836" spans="1:1" x14ac:dyDescent="0.35">
      <c r="A5836" s="4"/>
    </row>
    <row r="5837" spans="1:1" x14ac:dyDescent="0.35">
      <c r="A5837" s="4"/>
    </row>
    <row r="5838" spans="1:1" x14ac:dyDescent="0.35">
      <c r="A5838" s="4"/>
    </row>
    <row r="5839" spans="1:1" x14ac:dyDescent="0.35">
      <c r="A5839" s="4"/>
    </row>
    <row r="5840" spans="1:1" x14ac:dyDescent="0.35">
      <c r="A5840" s="4"/>
    </row>
    <row r="5841" spans="1:1" x14ac:dyDescent="0.35">
      <c r="A5841" s="4"/>
    </row>
    <row r="5842" spans="1:1" x14ac:dyDescent="0.35">
      <c r="A5842" s="4"/>
    </row>
    <row r="5843" spans="1:1" x14ac:dyDescent="0.35">
      <c r="A5843" s="4"/>
    </row>
    <row r="5844" spans="1:1" x14ac:dyDescent="0.35">
      <c r="A5844" s="4"/>
    </row>
    <row r="5845" spans="1:1" x14ac:dyDescent="0.35">
      <c r="A5845" s="4"/>
    </row>
    <row r="5846" spans="1:1" x14ac:dyDescent="0.35">
      <c r="A5846" s="4"/>
    </row>
    <row r="5847" spans="1:1" x14ac:dyDescent="0.35">
      <c r="A5847" s="4"/>
    </row>
    <row r="5848" spans="1:1" x14ac:dyDescent="0.35">
      <c r="A5848" s="4"/>
    </row>
    <row r="5849" spans="1:1" x14ac:dyDescent="0.35">
      <c r="A5849" s="4"/>
    </row>
    <row r="5850" spans="1:1" x14ac:dyDescent="0.35">
      <c r="A5850" s="4"/>
    </row>
    <row r="5851" spans="1:1" x14ac:dyDescent="0.35">
      <c r="A5851" s="4"/>
    </row>
    <row r="5852" spans="1:1" x14ac:dyDescent="0.35">
      <c r="A5852" s="4"/>
    </row>
    <row r="5853" spans="1:1" x14ac:dyDescent="0.35">
      <c r="A5853" s="4"/>
    </row>
    <row r="5854" spans="1:1" x14ac:dyDescent="0.35">
      <c r="A5854" s="4"/>
    </row>
    <row r="5855" spans="1:1" x14ac:dyDescent="0.35">
      <c r="A5855" s="4"/>
    </row>
    <row r="5856" spans="1:1" x14ac:dyDescent="0.35">
      <c r="A5856" s="4"/>
    </row>
    <row r="5857" spans="1:1" x14ac:dyDescent="0.35">
      <c r="A5857" s="4"/>
    </row>
    <row r="5858" spans="1:1" x14ac:dyDescent="0.35">
      <c r="A5858" s="4"/>
    </row>
    <row r="5859" spans="1:1" x14ac:dyDescent="0.35">
      <c r="A5859" s="4"/>
    </row>
    <row r="5860" spans="1:1" x14ac:dyDescent="0.35">
      <c r="A5860" s="4"/>
    </row>
    <row r="5861" spans="1:1" x14ac:dyDescent="0.35">
      <c r="A5861" s="4"/>
    </row>
    <row r="5862" spans="1:1" x14ac:dyDescent="0.35">
      <c r="A5862" s="4"/>
    </row>
    <row r="5863" spans="1:1" x14ac:dyDescent="0.35">
      <c r="A5863" s="4"/>
    </row>
    <row r="5864" spans="1:1" x14ac:dyDescent="0.35">
      <c r="A5864" s="4"/>
    </row>
    <row r="5865" spans="1:1" x14ac:dyDescent="0.35">
      <c r="A5865" s="4"/>
    </row>
    <row r="5866" spans="1:1" x14ac:dyDescent="0.35">
      <c r="A5866" s="4"/>
    </row>
    <row r="5867" spans="1:1" x14ac:dyDescent="0.35">
      <c r="A5867" s="4"/>
    </row>
    <row r="5868" spans="1:1" x14ac:dyDescent="0.35">
      <c r="A5868" s="4"/>
    </row>
    <row r="5869" spans="1:1" x14ac:dyDescent="0.35">
      <c r="A5869" s="4"/>
    </row>
    <row r="5870" spans="1:1" x14ac:dyDescent="0.35">
      <c r="A5870" s="4"/>
    </row>
    <row r="5871" spans="1:1" x14ac:dyDescent="0.35">
      <c r="A5871" s="4"/>
    </row>
    <row r="5872" spans="1:1" x14ac:dyDescent="0.35">
      <c r="A5872" s="4"/>
    </row>
    <row r="5873" spans="1:1" x14ac:dyDescent="0.35">
      <c r="A5873" s="4"/>
    </row>
    <row r="5874" spans="1:1" x14ac:dyDescent="0.35">
      <c r="A5874" s="4"/>
    </row>
    <row r="5875" spans="1:1" x14ac:dyDescent="0.35">
      <c r="A5875" s="4"/>
    </row>
    <row r="5876" spans="1:1" x14ac:dyDescent="0.35">
      <c r="A5876" s="4"/>
    </row>
    <row r="5877" spans="1:1" x14ac:dyDescent="0.35">
      <c r="A5877" s="4"/>
    </row>
    <row r="5878" spans="1:1" x14ac:dyDescent="0.35">
      <c r="A5878" s="4"/>
    </row>
    <row r="5879" spans="1:1" x14ac:dyDescent="0.35">
      <c r="A5879" s="4"/>
    </row>
    <row r="5880" spans="1:1" x14ac:dyDescent="0.35">
      <c r="A5880" s="4"/>
    </row>
    <row r="5881" spans="1:1" x14ac:dyDescent="0.35">
      <c r="A5881" s="4"/>
    </row>
    <row r="5882" spans="1:1" x14ac:dyDescent="0.35">
      <c r="A5882" s="4"/>
    </row>
    <row r="5883" spans="1:1" x14ac:dyDescent="0.35">
      <c r="A5883" s="4"/>
    </row>
    <row r="5884" spans="1:1" x14ac:dyDescent="0.35">
      <c r="A5884" s="4"/>
    </row>
    <row r="5885" spans="1:1" x14ac:dyDescent="0.35">
      <c r="A5885" s="4"/>
    </row>
    <row r="5886" spans="1:1" x14ac:dyDescent="0.35">
      <c r="A5886" s="4"/>
    </row>
    <row r="5887" spans="1:1" x14ac:dyDescent="0.35">
      <c r="A5887" s="4"/>
    </row>
    <row r="5888" spans="1:1" x14ac:dyDescent="0.35">
      <c r="A5888" s="4"/>
    </row>
    <row r="5889" spans="1:1" x14ac:dyDescent="0.35">
      <c r="A5889" s="4"/>
    </row>
    <row r="5890" spans="1:1" x14ac:dyDescent="0.35">
      <c r="A5890" s="4"/>
    </row>
    <row r="5891" spans="1:1" x14ac:dyDescent="0.35">
      <c r="A5891" s="4"/>
    </row>
    <row r="5892" spans="1:1" x14ac:dyDescent="0.35">
      <c r="A5892" s="4"/>
    </row>
    <row r="5893" spans="1:1" x14ac:dyDescent="0.35">
      <c r="A5893" s="4"/>
    </row>
    <row r="5894" spans="1:1" x14ac:dyDescent="0.35">
      <c r="A5894" s="4"/>
    </row>
    <row r="5895" spans="1:1" x14ac:dyDescent="0.35">
      <c r="A5895" s="4"/>
    </row>
    <row r="5896" spans="1:1" x14ac:dyDescent="0.35">
      <c r="A5896" s="4"/>
    </row>
    <row r="5897" spans="1:1" x14ac:dyDescent="0.35">
      <c r="A5897" s="4"/>
    </row>
    <row r="5898" spans="1:1" x14ac:dyDescent="0.35">
      <c r="A5898" s="4"/>
    </row>
    <row r="5899" spans="1:1" x14ac:dyDescent="0.35">
      <c r="A5899" s="4"/>
    </row>
    <row r="5900" spans="1:1" x14ac:dyDescent="0.35">
      <c r="A5900" s="4"/>
    </row>
    <row r="5901" spans="1:1" x14ac:dyDescent="0.35">
      <c r="A5901" s="4"/>
    </row>
    <row r="5902" spans="1:1" x14ac:dyDescent="0.35">
      <c r="A5902" s="4"/>
    </row>
    <row r="5903" spans="1:1" x14ac:dyDescent="0.35">
      <c r="A5903" s="4"/>
    </row>
    <row r="5904" spans="1:1" x14ac:dyDescent="0.35">
      <c r="A5904" s="4"/>
    </row>
    <row r="5905" spans="1:1" x14ac:dyDescent="0.35">
      <c r="A5905" s="4"/>
    </row>
    <row r="5906" spans="1:1" x14ac:dyDescent="0.35">
      <c r="A5906" s="4"/>
    </row>
    <row r="5907" spans="1:1" x14ac:dyDescent="0.35">
      <c r="A5907" s="4"/>
    </row>
    <row r="5908" spans="1:1" x14ac:dyDescent="0.35">
      <c r="A5908" s="4"/>
    </row>
    <row r="5909" spans="1:1" x14ac:dyDescent="0.35">
      <c r="A5909" s="4"/>
    </row>
    <row r="5910" spans="1:1" x14ac:dyDescent="0.35">
      <c r="A5910" s="4"/>
    </row>
    <row r="5911" spans="1:1" x14ac:dyDescent="0.35">
      <c r="A5911" s="4"/>
    </row>
    <row r="5912" spans="1:1" x14ac:dyDescent="0.35">
      <c r="A5912" s="4"/>
    </row>
    <row r="5913" spans="1:1" x14ac:dyDescent="0.35">
      <c r="A5913" s="4"/>
    </row>
    <row r="5914" spans="1:1" x14ac:dyDescent="0.35">
      <c r="A5914" s="4"/>
    </row>
    <row r="5915" spans="1:1" x14ac:dyDescent="0.35">
      <c r="A5915" s="4"/>
    </row>
    <row r="5916" spans="1:1" x14ac:dyDescent="0.35">
      <c r="A5916" s="4"/>
    </row>
    <row r="5917" spans="1:1" x14ac:dyDescent="0.35">
      <c r="A5917" s="4"/>
    </row>
    <row r="5918" spans="1:1" x14ac:dyDescent="0.35">
      <c r="A5918" s="4"/>
    </row>
    <row r="5919" spans="1:1" x14ac:dyDescent="0.35">
      <c r="A5919" s="4"/>
    </row>
    <row r="5920" spans="1:1" x14ac:dyDescent="0.35">
      <c r="A5920" s="4"/>
    </row>
    <row r="5921" spans="1:1" x14ac:dyDescent="0.35">
      <c r="A5921" s="4"/>
    </row>
    <row r="5922" spans="1:1" x14ac:dyDescent="0.35">
      <c r="A5922" s="4"/>
    </row>
    <row r="5923" spans="1:1" x14ac:dyDescent="0.35">
      <c r="A5923" s="4"/>
    </row>
    <row r="5924" spans="1:1" x14ac:dyDescent="0.35">
      <c r="A5924" s="4"/>
    </row>
    <row r="5925" spans="1:1" x14ac:dyDescent="0.35">
      <c r="A5925" s="4"/>
    </row>
    <row r="5926" spans="1:1" x14ac:dyDescent="0.35">
      <c r="A5926" s="4"/>
    </row>
    <row r="5927" spans="1:1" x14ac:dyDescent="0.35">
      <c r="A5927" s="4"/>
    </row>
    <row r="5928" spans="1:1" x14ac:dyDescent="0.35">
      <c r="A5928" s="4"/>
    </row>
    <row r="5929" spans="1:1" x14ac:dyDescent="0.35">
      <c r="A5929" s="4"/>
    </row>
    <row r="5930" spans="1:1" x14ac:dyDescent="0.35">
      <c r="A5930" s="4"/>
    </row>
    <row r="5931" spans="1:1" x14ac:dyDescent="0.35">
      <c r="A5931" s="4"/>
    </row>
    <row r="5932" spans="1:1" x14ac:dyDescent="0.35">
      <c r="A5932" s="4"/>
    </row>
    <row r="5933" spans="1:1" x14ac:dyDescent="0.35">
      <c r="A5933" s="4"/>
    </row>
    <row r="5934" spans="1:1" x14ac:dyDescent="0.35">
      <c r="A5934" s="4"/>
    </row>
    <row r="5935" spans="1:1" x14ac:dyDescent="0.35">
      <c r="A5935" s="4"/>
    </row>
    <row r="5936" spans="1:1" x14ac:dyDescent="0.35">
      <c r="A5936" s="4"/>
    </row>
    <row r="5937" spans="1:1" x14ac:dyDescent="0.35">
      <c r="A5937" s="4"/>
    </row>
    <row r="5938" spans="1:1" x14ac:dyDescent="0.35">
      <c r="A5938" s="4"/>
    </row>
    <row r="5939" spans="1:1" x14ac:dyDescent="0.35">
      <c r="A5939" s="4"/>
    </row>
    <row r="5940" spans="1:1" x14ac:dyDescent="0.35">
      <c r="A5940" s="4"/>
    </row>
    <row r="5941" spans="1:1" x14ac:dyDescent="0.35">
      <c r="A5941" s="4"/>
    </row>
    <row r="5942" spans="1:1" x14ac:dyDescent="0.35">
      <c r="A5942" s="4"/>
    </row>
    <row r="5943" spans="1:1" x14ac:dyDescent="0.35">
      <c r="A5943" s="4"/>
    </row>
    <row r="5944" spans="1:1" x14ac:dyDescent="0.35">
      <c r="A5944" s="4"/>
    </row>
    <row r="5945" spans="1:1" x14ac:dyDescent="0.35">
      <c r="A5945" s="4"/>
    </row>
    <row r="5946" spans="1:1" x14ac:dyDescent="0.35">
      <c r="A5946" s="4"/>
    </row>
    <row r="5947" spans="1:1" x14ac:dyDescent="0.35">
      <c r="A5947" s="4"/>
    </row>
    <row r="5948" spans="1:1" x14ac:dyDescent="0.35">
      <c r="A5948" s="4"/>
    </row>
    <row r="5949" spans="1:1" x14ac:dyDescent="0.35">
      <c r="A5949" s="4"/>
    </row>
    <row r="5950" spans="1:1" x14ac:dyDescent="0.35">
      <c r="A5950" s="4"/>
    </row>
    <row r="5951" spans="1:1" x14ac:dyDescent="0.35">
      <c r="A5951" s="4"/>
    </row>
    <row r="5952" spans="1:1" x14ac:dyDescent="0.35">
      <c r="A5952" s="4"/>
    </row>
    <row r="5953" spans="1:1" x14ac:dyDescent="0.35">
      <c r="A5953" s="4"/>
    </row>
    <row r="5954" spans="1:1" x14ac:dyDescent="0.35">
      <c r="A5954" s="4"/>
    </row>
    <row r="5955" spans="1:1" x14ac:dyDescent="0.35">
      <c r="A5955" s="4"/>
    </row>
    <row r="5956" spans="1:1" x14ac:dyDescent="0.35">
      <c r="A5956" s="4"/>
    </row>
    <row r="5957" spans="1:1" x14ac:dyDescent="0.35">
      <c r="A5957" s="4"/>
    </row>
    <row r="5958" spans="1:1" x14ac:dyDescent="0.35">
      <c r="A5958" s="4"/>
    </row>
    <row r="5959" spans="1:1" x14ac:dyDescent="0.35">
      <c r="A5959" s="4"/>
    </row>
    <row r="5960" spans="1:1" x14ac:dyDescent="0.35">
      <c r="A5960" s="4"/>
    </row>
    <row r="5961" spans="1:1" x14ac:dyDescent="0.35">
      <c r="A5961" s="4"/>
    </row>
    <row r="5962" spans="1:1" x14ac:dyDescent="0.35">
      <c r="A5962" s="4"/>
    </row>
    <row r="5963" spans="1:1" x14ac:dyDescent="0.35">
      <c r="A5963" s="4"/>
    </row>
    <row r="5964" spans="1:1" x14ac:dyDescent="0.35">
      <c r="A5964" s="4"/>
    </row>
    <row r="5965" spans="1:1" x14ac:dyDescent="0.35">
      <c r="A5965" s="4"/>
    </row>
    <row r="5966" spans="1:1" x14ac:dyDescent="0.35">
      <c r="A5966" s="4"/>
    </row>
    <row r="5967" spans="1:1" x14ac:dyDescent="0.35">
      <c r="A5967" s="4"/>
    </row>
    <row r="5968" spans="1:1" x14ac:dyDescent="0.35">
      <c r="A5968" s="4"/>
    </row>
    <row r="5969" spans="1:1" x14ac:dyDescent="0.35">
      <c r="A5969" s="4"/>
    </row>
    <row r="5970" spans="1:1" x14ac:dyDescent="0.35">
      <c r="A5970" s="4"/>
    </row>
    <row r="5971" spans="1:1" x14ac:dyDescent="0.35">
      <c r="A5971" s="4"/>
    </row>
    <row r="5972" spans="1:1" x14ac:dyDescent="0.35">
      <c r="A5972" s="4"/>
    </row>
    <row r="5973" spans="1:1" x14ac:dyDescent="0.35">
      <c r="A5973" s="4"/>
    </row>
    <row r="5974" spans="1:1" x14ac:dyDescent="0.35">
      <c r="A5974" s="4"/>
    </row>
    <row r="5975" spans="1:1" x14ac:dyDescent="0.35">
      <c r="A5975" s="4"/>
    </row>
    <row r="5976" spans="1:1" x14ac:dyDescent="0.35">
      <c r="A5976" s="4"/>
    </row>
    <row r="5977" spans="1:1" x14ac:dyDescent="0.35">
      <c r="A5977" s="4"/>
    </row>
    <row r="5978" spans="1:1" x14ac:dyDescent="0.35">
      <c r="A5978" s="4"/>
    </row>
    <row r="5979" spans="1:1" x14ac:dyDescent="0.35">
      <c r="A5979" s="4"/>
    </row>
    <row r="5980" spans="1:1" x14ac:dyDescent="0.35">
      <c r="A5980" s="4"/>
    </row>
    <row r="5981" spans="1:1" x14ac:dyDescent="0.35">
      <c r="A5981" s="4"/>
    </row>
    <row r="5982" spans="1:1" x14ac:dyDescent="0.35">
      <c r="A5982" s="4"/>
    </row>
    <row r="5983" spans="1:1" x14ac:dyDescent="0.35">
      <c r="A5983" s="4"/>
    </row>
    <row r="5984" spans="1:1" x14ac:dyDescent="0.35">
      <c r="A5984" s="4"/>
    </row>
    <row r="5985" spans="1:1" x14ac:dyDescent="0.35">
      <c r="A5985" s="4"/>
    </row>
    <row r="5986" spans="1:1" x14ac:dyDescent="0.35">
      <c r="A5986" s="4"/>
    </row>
    <row r="5987" spans="1:1" x14ac:dyDescent="0.35">
      <c r="A5987" s="4"/>
    </row>
    <row r="5988" spans="1:1" x14ac:dyDescent="0.35">
      <c r="A5988" s="4"/>
    </row>
    <row r="5989" spans="1:1" x14ac:dyDescent="0.35">
      <c r="A5989" s="4"/>
    </row>
    <row r="5990" spans="1:1" x14ac:dyDescent="0.35">
      <c r="A5990" s="4"/>
    </row>
    <row r="5991" spans="1:1" x14ac:dyDescent="0.35">
      <c r="A5991" s="4"/>
    </row>
    <row r="5992" spans="1:1" x14ac:dyDescent="0.35">
      <c r="A5992" s="4"/>
    </row>
    <row r="5993" spans="1:1" x14ac:dyDescent="0.35">
      <c r="A5993" s="4"/>
    </row>
    <row r="5994" spans="1:1" x14ac:dyDescent="0.35">
      <c r="A5994" s="4"/>
    </row>
    <row r="5995" spans="1:1" x14ac:dyDescent="0.35">
      <c r="A5995" s="4"/>
    </row>
    <row r="5996" spans="1:1" x14ac:dyDescent="0.35">
      <c r="A5996" s="4"/>
    </row>
    <row r="5997" spans="1:1" x14ac:dyDescent="0.35">
      <c r="A5997" s="4"/>
    </row>
    <row r="5998" spans="1:1" x14ac:dyDescent="0.35">
      <c r="A5998" s="4"/>
    </row>
    <row r="5999" spans="1:1" x14ac:dyDescent="0.35">
      <c r="A5999" s="4"/>
    </row>
    <row r="6000" spans="1:1" x14ac:dyDescent="0.35">
      <c r="A6000" s="4"/>
    </row>
    <row r="6001" spans="1:1" x14ac:dyDescent="0.35">
      <c r="A6001" s="4"/>
    </row>
    <row r="6002" spans="1:1" x14ac:dyDescent="0.35">
      <c r="A6002" s="4"/>
    </row>
    <row r="6003" spans="1:1" x14ac:dyDescent="0.35">
      <c r="A6003" s="4"/>
    </row>
    <row r="6004" spans="1:1" x14ac:dyDescent="0.35">
      <c r="A6004" s="4"/>
    </row>
    <row r="6005" spans="1:1" x14ac:dyDescent="0.35">
      <c r="A6005" s="4"/>
    </row>
    <row r="6006" spans="1:1" x14ac:dyDescent="0.35">
      <c r="A6006" s="4"/>
    </row>
    <row r="6007" spans="1:1" x14ac:dyDescent="0.35">
      <c r="A6007" s="4"/>
    </row>
    <row r="6008" spans="1:1" x14ac:dyDescent="0.35">
      <c r="A6008" s="4"/>
    </row>
    <row r="6009" spans="1:1" x14ac:dyDescent="0.35">
      <c r="A6009" s="4"/>
    </row>
    <row r="6010" spans="1:1" x14ac:dyDescent="0.35">
      <c r="A6010" s="4"/>
    </row>
    <row r="6011" spans="1:1" x14ac:dyDescent="0.35">
      <c r="A6011" s="4"/>
    </row>
    <row r="6012" spans="1:1" x14ac:dyDescent="0.35">
      <c r="A6012" s="4"/>
    </row>
    <row r="6013" spans="1:1" x14ac:dyDescent="0.35">
      <c r="A6013" s="4"/>
    </row>
    <row r="6014" spans="1:1" x14ac:dyDescent="0.35">
      <c r="A6014" s="4"/>
    </row>
    <row r="6015" spans="1:1" x14ac:dyDescent="0.35">
      <c r="A6015" s="4"/>
    </row>
    <row r="6016" spans="1:1" x14ac:dyDescent="0.35">
      <c r="A6016" s="4"/>
    </row>
    <row r="6017" spans="1:1" x14ac:dyDescent="0.35">
      <c r="A6017" s="4"/>
    </row>
    <row r="6018" spans="1:1" x14ac:dyDescent="0.35">
      <c r="A6018" s="4"/>
    </row>
    <row r="6019" spans="1:1" x14ac:dyDescent="0.35">
      <c r="A6019" s="4"/>
    </row>
    <row r="6020" spans="1:1" x14ac:dyDescent="0.35">
      <c r="A6020" s="4"/>
    </row>
    <row r="6021" spans="1:1" x14ac:dyDescent="0.35">
      <c r="A6021" s="4"/>
    </row>
    <row r="6022" spans="1:1" x14ac:dyDescent="0.35">
      <c r="A6022" s="4"/>
    </row>
    <row r="6023" spans="1:1" x14ac:dyDescent="0.35">
      <c r="A6023" s="4"/>
    </row>
    <row r="6024" spans="1:1" x14ac:dyDescent="0.35">
      <c r="A6024" s="4"/>
    </row>
    <row r="6025" spans="1:1" x14ac:dyDescent="0.35">
      <c r="A6025" s="4"/>
    </row>
    <row r="6026" spans="1:1" x14ac:dyDescent="0.35">
      <c r="A6026" s="4"/>
    </row>
    <row r="6027" spans="1:1" x14ac:dyDescent="0.35">
      <c r="A6027" s="4"/>
    </row>
    <row r="6028" spans="1:1" x14ac:dyDescent="0.35">
      <c r="A6028" s="4"/>
    </row>
    <row r="6029" spans="1:1" x14ac:dyDescent="0.35">
      <c r="A6029" s="4"/>
    </row>
    <row r="6030" spans="1:1" x14ac:dyDescent="0.35">
      <c r="A6030" s="4"/>
    </row>
    <row r="6031" spans="1:1" x14ac:dyDescent="0.35">
      <c r="A6031" s="4"/>
    </row>
    <row r="6032" spans="1:1" x14ac:dyDescent="0.35">
      <c r="A6032" s="4"/>
    </row>
    <row r="6033" spans="1:1" x14ac:dyDescent="0.35">
      <c r="A6033" s="4"/>
    </row>
    <row r="6034" spans="1:1" x14ac:dyDescent="0.35">
      <c r="A6034" s="4"/>
    </row>
    <row r="6035" spans="1:1" x14ac:dyDescent="0.35">
      <c r="A6035" s="4"/>
    </row>
    <row r="6036" spans="1:1" x14ac:dyDescent="0.35">
      <c r="A6036" s="4"/>
    </row>
    <row r="6037" spans="1:1" x14ac:dyDescent="0.35">
      <c r="A6037" s="4"/>
    </row>
    <row r="6038" spans="1:1" x14ac:dyDescent="0.35">
      <c r="A6038" s="4"/>
    </row>
    <row r="6039" spans="1:1" x14ac:dyDescent="0.35">
      <c r="A6039" s="4"/>
    </row>
    <row r="6040" spans="1:1" x14ac:dyDescent="0.35">
      <c r="A6040" s="4"/>
    </row>
    <row r="6041" spans="1:1" x14ac:dyDescent="0.35">
      <c r="A6041" s="4"/>
    </row>
    <row r="6042" spans="1:1" x14ac:dyDescent="0.35">
      <c r="A6042" s="4"/>
    </row>
    <row r="6043" spans="1:1" x14ac:dyDescent="0.35">
      <c r="A6043" s="4"/>
    </row>
    <row r="6044" spans="1:1" x14ac:dyDescent="0.35">
      <c r="A6044" s="4"/>
    </row>
    <row r="6045" spans="1:1" x14ac:dyDescent="0.35">
      <c r="A6045" s="4"/>
    </row>
    <row r="6046" spans="1:1" x14ac:dyDescent="0.35">
      <c r="A6046" s="4"/>
    </row>
    <row r="6047" spans="1:1" x14ac:dyDescent="0.35">
      <c r="A6047" s="4"/>
    </row>
    <row r="6048" spans="1:1" x14ac:dyDescent="0.35">
      <c r="A6048" s="4"/>
    </row>
    <row r="6049" spans="1:1" x14ac:dyDescent="0.35">
      <c r="A6049" s="4"/>
    </row>
    <row r="6050" spans="1:1" x14ac:dyDescent="0.35">
      <c r="A6050" s="4"/>
    </row>
    <row r="6051" spans="1:1" x14ac:dyDescent="0.35">
      <c r="A6051" s="4"/>
    </row>
    <row r="6052" spans="1:1" x14ac:dyDescent="0.35">
      <c r="A6052" s="4"/>
    </row>
    <row r="6053" spans="1:1" x14ac:dyDescent="0.35">
      <c r="A6053" s="4"/>
    </row>
    <row r="6054" spans="1:1" x14ac:dyDescent="0.35">
      <c r="A6054" s="4"/>
    </row>
    <row r="6055" spans="1:1" x14ac:dyDescent="0.35">
      <c r="A6055" s="4"/>
    </row>
    <row r="6056" spans="1:1" x14ac:dyDescent="0.35">
      <c r="A6056" s="4"/>
    </row>
    <row r="6057" spans="1:1" x14ac:dyDescent="0.35">
      <c r="A6057" s="4"/>
    </row>
    <row r="6058" spans="1:1" x14ac:dyDescent="0.35">
      <c r="A6058" s="4"/>
    </row>
    <row r="6059" spans="1:1" x14ac:dyDescent="0.35">
      <c r="A6059" s="4"/>
    </row>
    <row r="6060" spans="1:1" x14ac:dyDescent="0.35">
      <c r="A6060" s="4"/>
    </row>
    <row r="6061" spans="1:1" x14ac:dyDescent="0.35">
      <c r="A6061" s="4"/>
    </row>
    <row r="6062" spans="1:1" x14ac:dyDescent="0.35">
      <c r="A6062" s="4"/>
    </row>
    <row r="6063" spans="1:1" x14ac:dyDescent="0.35">
      <c r="A6063" s="4"/>
    </row>
    <row r="6064" spans="1:1" x14ac:dyDescent="0.35">
      <c r="A6064" s="4"/>
    </row>
    <row r="6065" spans="1:1" x14ac:dyDescent="0.35">
      <c r="A6065" s="4"/>
    </row>
    <row r="6066" spans="1:1" x14ac:dyDescent="0.35">
      <c r="A6066" s="4"/>
    </row>
    <row r="6067" spans="1:1" x14ac:dyDescent="0.35">
      <c r="A6067" s="4"/>
    </row>
    <row r="6068" spans="1:1" x14ac:dyDescent="0.35">
      <c r="A6068" s="4"/>
    </row>
    <row r="6069" spans="1:1" x14ac:dyDescent="0.35">
      <c r="A6069" s="4"/>
    </row>
    <row r="6070" spans="1:1" x14ac:dyDescent="0.35">
      <c r="A6070" s="4"/>
    </row>
    <row r="6071" spans="1:1" x14ac:dyDescent="0.35">
      <c r="A6071" s="4"/>
    </row>
    <row r="6072" spans="1:1" x14ac:dyDescent="0.35">
      <c r="A6072" s="4"/>
    </row>
    <row r="6073" spans="1:1" x14ac:dyDescent="0.35">
      <c r="A6073" s="4"/>
    </row>
    <row r="6074" spans="1:1" x14ac:dyDescent="0.35">
      <c r="A6074" s="4"/>
    </row>
    <row r="6075" spans="1:1" x14ac:dyDescent="0.35">
      <c r="A6075" s="4"/>
    </row>
    <row r="6076" spans="1:1" x14ac:dyDescent="0.35">
      <c r="A6076" s="4"/>
    </row>
    <row r="6077" spans="1:1" x14ac:dyDescent="0.35">
      <c r="A6077" s="4"/>
    </row>
    <row r="6078" spans="1:1" x14ac:dyDescent="0.35">
      <c r="A6078" s="4"/>
    </row>
    <row r="6079" spans="1:1" x14ac:dyDescent="0.35">
      <c r="A6079" s="4"/>
    </row>
    <row r="6080" spans="1:1" x14ac:dyDescent="0.35">
      <c r="A6080" s="4"/>
    </row>
    <row r="6081" spans="1:1" x14ac:dyDescent="0.35">
      <c r="A6081" s="4"/>
    </row>
    <row r="6082" spans="1:1" x14ac:dyDescent="0.35">
      <c r="A6082" s="4"/>
    </row>
    <row r="6083" spans="1:1" x14ac:dyDescent="0.35">
      <c r="A6083" s="4"/>
    </row>
    <row r="6084" spans="1:1" x14ac:dyDescent="0.35">
      <c r="A6084" s="4"/>
    </row>
    <row r="6085" spans="1:1" x14ac:dyDescent="0.35">
      <c r="A6085" s="4"/>
    </row>
    <row r="6086" spans="1:1" x14ac:dyDescent="0.35">
      <c r="A6086" s="4"/>
    </row>
    <row r="6087" spans="1:1" x14ac:dyDescent="0.35">
      <c r="A6087" s="4"/>
    </row>
    <row r="6088" spans="1:1" x14ac:dyDescent="0.35">
      <c r="A6088" s="4"/>
    </row>
    <row r="6089" spans="1:1" x14ac:dyDescent="0.35">
      <c r="A6089" s="4"/>
    </row>
    <row r="6090" spans="1:1" x14ac:dyDescent="0.35">
      <c r="A6090" s="4"/>
    </row>
    <row r="6091" spans="1:1" x14ac:dyDescent="0.35">
      <c r="A6091" s="4"/>
    </row>
    <row r="6092" spans="1:1" x14ac:dyDescent="0.35">
      <c r="A6092" s="4"/>
    </row>
    <row r="6093" spans="1:1" x14ac:dyDescent="0.35">
      <c r="A6093" s="4"/>
    </row>
    <row r="6094" spans="1:1" x14ac:dyDescent="0.35">
      <c r="A6094" s="4"/>
    </row>
    <row r="6095" spans="1:1" x14ac:dyDescent="0.35">
      <c r="A6095" s="4"/>
    </row>
    <row r="6096" spans="1:1" x14ac:dyDescent="0.35">
      <c r="A6096" s="4"/>
    </row>
    <row r="6097" spans="1:1" x14ac:dyDescent="0.35">
      <c r="A6097" s="4"/>
    </row>
    <row r="6098" spans="1:1" x14ac:dyDescent="0.35">
      <c r="A6098" s="4"/>
    </row>
    <row r="6099" spans="1:1" x14ac:dyDescent="0.35">
      <c r="A6099" s="4"/>
    </row>
    <row r="6100" spans="1:1" x14ac:dyDescent="0.35">
      <c r="A6100" s="4"/>
    </row>
    <row r="6101" spans="1:1" x14ac:dyDescent="0.35">
      <c r="A6101" s="4"/>
    </row>
    <row r="6102" spans="1:1" x14ac:dyDescent="0.35">
      <c r="A6102" s="4"/>
    </row>
    <row r="6103" spans="1:1" x14ac:dyDescent="0.35">
      <c r="A6103" s="4"/>
    </row>
    <row r="6104" spans="1:1" x14ac:dyDescent="0.35">
      <c r="A6104" s="4"/>
    </row>
    <row r="6105" spans="1:1" x14ac:dyDescent="0.35">
      <c r="A6105" s="4"/>
    </row>
    <row r="6106" spans="1:1" x14ac:dyDescent="0.35">
      <c r="A6106" s="4"/>
    </row>
    <row r="6107" spans="1:1" x14ac:dyDescent="0.35">
      <c r="A6107" s="4"/>
    </row>
    <row r="6108" spans="1:1" x14ac:dyDescent="0.35">
      <c r="A6108" s="4"/>
    </row>
    <row r="6109" spans="1:1" x14ac:dyDescent="0.35">
      <c r="A6109" s="4"/>
    </row>
    <row r="6110" spans="1:1" x14ac:dyDescent="0.35">
      <c r="A6110" s="4"/>
    </row>
    <row r="6111" spans="1:1" x14ac:dyDescent="0.35">
      <c r="A6111" s="4"/>
    </row>
    <row r="6112" spans="1:1" x14ac:dyDescent="0.35">
      <c r="A6112" s="4"/>
    </row>
    <row r="6113" spans="1:1" x14ac:dyDescent="0.35">
      <c r="A6113" s="4"/>
    </row>
    <row r="6114" spans="1:1" x14ac:dyDescent="0.35">
      <c r="A6114" s="4"/>
    </row>
    <row r="6115" spans="1:1" x14ac:dyDescent="0.35">
      <c r="A6115" s="4"/>
    </row>
    <row r="6116" spans="1:1" x14ac:dyDescent="0.35">
      <c r="A6116" s="4"/>
    </row>
    <row r="6117" spans="1:1" x14ac:dyDescent="0.35">
      <c r="A6117" s="4"/>
    </row>
    <row r="6118" spans="1:1" x14ac:dyDescent="0.35">
      <c r="A6118" s="4"/>
    </row>
    <row r="6119" spans="1:1" x14ac:dyDescent="0.35">
      <c r="A6119" s="4"/>
    </row>
    <row r="6120" spans="1:1" x14ac:dyDescent="0.35">
      <c r="A6120" s="4"/>
    </row>
    <row r="6121" spans="1:1" x14ac:dyDescent="0.35">
      <c r="A6121" s="4"/>
    </row>
    <row r="6122" spans="1:1" x14ac:dyDescent="0.35">
      <c r="A6122" s="4"/>
    </row>
    <row r="6123" spans="1:1" x14ac:dyDescent="0.35">
      <c r="A6123" s="4"/>
    </row>
    <row r="6124" spans="1:1" x14ac:dyDescent="0.35">
      <c r="A6124" s="4"/>
    </row>
    <row r="6125" spans="1:1" x14ac:dyDescent="0.35">
      <c r="A6125" s="4"/>
    </row>
    <row r="6126" spans="1:1" x14ac:dyDescent="0.35">
      <c r="A6126" s="4"/>
    </row>
    <row r="6127" spans="1:1" x14ac:dyDescent="0.35">
      <c r="A6127" s="4"/>
    </row>
    <row r="6128" spans="1:1" x14ac:dyDescent="0.35">
      <c r="A6128" s="4"/>
    </row>
    <row r="6129" spans="1:1" x14ac:dyDescent="0.35">
      <c r="A6129" s="4"/>
    </row>
    <row r="6130" spans="1:1" x14ac:dyDescent="0.35">
      <c r="A6130" s="4"/>
    </row>
    <row r="6131" spans="1:1" x14ac:dyDescent="0.35">
      <c r="A6131" s="4"/>
    </row>
    <row r="6132" spans="1:1" x14ac:dyDescent="0.35">
      <c r="A6132" s="4"/>
    </row>
    <row r="6133" spans="1:1" x14ac:dyDescent="0.35">
      <c r="A6133" s="4"/>
    </row>
    <row r="6134" spans="1:1" x14ac:dyDescent="0.35">
      <c r="A6134" s="4"/>
    </row>
    <row r="6135" spans="1:1" x14ac:dyDescent="0.35">
      <c r="A6135" s="4"/>
    </row>
    <row r="6136" spans="1:1" x14ac:dyDescent="0.35">
      <c r="A6136" s="4"/>
    </row>
    <row r="6137" spans="1:1" x14ac:dyDescent="0.35">
      <c r="A6137" s="4"/>
    </row>
    <row r="6138" spans="1:1" x14ac:dyDescent="0.35">
      <c r="A6138" s="4"/>
    </row>
    <row r="6139" spans="1:1" x14ac:dyDescent="0.35">
      <c r="A6139" s="4"/>
    </row>
    <row r="6140" spans="1:1" x14ac:dyDescent="0.35">
      <c r="A6140" s="4"/>
    </row>
    <row r="6141" spans="1:1" x14ac:dyDescent="0.35">
      <c r="A6141" s="4"/>
    </row>
    <row r="6142" spans="1:1" x14ac:dyDescent="0.35">
      <c r="A6142" s="4"/>
    </row>
    <row r="6143" spans="1:1" x14ac:dyDescent="0.35">
      <c r="A6143" s="4"/>
    </row>
    <row r="6144" spans="1:1" x14ac:dyDescent="0.35">
      <c r="A6144" s="4"/>
    </row>
    <row r="6145" spans="1:1" x14ac:dyDescent="0.35">
      <c r="A6145" s="4"/>
    </row>
    <row r="6146" spans="1:1" x14ac:dyDescent="0.35">
      <c r="A6146" s="4"/>
    </row>
    <row r="6147" spans="1:1" x14ac:dyDescent="0.35">
      <c r="A6147" s="4"/>
    </row>
    <row r="6148" spans="1:1" x14ac:dyDescent="0.35">
      <c r="A6148" s="4"/>
    </row>
    <row r="6149" spans="1:1" x14ac:dyDescent="0.35">
      <c r="A6149" s="4"/>
    </row>
    <row r="6150" spans="1:1" x14ac:dyDescent="0.35">
      <c r="A6150" s="4"/>
    </row>
    <row r="6151" spans="1:1" x14ac:dyDescent="0.35">
      <c r="A6151" s="4"/>
    </row>
    <row r="6152" spans="1:1" x14ac:dyDescent="0.35">
      <c r="A6152" s="4"/>
    </row>
    <row r="6153" spans="1:1" x14ac:dyDescent="0.35">
      <c r="A6153" s="4"/>
    </row>
    <row r="6154" spans="1:1" x14ac:dyDescent="0.35">
      <c r="A6154" s="4"/>
    </row>
    <row r="6155" spans="1:1" x14ac:dyDescent="0.35">
      <c r="A6155" s="4"/>
    </row>
    <row r="6156" spans="1:1" x14ac:dyDescent="0.35">
      <c r="A6156" s="4"/>
    </row>
    <row r="6157" spans="1:1" x14ac:dyDescent="0.35">
      <c r="A6157" s="4"/>
    </row>
    <row r="6158" spans="1:1" x14ac:dyDescent="0.35">
      <c r="A6158" s="4"/>
    </row>
    <row r="6159" spans="1:1" x14ac:dyDescent="0.35">
      <c r="A6159" s="4"/>
    </row>
    <row r="6160" spans="1:1" x14ac:dyDescent="0.35">
      <c r="A6160" s="4"/>
    </row>
    <row r="6161" spans="1:1" x14ac:dyDescent="0.35">
      <c r="A6161" s="4"/>
    </row>
    <row r="6162" spans="1:1" x14ac:dyDescent="0.35">
      <c r="A6162" s="4"/>
    </row>
    <row r="6163" spans="1:1" x14ac:dyDescent="0.35">
      <c r="A6163" s="4"/>
    </row>
    <row r="6164" spans="1:1" x14ac:dyDescent="0.35">
      <c r="A6164" s="4"/>
    </row>
    <row r="6165" spans="1:1" x14ac:dyDescent="0.35">
      <c r="A6165" s="4"/>
    </row>
    <row r="6166" spans="1:1" x14ac:dyDescent="0.35">
      <c r="A6166" s="4"/>
    </row>
    <row r="6167" spans="1:1" x14ac:dyDescent="0.35">
      <c r="A6167" s="4"/>
    </row>
    <row r="6168" spans="1:1" x14ac:dyDescent="0.35">
      <c r="A6168" s="4"/>
    </row>
    <row r="6169" spans="1:1" x14ac:dyDescent="0.35">
      <c r="A6169" s="4"/>
    </row>
    <row r="6170" spans="1:1" x14ac:dyDescent="0.35">
      <c r="A6170" s="4"/>
    </row>
    <row r="6171" spans="1:1" x14ac:dyDescent="0.35">
      <c r="A6171" s="4"/>
    </row>
    <row r="6172" spans="1:1" x14ac:dyDescent="0.35">
      <c r="A6172" s="4"/>
    </row>
    <row r="6173" spans="1:1" x14ac:dyDescent="0.35">
      <c r="A6173" s="4"/>
    </row>
    <row r="6174" spans="1:1" x14ac:dyDescent="0.35">
      <c r="A6174" s="4"/>
    </row>
    <row r="6175" spans="1:1" x14ac:dyDescent="0.35">
      <c r="A6175" s="4"/>
    </row>
    <row r="6176" spans="1:1" x14ac:dyDescent="0.35">
      <c r="A6176" s="4"/>
    </row>
    <row r="6177" spans="1:1" x14ac:dyDescent="0.35">
      <c r="A6177" s="4"/>
    </row>
    <row r="6178" spans="1:1" x14ac:dyDescent="0.35">
      <c r="A6178" s="4"/>
    </row>
    <row r="6179" spans="1:1" x14ac:dyDescent="0.35">
      <c r="A6179" s="4"/>
    </row>
    <row r="6180" spans="1:1" x14ac:dyDescent="0.35">
      <c r="A6180" s="4"/>
    </row>
    <row r="6181" spans="1:1" x14ac:dyDescent="0.35">
      <c r="A6181" s="4"/>
    </row>
    <row r="6182" spans="1:1" x14ac:dyDescent="0.35">
      <c r="A6182" s="4"/>
    </row>
    <row r="6183" spans="1:1" x14ac:dyDescent="0.35">
      <c r="A6183" s="4"/>
    </row>
    <row r="6184" spans="1:1" x14ac:dyDescent="0.35">
      <c r="A6184" s="4"/>
    </row>
    <row r="6185" spans="1:1" x14ac:dyDescent="0.35">
      <c r="A6185" s="4"/>
    </row>
    <row r="6186" spans="1:1" x14ac:dyDescent="0.35">
      <c r="A6186" s="4"/>
    </row>
    <row r="6187" spans="1:1" x14ac:dyDescent="0.35">
      <c r="A6187" s="4"/>
    </row>
    <row r="6188" spans="1:1" x14ac:dyDescent="0.35">
      <c r="A6188" s="4"/>
    </row>
    <row r="6189" spans="1:1" x14ac:dyDescent="0.35">
      <c r="A6189" s="4"/>
    </row>
    <row r="6190" spans="1:1" x14ac:dyDescent="0.35">
      <c r="A6190" s="4"/>
    </row>
    <row r="6191" spans="1:1" x14ac:dyDescent="0.35">
      <c r="A6191" s="4"/>
    </row>
    <row r="6192" spans="1:1" x14ac:dyDescent="0.35">
      <c r="A6192" s="4"/>
    </row>
    <row r="6193" spans="1:1" x14ac:dyDescent="0.35">
      <c r="A6193" s="4"/>
    </row>
    <row r="6194" spans="1:1" x14ac:dyDescent="0.35">
      <c r="A6194" s="4"/>
    </row>
    <row r="6195" spans="1:1" x14ac:dyDescent="0.35">
      <c r="A6195" s="4"/>
    </row>
    <row r="6196" spans="1:1" x14ac:dyDescent="0.35">
      <c r="A6196" s="4"/>
    </row>
    <row r="6197" spans="1:1" x14ac:dyDescent="0.35">
      <c r="A6197" s="4"/>
    </row>
    <row r="6198" spans="1:1" x14ac:dyDescent="0.35">
      <c r="A6198" s="4"/>
    </row>
    <row r="6199" spans="1:1" x14ac:dyDescent="0.35">
      <c r="A6199" s="4"/>
    </row>
    <row r="6200" spans="1:1" x14ac:dyDescent="0.35">
      <c r="A6200" s="4"/>
    </row>
    <row r="6201" spans="1:1" x14ac:dyDescent="0.35">
      <c r="A6201" s="4"/>
    </row>
    <row r="6202" spans="1:1" x14ac:dyDescent="0.35">
      <c r="A6202" s="4"/>
    </row>
    <row r="6203" spans="1:1" x14ac:dyDescent="0.35">
      <c r="A6203" s="4"/>
    </row>
    <row r="6204" spans="1:1" x14ac:dyDescent="0.35">
      <c r="A6204" s="4"/>
    </row>
    <row r="6205" spans="1:1" x14ac:dyDescent="0.35">
      <c r="A6205" s="4"/>
    </row>
    <row r="6206" spans="1:1" x14ac:dyDescent="0.35">
      <c r="A6206" s="4"/>
    </row>
    <row r="6207" spans="1:1" x14ac:dyDescent="0.35">
      <c r="A6207" s="4"/>
    </row>
    <row r="6208" spans="1:1" x14ac:dyDescent="0.35">
      <c r="A6208" s="4"/>
    </row>
    <row r="6209" spans="1:1" x14ac:dyDescent="0.35">
      <c r="A6209" s="4"/>
    </row>
    <row r="6210" spans="1:1" x14ac:dyDescent="0.35">
      <c r="A6210" s="4"/>
    </row>
    <row r="6211" spans="1:1" x14ac:dyDescent="0.35">
      <c r="A6211" s="4"/>
    </row>
    <row r="6212" spans="1:1" x14ac:dyDescent="0.35">
      <c r="A6212" s="4"/>
    </row>
    <row r="6213" spans="1:1" x14ac:dyDescent="0.35">
      <c r="A6213" s="4"/>
    </row>
    <row r="6214" spans="1:1" x14ac:dyDescent="0.35">
      <c r="A6214" s="4"/>
    </row>
    <row r="6215" spans="1:1" x14ac:dyDescent="0.35">
      <c r="A6215" s="4"/>
    </row>
    <row r="6216" spans="1:1" x14ac:dyDescent="0.35">
      <c r="A6216" s="4"/>
    </row>
    <row r="6217" spans="1:1" x14ac:dyDescent="0.35">
      <c r="A6217" s="4"/>
    </row>
    <row r="6218" spans="1:1" x14ac:dyDescent="0.35">
      <c r="A6218" s="4"/>
    </row>
    <row r="6219" spans="1:1" x14ac:dyDescent="0.35">
      <c r="A6219" s="4"/>
    </row>
    <row r="6220" spans="1:1" x14ac:dyDescent="0.35">
      <c r="A6220" s="4"/>
    </row>
    <row r="6221" spans="1:1" x14ac:dyDescent="0.35">
      <c r="A6221" s="4"/>
    </row>
    <row r="6222" spans="1:1" x14ac:dyDescent="0.35">
      <c r="A6222" s="4"/>
    </row>
    <row r="6223" spans="1:1" x14ac:dyDescent="0.35">
      <c r="A6223" s="4"/>
    </row>
    <row r="6224" spans="1:1" x14ac:dyDescent="0.35">
      <c r="A6224" s="4"/>
    </row>
    <row r="6225" spans="1:1" x14ac:dyDescent="0.35">
      <c r="A6225" s="4"/>
    </row>
    <row r="6226" spans="1:1" x14ac:dyDescent="0.35">
      <c r="A6226" s="4"/>
    </row>
    <row r="6227" spans="1:1" x14ac:dyDescent="0.35">
      <c r="A6227" s="4"/>
    </row>
    <row r="6228" spans="1:1" x14ac:dyDescent="0.35">
      <c r="A6228" s="4"/>
    </row>
    <row r="6229" spans="1:1" x14ac:dyDescent="0.35">
      <c r="A6229" s="4"/>
    </row>
    <row r="6230" spans="1:1" x14ac:dyDescent="0.35">
      <c r="A6230" s="4"/>
    </row>
    <row r="6231" spans="1:1" x14ac:dyDescent="0.35">
      <c r="A6231" s="4"/>
    </row>
    <row r="6232" spans="1:1" x14ac:dyDescent="0.35">
      <c r="A6232" s="4"/>
    </row>
    <row r="6233" spans="1:1" x14ac:dyDescent="0.35">
      <c r="A6233" s="4"/>
    </row>
    <row r="6234" spans="1:1" x14ac:dyDescent="0.35">
      <c r="A6234" s="4"/>
    </row>
    <row r="6235" spans="1:1" x14ac:dyDescent="0.35">
      <c r="A6235" s="4"/>
    </row>
    <row r="6236" spans="1:1" x14ac:dyDescent="0.35">
      <c r="A6236" s="4"/>
    </row>
    <row r="6237" spans="1:1" x14ac:dyDescent="0.35">
      <c r="A6237" s="4"/>
    </row>
    <row r="6238" spans="1:1" x14ac:dyDescent="0.35">
      <c r="A6238" s="4"/>
    </row>
    <row r="6239" spans="1:1" x14ac:dyDescent="0.35">
      <c r="A6239" s="4"/>
    </row>
    <row r="6240" spans="1:1" x14ac:dyDescent="0.35">
      <c r="A6240" s="4"/>
    </row>
    <row r="6241" spans="1:1" x14ac:dyDescent="0.35">
      <c r="A6241" s="4"/>
    </row>
    <row r="6242" spans="1:1" x14ac:dyDescent="0.35">
      <c r="A6242" s="4"/>
    </row>
    <row r="6243" spans="1:1" x14ac:dyDescent="0.35">
      <c r="A6243" s="4"/>
    </row>
    <row r="6244" spans="1:1" x14ac:dyDescent="0.35">
      <c r="A6244" s="4"/>
    </row>
    <row r="6245" spans="1:1" x14ac:dyDescent="0.35">
      <c r="A6245" s="4"/>
    </row>
    <row r="6246" spans="1:1" x14ac:dyDescent="0.35">
      <c r="A6246" s="4"/>
    </row>
    <row r="6247" spans="1:1" x14ac:dyDescent="0.35">
      <c r="A6247" s="4"/>
    </row>
    <row r="6248" spans="1:1" x14ac:dyDescent="0.35">
      <c r="A6248" s="4"/>
    </row>
    <row r="6249" spans="1:1" x14ac:dyDescent="0.35">
      <c r="A6249" s="4"/>
    </row>
    <row r="6250" spans="1:1" x14ac:dyDescent="0.35">
      <c r="A6250" s="4"/>
    </row>
    <row r="6251" spans="1:1" x14ac:dyDescent="0.35">
      <c r="A6251" s="4"/>
    </row>
    <row r="6252" spans="1:1" x14ac:dyDescent="0.35">
      <c r="A6252" s="4"/>
    </row>
    <row r="6253" spans="1:1" x14ac:dyDescent="0.35">
      <c r="A6253" s="4"/>
    </row>
    <row r="6254" spans="1:1" x14ac:dyDescent="0.35">
      <c r="A6254" s="4"/>
    </row>
    <row r="6255" spans="1:1" x14ac:dyDescent="0.35">
      <c r="A6255" s="4"/>
    </row>
    <row r="6256" spans="1:1" x14ac:dyDescent="0.35">
      <c r="A6256" s="4"/>
    </row>
    <row r="6257" spans="1:1" x14ac:dyDescent="0.35">
      <c r="A6257" s="4"/>
    </row>
    <row r="6258" spans="1:1" x14ac:dyDescent="0.35">
      <c r="A6258" s="4"/>
    </row>
    <row r="6259" spans="1:1" x14ac:dyDescent="0.35">
      <c r="A6259" s="4"/>
    </row>
    <row r="6260" spans="1:1" x14ac:dyDescent="0.35">
      <c r="A6260" s="4"/>
    </row>
    <row r="6261" spans="1:1" x14ac:dyDescent="0.35">
      <c r="A6261" s="4"/>
    </row>
    <row r="6262" spans="1:1" x14ac:dyDescent="0.35">
      <c r="A6262" s="4"/>
    </row>
    <row r="6263" spans="1:1" x14ac:dyDescent="0.35">
      <c r="A6263" s="4"/>
    </row>
    <row r="6264" spans="1:1" x14ac:dyDescent="0.35">
      <c r="A6264" s="4"/>
    </row>
    <row r="6265" spans="1:1" x14ac:dyDescent="0.35">
      <c r="A6265" s="4"/>
    </row>
    <row r="6266" spans="1:1" x14ac:dyDescent="0.35">
      <c r="A6266" s="4"/>
    </row>
    <row r="6267" spans="1:1" x14ac:dyDescent="0.35">
      <c r="A6267" s="4"/>
    </row>
    <row r="6268" spans="1:1" x14ac:dyDescent="0.35">
      <c r="A6268" s="4"/>
    </row>
    <row r="6269" spans="1:1" x14ac:dyDescent="0.35">
      <c r="A6269" s="4"/>
    </row>
    <row r="6270" spans="1:1" x14ac:dyDescent="0.35">
      <c r="A6270" s="4"/>
    </row>
    <row r="6271" spans="1:1" x14ac:dyDescent="0.35">
      <c r="A6271" s="4"/>
    </row>
    <row r="6272" spans="1:1" x14ac:dyDescent="0.35">
      <c r="A6272" s="4"/>
    </row>
    <row r="6273" spans="1:1" x14ac:dyDescent="0.35">
      <c r="A6273" s="4"/>
    </row>
    <row r="6274" spans="1:1" x14ac:dyDescent="0.35">
      <c r="A6274" s="4"/>
    </row>
    <row r="6275" spans="1:1" x14ac:dyDescent="0.35">
      <c r="A6275" s="4"/>
    </row>
    <row r="6276" spans="1:1" x14ac:dyDescent="0.35">
      <c r="A6276" s="4"/>
    </row>
    <row r="6277" spans="1:1" x14ac:dyDescent="0.35">
      <c r="A6277" s="4"/>
    </row>
    <row r="6278" spans="1:1" x14ac:dyDescent="0.35">
      <c r="A6278" s="4"/>
    </row>
    <row r="6279" spans="1:1" x14ac:dyDescent="0.35">
      <c r="A6279" s="4"/>
    </row>
    <row r="6280" spans="1:1" x14ac:dyDescent="0.35">
      <c r="A6280" s="4"/>
    </row>
    <row r="6281" spans="1:1" x14ac:dyDescent="0.35">
      <c r="A6281" s="4"/>
    </row>
    <row r="6282" spans="1:1" x14ac:dyDescent="0.35">
      <c r="A6282" s="4"/>
    </row>
    <row r="6283" spans="1:1" x14ac:dyDescent="0.35">
      <c r="A6283" s="4"/>
    </row>
    <row r="6284" spans="1:1" x14ac:dyDescent="0.35">
      <c r="A6284" s="4"/>
    </row>
    <row r="6285" spans="1:1" x14ac:dyDescent="0.35">
      <c r="A6285" s="4"/>
    </row>
    <row r="6286" spans="1:1" x14ac:dyDescent="0.35">
      <c r="A6286" s="4"/>
    </row>
    <row r="6287" spans="1:1" x14ac:dyDescent="0.35">
      <c r="A6287" s="4"/>
    </row>
    <row r="6288" spans="1:1" x14ac:dyDescent="0.35">
      <c r="A6288" s="4"/>
    </row>
    <row r="6289" spans="1:1" x14ac:dyDescent="0.35">
      <c r="A6289" s="4"/>
    </row>
    <row r="6290" spans="1:1" x14ac:dyDescent="0.35">
      <c r="A6290" s="4"/>
    </row>
    <row r="6291" spans="1:1" x14ac:dyDescent="0.35">
      <c r="A6291" s="4"/>
    </row>
    <row r="6292" spans="1:1" x14ac:dyDescent="0.35">
      <c r="A6292" s="4"/>
    </row>
    <row r="6293" spans="1:1" x14ac:dyDescent="0.35">
      <c r="A6293" s="4"/>
    </row>
    <row r="6294" spans="1:1" x14ac:dyDescent="0.35">
      <c r="A6294" s="4"/>
    </row>
    <row r="6295" spans="1:1" x14ac:dyDescent="0.35">
      <c r="A6295" s="4"/>
    </row>
    <row r="6296" spans="1:1" x14ac:dyDescent="0.35">
      <c r="A6296" s="4"/>
    </row>
    <row r="6297" spans="1:1" x14ac:dyDescent="0.35">
      <c r="A6297" s="4"/>
    </row>
    <row r="6298" spans="1:1" x14ac:dyDescent="0.35">
      <c r="A6298" s="4"/>
    </row>
    <row r="6299" spans="1:1" x14ac:dyDescent="0.35">
      <c r="A6299" s="4"/>
    </row>
    <row r="6300" spans="1:1" x14ac:dyDescent="0.35">
      <c r="A6300" s="4"/>
    </row>
    <row r="6301" spans="1:1" x14ac:dyDescent="0.35">
      <c r="A6301" s="4"/>
    </row>
    <row r="6302" spans="1:1" x14ac:dyDescent="0.35">
      <c r="A6302" s="4"/>
    </row>
    <row r="6303" spans="1:1" x14ac:dyDescent="0.35">
      <c r="A6303" s="4"/>
    </row>
    <row r="6304" spans="1:1" x14ac:dyDescent="0.35">
      <c r="A6304" s="4"/>
    </row>
    <row r="6305" spans="1:1" x14ac:dyDescent="0.35">
      <c r="A6305" s="4"/>
    </row>
    <row r="6306" spans="1:1" x14ac:dyDescent="0.35">
      <c r="A6306" s="4"/>
    </row>
    <row r="6307" spans="1:1" x14ac:dyDescent="0.35">
      <c r="A6307" s="4"/>
    </row>
    <row r="6308" spans="1:1" x14ac:dyDescent="0.35">
      <c r="A6308" s="4"/>
    </row>
    <row r="6309" spans="1:1" x14ac:dyDescent="0.35">
      <c r="A6309" s="4"/>
    </row>
    <row r="6310" spans="1:1" x14ac:dyDescent="0.35">
      <c r="A6310" s="4"/>
    </row>
    <row r="6311" spans="1:1" x14ac:dyDescent="0.35">
      <c r="A6311" s="4"/>
    </row>
    <row r="6312" spans="1:1" x14ac:dyDescent="0.35">
      <c r="A6312" s="4"/>
    </row>
    <row r="6313" spans="1:1" x14ac:dyDescent="0.35">
      <c r="A6313" s="4"/>
    </row>
    <row r="6314" spans="1:1" x14ac:dyDescent="0.35">
      <c r="A6314" s="4"/>
    </row>
    <row r="6315" spans="1:1" x14ac:dyDescent="0.35">
      <c r="A6315" s="4"/>
    </row>
    <row r="6316" spans="1:1" x14ac:dyDescent="0.35">
      <c r="A6316" s="4"/>
    </row>
    <row r="6317" spans="1:1" x14ac:dyDescent="0.35">
      <c r="A6317" s="4"/>
    </row>
    <row r="6318" spans="1:1" x14ac:dyDescent="0.35">
      <c r="A6318" s="4"/>
    </row>
    <row r="6319" spans="1:1" x14ac:dyDescent="0.35">
      <c r="A6319" s="4"/>
    </row>
    <row r="6320" spans="1:1" x14ac:dyDescent="0.35">
      <c r="A6320" s="4"/>
    </row>
    <row r="6321" spans="1:1" x14ac:dyDescent="0.35">
      <c r="A6321" s="4"/>
    </row>
    <row r="6322" spans="1:1" x14ac:dyDescent="0.35">
      <c r="A6322" s="4"/>
    </row>
    <row r="6323" spans="1:1" x14ac:dyDescent="0.35">
      <c r="A6323" s="4"/>
    </row>
    <row r="6324" spans="1:1" x14ac:dyDescent="0.35">
      <c r="A6324" s="4"/>
    </row>
    <row r="6325" spans="1:1" x14ac:dyDescent="0.35">
      <c r="A6325" s="4"/>
    </row>
    <row r="6326" spans="1:1" x14ac:dyDescent="0.35">
      <c r="A6326" s="4"/>
    </row>
    <row r="6327" spans="1:1" x14ac:dyDescent="0.35">
      <c r="A6327" s="4"/>
    </row>
    <row r="6328" spans="1:1" x14ac:dyDescent="0.35">
      <c r="A6328" s="4"/>
    </row>
    <row r="6329" spans="1:1" x14ac:dyDescent="0.35">
      <c r="A6329" s="4"/>
    </row>
    <row r="6330" spans="1:1" x14ac:dyDescent="0.35">
      <c r="A6330" s="4"/>
    </row>
    <row r="6331" spans="1:1" x14ac:dyDescent="0.35">
      <c r="A6331" s="4"/>
    </row>
    <row r="6332" spans="1:1" x14ac:dyDescent="0.35">
      <c r="A6332" s="4"/>
    </row>
    <row r="6333" spans="1:1" x14ac:dyDescent="0.35">
      <c r="A6333" s="4"/>
    </row>
    <row r="6334" spans="1:1" x14ac:dyDescent="0.35">
      <c r="A6334" s="4"/>
    </row>
    <row r="6335" spans="1:1" x14ac:dyDescent="0.35">
      <c r="A6335" s="4"/>
    </row>
    <row r="6336" spans="1:1" x14ac:dyDescent="0.35">
      <c r="A6336" s="4"/>
    </row>
    <row r="6337" spans="1:1" x14ac:dyDescent="0.35">
      <c r="A6337" s="4"/>
    </row>
    <row r="6338" spans="1:1" x14ac:dyDescent="0.35">
      <c r="A6338" s="4"/>
    </row>
    <row r="6339" spans="1:1" x14ac:dyDescent="0.35">
      <c r="A6339" s="4"/>
    </row>
    <row r="6340" spans="1:1" x14ac:dyDescent="0.35">
      <c r="A6340" s="4"/>
    </row>
    <row r="6341" spans="1:1" x14ac:dyDescent="0.35">
      <c r="A6341" s="4"/>
    </row>
    <row r="6342" spans="1:1" x14ac:dyDescent="0.35">
      <c r="A6342" s="4"/>
    </row>
    <row r="6343" spans="1:1" x14ac:dyDescent="0.35">
      <c r="A6343" s="4"/>
    </row>
    <row r="6344" spans="1:1" x14ac:dyDescent="0.35">
      <c r="A6344" s="4"/>
    </row>
    <row r="6345" spans="1:1" x14ac:dyDescent="0.35">
      <c r="A6345" s="4"/>
    </row>
    <row r="6346" spans="1:1" x14ac:dyDescent="0.35">
      <c r="A6346" s="4"/>
    </row>
    <row r="6347" spans="1:1" x14ac:dyDescent="0.35">
      <c r="A6347" s="4"/>
    </row>
    <row r="6348" spans="1:1" x14ac:dyDescent="0.35">
      <c r="A6348" s="4"/>
    </row>
    <row r="6349" spans="1:1" x14ac:dyDescent="0.35">
      <c r="A6349" s="4"/>
    </row>
    <row r="6350" spans="1:1" x14ac:dyDescent="0.35">
      <c r="A6350" s="4"/>
    </row>
    <row r="6351" spans="1:1" x14ac:dyDescent="0.35">
      <c r="A6351" s="4"/>
    </row>
    <row r="6352" spans="1:1" x14ac:dyDescent="0.35">
      <c r="A6352" s="4"/>
    </row>
    <row r="6353" spans="1:1" x14ac:dyDescent="0.35">
      <c r="A6353" s="4"/>
    </row>
    <row r="6354" spans="1:1" x14ac:dyDescent="0.35">
      <c r="A6354" s="4"/>
    </row>
    <row r="6355" spans="1:1" x14ac:dyDescent="0.35">
      <c r="A6355" s="4"/>
    </row>
    <row r="6356" spans="1:1" x14ac:dyDescent="0.35">
      <c r="A6356" s="4"/>
    </row>
    <row r="6357" spans="1:1" x14ac:dyDescent="0.35">
      <c r="A6357" s="4"/>
    </row>
    <row r="6358" spans="1:1" x14ac:dyDescent="0.35">
      <c r="A6358" s="4"/>
    </row>
    <row r="6359" spans="1:1" x14ac:dyDescent="0.35">
      <c r="A6359" s="4"/>
    </row>
    <row r="6360" spans="1:1" x14ac:dyDescent="0.35">
      <c r="A6360" s="4"/>
    </row>
    <row r="6361" spans="1:1" x14ac:dyDescent="0.35">
      <c r="A6361" s="4"/>
    </row>
    <row r="6362" spans="1:1" x14ac:dyDescent="0.35">
      <c r="A6362" s="4"/>
    </row>
    <row r="6363" spans="1:1" x14ac:dyDescent="0.35">
      <c r="A6363" s="4"/>
    </row>
    <row r="6364" spans="1:1" x14ac:dyDescent="0.35">
      <c r="A6364" s="4"/>
    </row>
    <row r="6365" spans="1:1" x14ac:dyDescent="0.35">
      <c r="A6365" s="4"/>
    </row>
    <row r="6366" spans="1:1" x14ac:dyDescent="0.35">
      <c r="A6366" s="4"/>
    </row>
    <row r="6367" spans="1:1" x14ac:dyDescent="0.35">
      <c r="A6367" s="4"/>
    </row>
    <row r="6368" spans="1:1" x14ac:dyDescent="0.35">
      <c r="A6368" s="4"/>
    </row>
    <row r="6369" spans="1:1" x14ac:dyDescent="0.35">
      <c r="A6369" s="4"/>
    </row>
    <row r="6370" spans="1:1" x14ac:dyDescent="0.35">
      <c r="A6370" s="4"/>
    </row>
    <row r="6371" spans="1:1" x14ac:dyDescent="0.35">
      <c r="A6371" s="4"/>
    </row>
    <row r="6372" spans="1:1" x14ac:dyDescent="0.35">
      <c r="A6372" s="4"/>
    </row>
    <row r="6373" spans="1:1" x14ac:dyDescent="0.35">
      <c r="A6373" s="4"/>
    </row>
    <row r="6374" spans="1:1" x14ac:dyDescent="0.35">
      <c r="A6374" s="4"/>
    </row>
    <row r="6375" spans="1:1" x14ac:dyDescent="0.35">
      <c r="A6375" s="4"/>
    </row>
    <row r="6376" spans="1:1" x14ac:dyDescent="0.35">
      <c r="A6376" s="4"/>
    </row>
    <row r="6377" spans="1:1" x14ac:dyDescent="0.35">
      <c r="A6377" s="4"/>
    </row>
    <row r="6378" spans="1:1" x14ac:dyDescent="0.35">
      <c r="A6378" s="4"/>
    </row>
    <row r="6379" spans="1:1" x14ac:dyDescent="0.35">
      <c r="A6379" s="4"/>
    </row>
    <row r="6380" spans="1:1" x14ac:dyDescent="0.35">
      <c r="A6380" s="4"/>
    </row>
    <row r="6381" spans="1:1" x14ac:dyDescent="0.35">
      <c r="A6381" s="4"/>
    </row>
    <row r="6382" spans="1:1" x14ac:dyDescent="0.35">
      <c r="A6382" s="4"/>
    </row>
    <row r="6383" spans="1:1" x14ac:dyDescent="0.35">
      <c r="A6383" s="4"/>
    </row>
    <row r="6384" spans="1:1" x14ac:dyDescent="0.35">
      <c r="A6384" s="4"/>
    </row>
    <row r="6385" spans="1:1" x14ac:dyDescent="0.35">
      <c r="A6385" s="4"/>
    </row>
    <row r="6386" spans="1:1" x14ac:dyDescent="0.35">
      <c r="A6386" s="4"/>
    </row>
    <row r="6387" spans="1:1" x14ac:dyDescent="0.35">
      <c r="A6387" s="4"/>
    </row>
    <row r="6388" spans="1:1" x14ac:dyDescent="0.35">
      <c r="A6388" s="4"/>
    </row>
    <row r="6389" spans="1:1" x14ac:dyDescent="0.35">
      <c r="A6389" s="4"/>
    </row>
    <row r="6390" spans="1:1" x14ac:dyDescent="0.35">
      <c r="A6390" s="4"/>
    </row>
    <row r="6391" spans="1:1" x14ac:dyDescent="0.35">
      <c r="A6391" s="4"/>
    </row>
    <row r="6392" spans="1:1" x14ac:dyDescent="0.35">
      <c r="A6392" s="4"/>
    </row>
    <row r="6393" spans="1:1" x14ac:dyDescent="0.35">
      <c r="A6393" s="4"/>
    </row>
    <row r="6394" spans="1:1" x14ac:dyDescent="0.35">
      <c r="A6394" s="4"/>
    </row>
    <row r="6395" spans="1:1" x14ac:dyDescent="0.35">
      <c r="A6395" s="4"/>
    </row>
    <row r="6396" spans="1:1" x14ac:dyDescent="0.35">
      <c r="A6396" s="4"/>
    </row>
    <row r="6397" spans="1:1" x14ac:dyDescent="0.35">
      <c r="A6397" s="4"/>
    </row>
    <row r="6398" spans="1:1" x14ac:dyDescent="0.35">
      <c r="A6398" s="4"/>
    </row>
    <row r="6399" spans="1:1" x14ac:dyDescent="0.35">
      <c r="A6399" s="4"/>
    </row>
    <row r="6400" spans="1:1" x14ac:dyDescent="0.35">
      <c r="A6400" s="4"/>
    </row>
    <row r="6401" spans="1:1" x14ac:dyDescent="0.35">
      <c r="A6401" s="4"/>
    </row>
    <row r="6402" spans="1:1" x14ac:dyDescent="0.35">
      <c r="A6402" s="4"/>
    </row>
    <row r="6403" spans="1:1" x14ac:dyDescent="0.35">
      <c r="A6403" s="4"/>
    </row>
    <row r="6404" spans="1:1" x14ac:dyDescent="0.35">
      <c r="A6404" s="4"/>
    </row>
    <row r="6405" spans="1:1" x14ac:dyDescent="0.35">
      <c r="A6405" s="4"/>
    </row>
    <row r="6406" spans="1:1" x14ac:dyDescent="0.35">
      <c r="A6406" s="4"/>
    </row>
    <row r="6407" spans="1:1" x14ac:dyDescent="0.35">
      <c r="A6407" s="4"/>
    </row>
    <row r="6408" spans="1:1" x14ac:dyDescent="0.35">
      <c r="A6408" s="4"/>
    </row>
    <row r="6409" spans="1:1" x14ac:dyDescent="0.35">
      <c r="A6409" s="4"/>
    </row>
    <row r="6410" spans="1:1" x14ac:dyDescent="0.35">
      <c r="A6410" s="4"/>
    </row>
    <row r="6411" spans="1:1" x14ac:dyDescent="0.35">
      <c r="A6411" s="4"/>
    </row>
    <row r="6412" spans="1:1" x14ac:dyDescent="0.35">
      <c r="A6412" s="4"/>
    </row>
    <row r="6413" spans="1:1" x14ac:dyDescent="0.35">
      <c r="A6413" s="4"/>
    </row>
    <row r="6414" spans="1:1" x14ac:dyDescent="0.35">
      <c r="A6414" s="4"/>
    </row>
    <row r="6415" spans="1:1" x14ac:dyDescent="0.35">
      <c r="A6415" s="4"/>
    </row>
    <row r="6416" spans="1:1" x14ac:dyDescent="0.35">
      <c r="A6416" s="4"/>
    </row>
    <row r="6417" spans="1:1" x14ac:dyDescent="0.35">
      <c r="A6417" s="4"/>
    </row>
    <row r="6418" spans="1:1" x14ac:dyDescent="0.35">
      <c r="A6418" s="4"/>
    </row>
    <row r="6419" spans="1:1" x14ac:dyDescent="0.35">
      <c r="A6419" s="4"/>
    </row>
    <row r="6420" spans="1:1" x14ac:dyDescent="0.35">
      <c r="A6420" s="4"/>
    </row>
    <row r="6421" spans="1:1" x14ac:dyDescent="0.35">
      <c r="A6421" s="4"/>
    </row>
    <row r="6422" spans="1:1" x14ac:dyDescent="0.35">
      <c r="A6422" s="4"/>
    </row>
    <row r="6423" spans="1:1" x14ac:dyDescent="0.35">
      <c r="A6423" s="4"/>
    </row>
    <row r="6424" spans="1:1" x14ac:dyDescent="0.35">
      <c r="A6424" s="4"/>
    </row>
    <row r="6425" spans="1:1" x14ac:dyDescent="0.35">
      <c r="A6425" s="4"/>
    </row>
    <row r="6426" spans="1:1" x14ac:dyDescent="0.35">
      <c r="A6426" s="4"/>
    </row>
    <row r="6427" spans="1:1" x14ac:dyDescent="0.35">
      <c r="A6427" s="4"/>
    </row>
    <row r="6428" spans="1:1" x14ac:dyDescent="0.35">
      <c r="A6428" s="4"/>
    </row>
    <row r="6429" spans="1:1" x14ac:dyDescent="0.35">
      <c r="A6429" s="4"/>
    </row>
    <row r="6430" spans="1:1" x14ac:dyDescent="0.35">
      <c r="A6430" s="4"/>
    </row>
    <row r="6431" spans="1:1" x14ac:dyDescent="0.35">
      <c r="A6431" s="4"/>
    </row>
    <row r="6432" spans="1:1" x14ac:dyDescent="0.35">
      <c r="A6432" s="4"/>
    </row>
    <row r="6433" spans="1:1" x14ac:dyDescent="0.35">
      <c r="A6433" s="4"/>
    </row>
    <row r="6434" spans="1:1" x14ac:dyDescent="0.35">
      <c r="A6434" s="4"/>
    </row>
    <row r="6435" spans="1:1" x14ac:dyDescent="0.35">
      <c r="A6435" s="4"/>
    </row>
    <row r="6436" spans="1:1" x14ac:dyDescent="0.35">
      <c r="A6436" s="4"/>
    </row>
    <row r="6437" spans="1:1" x14ac:dyDescent="0.35">
      <c r="A6437" s="4"/>
    </row>
    <row r="6438" spans="1:1" x14ac:dyDescent="0.35">
      <c r="A6438" s="4"/>
    </row>
    <row r="6439" spans="1:1" x14ac:dyDescent="0.35">
      <c r="A6439" s="4"/>
    </row>
    <row r="6440" spans="1:1" x14ac:dyDescent="0.35">
      <c r="A6440" s="4"/>
    </row>
    <row r="6441" spans="1:1" x14ac:dyDescent="0.35">
      <c r="A6441" s="4"/>
    </row>
    <row r="6442" spans="1:1" x14ac:dyDescent="0.35">
      <c r="A6442" s="4"/>
    </row>
    <row r="6443" spans="1:1" x14ac:dyDescent="0.35">
      <c r="A6443" s="4"/>
    </row>
    <row r="6444" spans="1:1" x14ac:dyDescent="0.35">
      <c r="A6444" s="4"/>
    </row>
    <row r="6445" spans="1:1" x14ac:dyDescent="0.35">
      <c r="A6445" s="4"/>
    </row>
    <row r="6446" spans="1:1" x14ac:dyDescent="0.35">
      <c r="A6446" s="4"/>
    </row>
    <row r="6447" spans="1:1" x14ac:dyDescent="0.35">
      <c r="A6447" s="4"/>
    </row>
    <row r="6448" spans="1:1" x14ac:dyDescent="0.35">
      <c r="A6448" s="4"/>
    </row>
    <row r="6449" spans="1:1" x14ac:dyDescent="0.35">
      <c r="A6449" s="4"/>
    </row>
    <row r="6450" spans="1:1" x14ac:dyDescent="0.35">
      <c r="A6450" s="4"/>
    </row>
    <row r="6451" spans="1:1" x14ac:dyDescent="0.35">
      <c r="A6451" s="4"/>
    </row>
    <row r="6452" spans="1:1" x14ac:dyDescent="0.35">
      <c r="A6452" s="4"/>
    </row>
    <row r="6453" spans="1:1" x14ac:dyDescent="0.35">
      <c r="A6453" s="4"/>
    </row>
    <row r="6454" spans="1:1" x14ac:dyDescent="0.35">
      <c r="A6454" s="4"/>
    </row>
    <row r="6455" spans="1:1" x14ac:dyDescent="0.35">
      <c r="A6455" s="4"/>
    </row>
    <row r="6456" spans="1:1" x14ac:dyDescent="0.35">
      <c r="A6456" s="4"/>
    </row>
    <row r="6457" spans="1:1" x14ac:dyDescent="0.35">
      <c r="A6457" s="4"/>
    </row>
    <row r="6458" spans="1:1" x14ac:dyDescent="0.35">
      <c r="A6458" s="4"/>
    </row>
    <row r="6459" spans="1:1" x14ac:dyDescent="0.35">
      <c r="A6459" s="4"/>
    </row>
    <row r="6460" spans="1:1" x14ac:dyDescent="0.35">
      <c r="A6460" s="4"/>
    </row>
    <row r="6461" spans="1:1" x14ac:dyDescent="0.35">
      <c r="A6461" s="4"/>
    </row>
    <row r="6462" spans="1:1" x14ac:dyDescent="0.35">
      <c r="A6462" s="4"/>
    </row>
    <row r="6463" spans="1:1" x14ac:dyDescent="0.35">
      <c r="A6463" s="4"/>
    </row>
    <row r="6464" spans="1:1" x14ac:dyDescent="0.35">
      <c r="A6464" s="4"/>
    </row>
    <row r="6465" spans="1:1" x14ac:dyDescent="0.35">
      <c r="A6465" s="4"/>
    </row>
    <row r="6466" spans="1:1" x14ac:dyDescent="0.35">
      <c r="A6466" s="4"/>
    </row>
    <row r="6467" spans="1:1" x14ac:dyDescent="0.35">
      <c r="A6467" s="4"/>
    </row>
    <row r="6468" spans="1:1" x14ac:dyDescent="0.35">
      <c r="A6468" s="4"/>
    </row>
    <row r="6469" spans="1:1" x14ac:dyDescent="0.35">
      <c r="A6469" s="4"/>
    </row>
    <row r="6470" spans="1:1" x14ac:dyDescent="0.35">
      <c r="A6470" s="4"/>
    </row>
    <row r="6471" spans="1:1" x14ac:dyDescent="0.35">
      <c r="A6471" s="4"/>
    </row>
    <row r="6472" spans="1:1" x14ac:dyDescent="0.35">
      <c r="A6472" s="4"/>
    </row>
    <row r="6473" spans="1:1" x14ac:dyDescent="0.35">
      <c r="A6473" s="4"/>
    </row>
    <row r="6474" spans="1:1" x14ac:dyDescent="0.35">
      <c r="A6474" s="4"/>
    </row>
    <row r="6475" spans="1:1" x14ac:dyDescent="0.35">
      <c r="A6475" s="4"/>
    </row>
    <row r="6476" spans="1:1" x14ac:dyDescent="0.35">
      <c r="A6476" s="4"/>
    </row>
    <row r="6477" spans="1:1" x14ac:dyDescent="0.35">
      <c r="A6477" s="4"/>
    </row>
    <row r="6478" spans="1:1" x14ac:dyDescent="0.35">
      <c r="A6478" s="4"/>
    </row>
    <row r="6479" spans="1:1" x14ac:dyDescent="0.35">
      <c r="A6479" s="4"/>
    </row>
    <row r="6480" spans="1:1" x14ac:dyDescent="0.35">
      <c r="A6480" s="4"/>
    </row>
    <row r="6481" spans="1:1" x14ac:dyDescent="0.35">
      <c r="A6481" s="4"/>
    </row>
    <row r="6482" spans="1:1" x14ac:dyDescent="0.35">
      <c r="A6482" s="4"/>
    </row>
    <row r="6483" spans="1:1" x14ac:dyDescent="0.35">
      <c r="A6483" s="4"/>
    </row>
    <row r="6484" spans="1:1" x14ac:dyDescent="0.35">
      <c r="A6484" s="4"/>
    </row>
    <row r="6485" spans="1:1" x14ac:dyDescent="0.35">
      <c r="A6485" s="4"/>
    </row>
    <row r="6486" spans="1:1" x14ac:dyDescent="0.35">
      <c r="A6486" s="4"/>
    </row>
    <row r="6487" spans="1:1" x14ac:dyDescent="0.35">
      <c r="A6487" s="4"/>
    </row>
    <row r="6488" spans="1:1" x14ac:dyDescent="0.35">
      <c r="A6488" s="4"/>
    </row>
    <row r="6489" spans="1:1" x14ac:dyDescent="0.35">
      <c r="A6489" s="4"/>
    </row>
    <row r="6490" spans="1:1" x14ac:dyDescent="0.35">
      <c r="A6490" s="4"/>
    </row>
    <row r="6491" spans="1:1" x14ac:dyDescent="0.35">
      <c r="A6491" s="4"/>
    </row>
    <row r="6492" spans="1:1" x14ac:dyDescent="0.35">
      <c r="A6492" s="4"/>
    </row>
    <row r="6493" spans="1:1" x14ac:dyDescent="0.35">
      <c r="A6493" s="4"/>
    </row>
    <row r="6494" spans="1:1" x14ac:dyDescent="0.35">
      <c r="A6494" s="4"/>
    </row>
    <row r="6495" spans="1:1" x14ac:dyDescent="0.35">
      <c r="A6495" s="4"/>
    </row>
    <row r="6496" spans="1:1" x14ac:dyDescent="0.35">
      <c r="A6496" s="4"/>
    </row>
    <row r="6497" spans="1:1" x14ac:dyDescent="0.35">
      <c r="A6497" s="4"/>
    </row>
    <row r="6498" spans="1:1" x14ac:dyDescent="0.35">
      <c r="A6498" s="4"/>
    </row>
    <row r="6499" spans="1:1" x14ac:dyDescent="0.35">
      <c r="A6499" s="4"/>
    </row>
    <row r="6500" spans="1:1" x14ac:dyDescent="0.35">
      <c r="A6500" s="4"/>
    </row>
    <row r="6501" spans="1:1" x14ac:dyDescent="0.35">
      <c r="A6501" s="4"/>
    </row>
    <row r="6502" spans="1:1" x14ac:dyDescent="0.35">
      <c r="A6502" s="4"/>
    </row>
    <row r="6503" spans="1:1" x14ac:dyDescent="0.35">
      <c r="A6503" s="4"/>
    </row>
    <row r="6504" spans="1:1" x14ac:dyDescent="0.35">
      <c r="A6504" s="4"/>
    </row>
    <row r="6505" spans="1:1" x14ac:dyDescent="0.35">
      <c r="A6505" s="4"/>
    </row>
    <row r="6506" spans="1:1" x14ac:dyDescent="0.35">
      <c r="A6506" s="4"/>
    </row>
    <row r="6507" spans="1:1" x14ac:dyDescent="0.35">
      <c r="A6507" s="4"/>
    </row>
    <row r="6508" spans="1:1" x14ac:dyDescent="0.35">
      <c r="A6508" s="4"/>
    </row>
    <row r="6509" spans="1:1" x14ac:dyDescent="0.35">
      <c r="A6509" s="4"/>
    </row>
    <row r="6510" spans="1:1" x14ac:dyDescent="0.35">
      <c r="A6510" s="4"/>
    </row>
    <row r="6511" spans="1:1" x14ac:dyDescent="0.35">
      <c r="A6511" s="4"/>
    </row>
    <row r="6512" spans="1:1" x14ac:dyDescent="0.35">
      <c r="A6512" s="4"/>
    </row>
    <row r="6513" spans="1:1" x14ac:dyDescent="0.35">
      <c r="A6513" s="4"/>
    </row>
    <row r="6514" spans="1:1" x14ac:dyDescent="0.35">
      <c r="A6514" s="4"/>
    </row>
    <row r="6515" spans="1:1" x14ac:dyDescent="0.35">
      <c r="A6515" s="4"/>
    </row>
    <row r="6516" spans="1:1" x14ac:dyDescent="0.35">
      <c r="A6516" s="4"/>
    </row>
    <row r="6517" spans="1:1" x14ac:dyDescent="0.35">
      <c r="A6517" s="4"/>
    </row>
    <row r="6518" spans="1:1" x14ac:dyDescent="0.35">
      <c r="A6518" s="4"/>
    </row>
    <row r="6519" spans="1:1" x14ac:dyDescent="0.35">
      <c r="A6519" s="4"/>
    </row>
    <row r="6520" spans="1:1" x14ac:dyDescent="0.35">
      <c r="A6520" s="4"/>
    </row>
    <row r="6521" spans="1:1" x14ac:dyDescent="0.35">
      <c r="A6521" s="4"/>
    </row>
    <row r="6522" spans="1:1" x14ac:dyDescent="0.35">
      <c r="A6522" s="4"/>
    </row>
    <row r="6523" spans="1:1" x14ac:dyDescent="0.35">
      <c r="A6523" s="4"/>
    </row>
    <row r="6524" spans="1:1" x14ac:dyDescent="0.35">
      <c r="A6524" s="4"/>
    </row>
    <row r="6525" spans="1:1" x14ac:dyDescent="0.35">
      <c r="A6525" s="4"/>
    </row>
    <row r="6526" spans="1:1" x14ac:dyDescent="0.35">
      <c r="A6526" s="4"/>
    </row>
    <row r="6527" spans="1:1" x14ac:dyDescent="0.35">
      <c r="A6527" s="4"/>
    </row>
    <row r="6528" spans="1:1" x14ac:dyDescent="0.35">
      <c r="A6528" s="4"/>
    </row>
    <row r="6529" spans="1:1" x14ac:dyDescent="0.35">
      <c r="A6529" s="4"/>
    </row>
    <row r="6530" spans="1:1" x14ac:dyDescent="0.35">
      <c r="A6530" s="4"/>
    </row>
    <row r="6531" spans="1:1" x14ac:dyDescent="0.35">
      <c r="A6531" s="4"/>
    </row>
    <row r="6532" spans="1:1" x14ac:dyDescent="0.35">
      <c r="A6532" s="4"/>
    </row>
    <row r="6533" spans="1:1" x14ac:dyDescent="0.35">
      <c r="A6533" s="4"/>
    </row>
    <row r="6534" spans="1:1" x14ac:dyDescent="0.35">
      <c r="A6534" s="4"/>
    </row>
    <row r="6535" spans="1:1" x14ac:dyDescent="0.35">
      <c r="A6535" s="4"/>
    </row>
    <row r="6536" spans="1:1" x14ac:dyDescent="0.35">
      <c r="A6536" s="4"/>
    </row>
    <row r="6537" spans="1:1" x14ac:dyDescent="0.35">
      <c r="A6537" s="4"/>
    </row>
    <row r="6538" spans="1:1" x14ac:dyDescent="0.35">
      <c r="A6538" s="4"/>
    </row>
    <row r="6539" spans="1:1" x14ac:dyDescent="0.35">
      <c r="A6539" s="4"/>
    </row>
    <row r="6540" spans="1:1" x14ac:dyDescent="0.35">
      <c r="A6540" s="4"/>
    </row>
    <row r="6541" spans="1:1" x14ac:dyDescent="0.35">
      <c r="A6541" s="4"/>
    </row>
    <row r="6542" spans="1:1" x14ac:dyDescent="0.35">
      <c r="A6542" s="4"/>
    </row>
    <row r="6543" spans="1:1" x14ac:dyDescent="0.35">
      <c r="A6543" s="4"/>
    </row>
    <row r="6544" spans="1:1" x14ac:dyDescent="0.35">
      <c r="A6544" s="4"/>
    </row>
    <row r="6545" spans="1:1" x14ac:dyDescent="0.35">
      <c r="A6545" s="4"/>
    </row>
    <row r="6546" spans="1:1" x14ac:dyDescent="0.35">
      <c r="A6546" s="4"/>
    </row>
    <row r="6547" spans="1:1" x14ac:dyDescent="0.35">
      <c r="A6547" s="4"/>
    </row>
    <row r="6548" spans="1:1" x14ac:dyDescent="0.35">
      <c r="A6548" s="4"/>
    </row>
    <row r="6549" spans="1:1" x14ac:dyDescent="0.35">
      <c r="A6549" s="4"/>
    </row>
    <row r="6550" spans="1:1" x14ac:dyDescent="0.35">
      <c r="A6550" s="4"/>
    </row>
    <row r="6551" spans="1:1" x14ac:dyDescent="0.35">
      <c r="A6551" s="4"/>
    </row>
    <row r="6552" spans="1:1" x14ac:dyDescent="0.35">
      <c r="A6552" s="4"/>
    </row>
    <row r="6553" spans="1:1" x14ac:dyDescent="0.35">
      <c r="A6553" s="4"/>
    </row>
    <row r="6554" spans="1:1" x14ac:dyDescent="0.35">
      <c r="A6554" s="4"/>
    </row>
    <row r="6555" spans="1:1" x14ac:dyDescent="0.35">
      <c r="A6555" s="4"/>
    </row>
    <row r="6556" spans="1:1" x14ac:dyDescent="0.35">
      <c r="A6556" s="4"/>
    </row>
    <row r="6557" spans="1:1" x14ac:dyDescent="0.35">
      <c r="A6557" s="4"/>
    </row>
    <row r="6558" spans="1:1" x14ac:dyDescent="0.35">
      <c r="A6558" s="4"/>
    </row>
    <row r="6559" spans="1:1" x14ac:dyDescent="0.35">
      <c r="A6559" s="4"/>
    </row>
    <row r="6560" spans="1:1" x14ac:dyDescent="0.35">
      <c r="A6560" s="4"/>
    </row>
    <row r="6561" spans="1:1" x14ac:dyDescent="0.35">
      <c r="A6561" s="4"/>
    </row>
    <row r="6562" spans="1:1" x14ac:dyDescent="0.35">
      <c r="A6562" s="4"/>
    </row>
    <row r="6563" spans="1:1" x14ac:dyDescent="0.35">
      <c r="A6563" s="4"/>
    </row>
    <row r="6564" spans="1:1" x14ac:dyDescent="0.35">
      <c r="A6564" s="4"/>
    </row>
    <row r="6565" spans="1:1" x14ac:dyDescent="0.35">
      <c r="A6565" s="4"/>
    </row>
    <row r="6566" spans="1:1" x14ac:dyDescent="0.35">
      <c r="A6566" s="4"/>
    </row>
    <row r="6567" spans="1:1" x14ac:dyDescent="0.35">
      <c r="A6567" s="4"/>
    </row>
    <row r="6568" spans="1:1" x14ac:dyDescent="0.35">
      <c r="A6568" s="4"/>
    </row>
    <row r="6569" spans="1:1" x14ac:dyDescent="0.35">
      <c r="A6569" s="4"/>
    </row>
    <row r="6570" spans="1:1" x14ac:dyDescent="0.35">
      <c r="A6570" s="4"/>
    </row>
    <row r="6571" spans="1:1" x14ac:dyDescent="0.35">
      <c r="A6571" s="4"/>
    </row>
    <row r="6572" spans="1:1" x14ac:dyDescent="0.35">
      <c r="A6572" s="4"/>
    </row>
    <row r="6573" spans="1:1" x14ac:dyDescent="0.35">
      <c r="A6573" s="4"/>
    </row>
    <row r="6574" spans="1:1" x14ac:dyDescent="0.35">
      <c r="A6574" s="4"/>
    </row>
    <row r="6575" spans="1:1" x14ac:dyDescent="0.35">
      <c r="A6575" s="4"/>
    </row>
    <row r="6576" spans="1:1" x14ac:dyDescent="0.35">
      <c r="A6576" s="4"/>
    </row>
    <row r="6577" spans="1:1" x14ac:dyDescent="0.35">
      <c r="A6577" s="4"/>
    </row>
    <row r="6578" spans="1:1" x14ac:dyDescent="0.35">
      <c r="A6578" s="4"/>
    </row>
    <row r="6579" spans="1:1" x14ac:dyDescent="0.35">
      <c r="A6579" s="4"/>
    </row>
    <row r="6580" spans="1:1" x14ac:dyDescent="0.35">
      <c r="A6580" s="4"/>
    </row>
    <row r="6581" spans="1:1" x14ac:dyDescent="0.35">
      <c r="A6581" s="4"/>
    </row>
    <row r="6582" spans="1:1" x14ac:dyDescent="0.35">
      <c r="A6582" s="4"/>
    </row>
    <row r="6583" spans="1:1" x14ac:dyDescent="0.35">
      <c r="A6583" s="4"/>
    </row>
    <row r="6584" spans="1:1" x14ac:dyDescent="0.35">
      <c r="A6584" s="4"/>
    </row>
    <row r="6585" spans="1:1" x14ac:dyDescent="0.35">
      <c r="A6585" s="4"/>
    </row>
    <row r="6586" spans="1:1" x14ac:dyDescent="0.35">
      <c r="A6586" s="4"/>
    </row>
    <row r="6587" spans="1:1" x14ac:dyDescent="0.35">
      <c r="A6587" s="4"/>
    </row>
    <row r="6588" spans="1:1" x14ac:dyDescent="0.35">
      <c r="A6588" s="4"/>
    </row>
    <row r="6589" spans="1:1" x14ac:dyDescent="0.35">
      <c r="A6589" s="4"/>
    </row>
    <row r="6590" spans="1:1" x14ac:dyDescent="0.35">
      <c r="A6590" s="4"/>
    </row>
    <row r="6591" spans="1:1" x14ac:dyDescent="0.35">
      <c r="A6591" s="4"/>
    </row>
    <row r="6592" spans="1:1" x14ac:dyDescent="0.35">
      <c r="A6592" s="4"/>
    </row>
    <row r="6593" spans="1:1" x14ac:dyDescent="0.35">
      <c r="A6593" s="4"/>
    </row>
    <row r="6594" spans="1:1" x14ac:dyDescent="0.35">
      <c r="A6594" s="4"/>
    </row>
    <row r="6595" spans="1:1" x14ac:dyDescent="0.35">
      <c r="A6595" s="4"/>
    </row>
    <row r="6596" spans="1:1" x14ac:dyDescent="0.35">
      <c r="A6596" s="4"/>
    </row>
    <row r="6597" spans="1:1" x14ac:dyDescent="0.35">
      <c r="A6597" s="4"/>
    </row>
    <row r="6598" spans="1:1" x14ac:dyDescent="0.35">
      <c r="A6598" s="4"/>
    </row>
    <row r="6599" spans="1:1" x14ac:dyDescent="0.35">
      <c r="A6599" s="4"/>
    </row>
    <row r="6600" spans="1:1" x14ac:dyDescent="0.35">
      <c r="A6600" s="4"/>
    </row>
    <row r="6601" spans="1:1" x14ac:dyDescent="0.35">
      <c r="A6601" s="4"/>
    </row>
    <row r="6602" spans="1:1" x14ac:dyDescent="0.35">
      <c r="A6602" s="4"/>
    </row>
    <row r="6603" spans="1:1" x14ac:dyDescent="0.35">
      <c r="A6603" s="4"/>
    </row>
    <row r="6604" spans="1:1" x14ac:dyDescent="0.35">
      <c r="A6604" s="4"/>
    </row>
    <row r="6605" spans="1:1" x14ac:dyDescent="0.35">
      <c r="A6605" s="4"/>
    </row>
    <row r="6606" spans="1:1" x14ac:dyDescent="0.35">
      <c r="A6606" s="4"/>
    </row>
    <row r="6607" spans="1:1" x14ac:dyDescent="0.35">
      <c r="A6607" s="4"/>
    </row>
    <row r="6608" spans="1:1" x14ac:dyDescent="0.35">
      <c r="A6608" s="4"/>
    </row>
    <row r="6609" spans="1:1" x14ac:dyDescent="0.35">
      <c r="A6609" s="4"/>
    </row>
    <row r="6610" spans="1:1" x14ac:dyDescent="0.35">
      <c r="A6610" s="4"/>
    </row>
    <row r="6611" spans="1:1" x14ac:dyDescent="0.35">
      <c r="A6611" s="4"/>
    </row>
    <row r="6612" spans="1:1" x14ac:dyDescent="0.35">
      <c r="A6612" s="4"/>
    </row>
    <row r="6613" spans="1:1" x14ac:dyDescent="0.35">
      <c r="A6613" s="4"/>
    </row>
    <row r="6614" spans="1:1" x14ac:dyDescent="0.35">
      <c r="A6614" s="4"/>
    </row>
    <row r="6615" spans="1:1" x14ac:dyDescent="0.35">
      <c r="A6615" s="4"/>
    </row>
    <row r="6616" spans="1:1" x14ac:dyDescent="0.35">
      <c r="A6616" s="4"/>
    </row>
    <row r="6617" spans="1:1" x14ac:dyDescent="0.35">
      <c r="A6617" s="4"/>
    </row>
    <row r="6618" spans="1:1" x14ac:dyDescent="0.35">
      <c r="A6618" s="4"/>
    </row>
    <row r="6619" spans="1:1" x14ac:dyDescent="0.35">
      <c r="A6619" s="4"/>
    </row>
    <row r="6620" spans="1:1" x14ac:dyDescent="0.35">
      <c r="A6620" s="4"/>
    </row>
    <row r="6621" spans="1:1" x14ac:dyDescent="0.35">
      <c r="A6621" s="4"/>
    </row>
    <row r="6622" spans="1:1" x14ac:dyDescent="0.35">
      <c r="A6622" s="4"/>
    </row>
    <row r="6623" spans="1:1" x14ac:dyDescent="0.35">
      <c r="A6623" s="4"/>
    </row>
    <row r="6624" spans="1:1" x14ac:dyDescent="0.35">
      <c r="A6624" s="4"/>
    </row>
    <row r="6625" spans="1:1" x14ac:dyDescent="0.35">
      <c r="A6625" s="4"/>
    </row>
    <row r="6626" spans="1:1" x14ac:dyDescent="0.35">
      <c r="A6626" s="4"/>
    </row>
    <row r="6627" spans="1:1" x14ac:dyDescent="0.35">
      <c r="A6627" s="4"/>
    </row>
    <row r="6628" spans="1:1" x14ac:dyDescent="0.35">
      <c r="A6628" s="4"/>
    </row>
    <row r="6629" spans="1:1" x14ac:dyDescent="0.35">
      <c r="A6629" s="4"/>
    </row>
    <row r="6630" spans="1:1" x14ac:dyDescent="0.35">
      <c r="A6630" s="4"/>
    </row>
    <row r="6631" spans="1:1" x14ac:dyDescent="0.35">
      <c r="A6631" s="4"/>
    </row>
    <row r="6632" spans="1:1" x14ac:dyDescent="0.35">
      <c r="A6632" s="4"/>
    </row>
    <row r="6633" spans="1:1" x14ac:dyDescent="0.35">
      <c r="A6633" s="4"/>
    </row>
    <row r="6634" spans="1:1" x14ac:dyDescent="0.35">
      <c r="A6634" s="4"/>
    </row>
    <row r="6635" spans="1:1" x14ac:dyDescent="0.35">
      <c r="A6635" s="4"/>
    </row>
    <row r="6636" spans="1:1" x14ac:dyDescent="0.35">
      <c r="A6636" s="4"/>
    </row>
    <row r="6637" spans="1:1" x14ac:dyDescent="0.35">
      <c r="A6637" s="4"/>
    </row>
    <row r="6638" spans="1:1" x14ac:dyDescent="0.35">
      <c r="A6638" s="4"/>
    </row>
    <row r="6639" spans="1:1" x14ac:dyDescent="0.35">
      <c r="A6639" s="4"/>
    </row>
    <row r="6640" spans="1:1" x14ac:dyDescent="0.35">
      <c r="A6640" s="4"/>
    </row>
    <row r="6641" spans="1:1" x14ac:dyDescent="0.35">
      <c r="A6641" s="4"/>
    </row>
    <row r="6642" spans="1:1" x14ac:dyDescent="0.35">
      <c r="A6642" s="4"/>
    </row>
    <row r="6643" spans="1:1" x14ac:dyDescent="0.35">
      <c r="A6643" s="4"/>
    </row>
    <row r="6644" spans="1:1" x14ac:dyDescent="0.35">
      <c r="A6644" s="4"/>
    </row>
    <row r="6645" spans="1:1" x14ac:dyDescent="0.35">
      <c r="A6645" s="4"/>
    </row>
    <row r="6646" spans="1:1" x14ac:dyDescent="0.35">
      <c r="A6646" s="4"/>
    </row>
    <row r="6647" spans="1:1" x14ac:dyDescent="0.35">
      <c r="A6647" s="4"/>
    </row>
    <row r="6648" spans="1:1" x14ac:dyDescent="0.35">
      <c r="A6648" s="4"/>
    </row>
    <row r="6649" spans="1:1" x14ac:dyDescent="0.35">
      <c r="A6649" s="4"/>
    </row>
    <row r="6650" spans="1:1" x14ac:dyDescent="0.35">
      <c r="A6650" s="4"/>
    </row>
    <row r="6651" spans="1:1" x14ac:dyDescent="0.35">
      <c r="A6651" s="4"/>
    </row>
    <row r="6652" spans="1:1" x14ac:dyDescent="0.35">
      <c r="A6652" s="4"/>
    </row>
    <row r="6653" spans="1:1" x14ac:dyDescent="0.35">
      <c r="A6653" s="4"/>
    </row>
    <row r="6654" spans="1:1" x14ac:dyDescent="0.35">
      <c r="A6654" s="4"/>
    </row>
    <row r="6655" spans="1:1" x14ac:dyDescent="0.35">
      <c r="A6655" s="4"/>
    </row>
    <row r="6656" spans="1:1" x14ac:dyDescent="0.35">
      <c r="A6656" s="4"/>
    </row>
    <row r="6657" spans="1:1" x14ac:dyDescent="0.35">
      <c r="A6657" s="4"/>
    </row>
    <row r="6658" spans="1:1" x14ac:dyDescent="0.35">
      <c r="A6658" s="4"/>
    </row>
    <row r="6659" spans="1:1" x14ac:dyDescent="0.35">
      <c r="A6659" s="4"/>
    </row>
    <row r="6660" spans="1:1" x14ac:dyDescent="0.35">
      <c r="A6660" s="4"/>
    </row>
    <row r="6661" spans="1:1" x14ac:dyDescent="0.35">
      <c r="A6661" s="4"/>
    </row>
    <row r="6662" spans="1:1" x14ac:dyDescent="0.35">
      <c r="A6662" s="4"/>
    </row>
    <row r="6663" spans="1:1" x14ac:dyDescent="0.35">
      <c r="A6663" s="4"/>
    </row>
    <row r="6664" spans="1:1" x14ac:dyDescent="0.35">
      <c r="A6664" s="4"/>
    </row>
    <row r="6665" spans="1:1" x14ac:dyDescent="0.35">
      <c r="A6665" s="4"/>
    </row>
    <row r="6666" spans="1:1" x14ac:dyDescent="0.35">
      <c r="A6666" s="4"/>
    </row>
    <row r="6667" spans="1:1" x14ac:dyDescent="0.35">
      <c r="A6667" s="4"/>
    </row>
    <row r="6668" spans="1:1" x14ac:dyDescent="0.35">
      <c r="A6668" s="4"/>
    </row>
    <row r="6669" spans="1:1" x14ac:dyDescent="0.35">
      <c r="A6669" s="4"/>
    </row>
    <row r="6670" spans="1:1" x14ac:dyDescent="0.35">
      <c r="A6670" s="4"/>
    </row>
    <row r="6671" spans="1:1" x14ac:dyDescent="0.35">
      <c r="A6671" s="4"/>
    </row>
    <row r="6672" spans="1:1" x14ac:dyDescent="0.35">
      <c r="A6672" s="4"/>
    </row>
    <row r="6673" spans="1:1" x14ac:dyDescent="0.35">
      <c r="A6673" s="4"/>
    </row>
    <row r="6674" spans="1:1" x14ac:dyDescent="0.35">
      <c r="A6674" s="4"/>
    </row>
    <row r="6675" spans="1:1" x14ac:dyDescent="0.35">
      <c r="A6675" s="4"/>
    </row>
    <row r="6676" spans="1:1" x14ac:dyDescent="0.35">
      <c r="A6676" s="4"/>
    </row>
    <row r="6677" spans="1:1" x14ac:dyDescent="0.35">
      <c r="A6677" s="4"/>
    </row>
    <row r="6678" spans="1:1" x14ac:dyDescent="0.35">
      <c r="A6678" s="4"/>
    </row>
    <row r="6679" spans="1:1" x14ac:dyDescent="0.35">
      <c r="A6679" s="4"/>
    </row>
    <row r="6680" spans="1:1" x14ac:dyDescent="0.35">
      <c r="A6680" s="4"/>
    </row>
    <row r="6681" spans="1:1" x14ac:dyDescent="0.35">
      <c r="A6681" s="4"/>
    </row>
    <row r="6682" spans="1:1" x14ac:dyDescent="0.35">
      <c r="A6682" s="4"/>
    </row>
    <row r="6683" spans="1:1" x14ac:dyDescent="0.35">
      <c r="A6683" s="4"/>
    </row>
    <row r="6684" spans="1:1" x14ac:dyDescent="0.35">
      <c r="A6684" s="4"/>
    </row>
    <row r="6685" spans="1:1" x14ac:dyDescent="0.35">
      <c r="A6685" s="4"/>
    </row>
    <row r="6686" spans="1:1" x14ac:dyDescent="0.35">
      <c r="A6686" s="4"/>
    </row>
    <row r="6687" spans="1:1" x14ac:dyDescent="0.35">
      <c r="A6687" s="4"/>
    </row>
    <row r="6688" spans="1:1" x14ac:dyDescent="0.35">
      <c r="A6688" s="4"/>
    </row>
    <row r="6689" spans="1:1" x14ac:dyDescent="0.35">
      <c r="A6689" s="4"/>
    </row>
    <row r="6690" spans="1:1" x14ac:dyDescent="0.35">
      <c r="A6690" s="4"/>
    </row>
    <row r="6691" spans="1:1" x14ac:dyDescent="0.35">
      <c r="A6691" s="4"/>
    </row>
    <row r="6692" spans="1:1" x14ac:dyDescent="0.35">
      <c r="A6692" s="4"/>
    </row>
    <row r="6693" spans="1:1" x14ac:dyDescent="0.35">
      <c r="A6693" s="4"/>
    </row>
    <row r="6694" spans="1:1" x14ac:dyDescent="0.35">
      <c r="A6694" s="4"/>
    </row>
    <row r="6695" spans="1:1" x14ac:dyDescent="0.35">
      <c r="A6695" s="4"/>
    </row>
    <row r="6696" spans="1:1" x14ac:dyDescent="0.35">
      <c r="A6696" s="4"/>
    </row>
    <row r="6697" spans="1:1" x14ac:dyDescent="0.35">
      <c r="A6697" s="4"/>
    </row>
    <row r="6698" spans="1:1" x14ac:dyDescent="0.35">
      <c r="A6698" s="4"/>
    </row>
    <row r="6699" spans="1:1" x14ac:dyDescent="0.35">
      <c r="A6699" s="4"/>
    </row>
    <row r="6700" spans="1:1" x14ac:dyDescent="0.35">
      <c r="A6700" s="4"/>
    </row>
    <row r="6701" spans="1:1" x14ac:dyDescent="0.35">
      <c r="A6701" s="4"/>
    </row>
    <row r="6702" spans="1:1" x14ac:dyDescent="0.35">
      <c r="A6702" s="4"/>
    </row>
    <row r="6703" spans="1:1" x14ac:dyDescent="0.35">
      <c r="A6703" s="4"/>
    </row>
    <row r="6704" spans="1:1" x14ac:dyDescent="0.35">
      <c r="A6704" s="4"/>
    </row>
    <row r="6705" spans="1:1" x14ac:dyDescent="0.35">
      <c r="A6705" s="4"/>
    </row>
    <row r="6706" spans="1:1" x14ac:dyDescent="0.35">
      <c r="A6706" s="4"/>
    </row>
    <row r="6707" spans="1:1" x14ac:dyDescent="0.35">
      <c r="A6707" s="4"/>
    </row>
    <row r="6708" spans="1:1" x14ac:dyDescent="0.35">
      <c r="A6708" s="4"/>
    </row>
    <row r="6709" spans="1:1" x14ac:dyDescent="0.35">
      <c r="A6709" s="4"/>
    </row>
    <row r="6710" spans="1:1" x14ac:dyDescent="0.35">
      <c r="A6710" s="4"/>
    </row>
    <row r="6711" spans="1:1" x14ac:dyDescent="0.35">
      <c r="A6711" s="4"/>
    </row>
    <row r="6712" spans="1:1" x14ac:dyDescent="0.35">
      <c r="A6712" s="4"/>
    </row>
    <row r="6713" spans="1:1" x14ac:dyDescent="0.35">
      <c r="A6713" s="4"/>
    </row>
    <row r="6714" spans="1:1" x14ac:dyDescent="0.35">
      <c r="A6714" s="4"/>
    </row>
    <row r="6715" spans="1:1" x14ac:dyDescent="0.35">
      <c r="A6715" s="4"/>
    </row>
    <row r="6716" spans="1:1" x14ac:dyDescent="0.35">
      <c r="A6716" s="4"/>
    </row>
    <row r="6717" spans="1:1" x14ac:dyDescent="0.35">
      <c r="A6717" s="4"/>
    </row>
    <row r="6718" spans="1:1" x14ac:dyDescent="0.35">
      <c r="A6718" s="4"/>
    </row>
    <row r="6719" spans="1:1" x14ac:dyDescent="0.35">
      <c r="A6719" s="4"/>
    </row>
    <row r="6720" spans="1:1" x14ac:dyDescent="0.35">
      <c r="A6720" s="4"/>
    </row>
    <row r="6721" spans="1:1" x14ac:dyDescent="0.35">
      <c r="A6721" s="4"/>
    </row>
    <row r="6722" spans="1:1" x14ac:dyDescent="0.35">
      <c r="A6722" s="4"/>
    </row>
    <row r="6723" spans="1:1" x14ac:dyDescent="0.35">
      <c r="A6723" s="4"/>
    </row>
    <row r="6724" spans="1:1" x14ac:dyDescent="0.35">
      <c r="A6724" s="4"/>
    </row>
    <row r="6725" spans="1:1" x14ac:dyDescent="0.35">
      <c r="A6725" s="4"/>
    </row>
    <row r="6726" spans="1:1" x14ac:dyDescent="0.35">
      <c r="A6726" s="4"/>
    </row>
    <row r="6727" spans="1:1" x14ac:dyDescent="0.35">
      <c r="A6727" s="4"/>
    </row>
    <row r="6728" spans="1:1" x14ac:dyDescent="0.35">
      <c r="A6728" s="4"/>
    </row>
    <row r="6729" spans="1:1" x14ac:dyDescent="0.35">
      <c r="A6729" s="4"/>
    </row>
    <row r="6730" spans="1:1" x14ac:dyDescent="0.35">
      <c r="A6730" s="4"/>
    </row>
    <row r="6731" spans="1:1" x14ac:dyDescent="0.35">
      <c r="A6731" s="4"/>
    </row>
    <row r="6732" spans="1:1" x14ac:dyDescent="0.35">
      <c r="A6732" s="4"/>
    </row>
    <row r="6733" spans="1:1" x14ac:dyDescent="0.35">
      <c r="A6733" s="4"/>
    </row>
    <row r="6734" spans="1:1" x14ac:dyDescent="0.35">
      <c r="A6734" s="4"/>
    </row>
    <row r="6735" spans="1:1" x14ac:dyDescent="0.35">
      <c r="A6735" s="4"/>
    </row>
    <row r="6736" spans="1:1" x14ac:dyDescent="0.35">
      <c r="A6736" s="4"/>
    </row>
    <row r="6737" spans="1:1" x14ac:dyDescent="0.35">
      <c r="A6737" s="4"/>
    </row>
    <row r="6738" spans="1:1" x14ac:dyDescent="0.35">
      <c r="A6738" s="4"/>
    </row>
    <row r="6739" spans="1:1" x14ac:dyDescent="0.35">
      <c r="A6739" s="4"/>
    </row>
    <row r="6740" spans="1:1" x14ac:dyDescent="0.35">
      <c r="A6740" s="4"/>
    </row>
    <row r="6741" spans="1:1" x14ac:dyDescent="0.35">
      <c r="A6741" s="4"/>
    </row>
    <row r="6742" spans="1:1" x14ac:dyDescent="0.35">
      <c r="A6742" s="4"/>
    </row>
    <row r="6743" spans="1:1" x14ac:dyDescent="0.35">
      <c r="A6743" s="4"/>
    </row>
    <row r="6744" spans="1:1" x14ac:dyDescent="0.35">
      <c r="A6744" s="4"/>
    </row>
    <row r="6745" spans="1:1" x14ac:dyDescent="0.35">
      <c r="A6745" s="4"/>
    </row>
    <row r="6746" spans="1:1" x14ac:dyDescent="0.35">
      <c r="A6746" s="4"/>
    </row>
    <row r="6747" spans="1:1" x14ac:dyDescent="0.35">
      <c r="A6747" s="4"/>
    </row>
    <row r="6748" spans="1:1" x14ac:dyDescent="0.35">
      <c r="A6748" s="4"/>
    </row>
    <row r="6749" spans="1:1" x14ac:dyDescent="0.35">
      <c r="A6749" s="4"/>
    </row>
    <row r="6750" spans="1:1" x14ac:dyDescent="0.35">
      <c r="A6750" s="4"/>
    </row>
    <row r="6751" spans="1:1" x14ac:dyDescent="0.35">
      <c r="A6751" s="4"/>
    </row>
    <row r="6752" spans="1:1" x14ac:dyDescent="0.35">
      <c r="A6752" s="4"/>
    </row>
    <row r="6753" spans="1:1" x14ac:dyDescent="0.35">
      <c r="A6753" s="4"/>
    </row>
    <row r="6754" spans="1:1" x14ac:dyDescent="0.35">
      <c r="A6754" s="4"/>
    </row>
    <row r="6755" spans="1:1" x14ac:dyDescent="0.35">
      <c r="A6755" s="4"/>
    </row>
    <row r="6756" spans="1:1" x14ac:dyDescent="0.35">
      <c r="A6756" s="4"/>
    </row>
    <row r="6757" spans="1:1" x14ac:dyDescent="0.35">
      <c r="A6757" s="4"/>
    </row>
    <row r="6758" spans="1:1" x14ac:dyDescent="0.35">
      <c r="A6758" s="4"/>
    </row>
    <row r="6759" spans="1:1" x14ac:dyDescent="0.35">
      <c r="A6759" s="4"/>
    </row>
    <row r="6760" spans="1:1" x14ac:dyDescent="0.35">
      <c r="A6760" s="4"/>
    </row>
    <row r="6761" spans="1:1" x14ac:dyDescent="0.35">
      <c r="A6761" s="4"/>
    </row>
    <row r="6762" spans="1:1" x14ac:dyDescent="0.35">
      <c r="A6762" s="4"/>
    </row>
    <row r="6763" spans="1:1" x14ac:dyDescent="0.35">
      <c r="A6763" s="4"/>
    </row>
    <row r="6764" spans="1:1" x14ac:dyDescent="0.35">
      <c r="A6764" s="4"/>
    </row>
    <row r="6765" spans="1:1" x14ac:dyDescent="0.35">
      <c r="A6765" s="4"/>
    </row>
    <row r="6766" spans="1:1" x14ac:dyDescent="0.35">
      <c r="A6766" s="4"/>
    </row>
    <row r="6767" spans="1:1" x14ac:dyDescent="0.35">
      <c r="A6767" s="4"/>
    </row>
    <row r="6768" spans="1:1" x14ac:dyDescent="0.35">
      <c r="A6768" s="4"/>
    </row>
    <row r="6769" spans="1:1" x14ac:dyDescent="0.35">
      <c r="A6769" s="4"/>
    </row>
    <row r="6770" spans="1:1" x14ac:dyDescent="0.35">
      <c r="A6770" s="4"/>
    </row>
    <row r="6771" spans="1:1" x14ac:dyDescent="0.35">
      <c r="A6771" s="4"/>
    </row>
    <row r="6772" spans="1:1" x14ac:dyDescent="0.35">
      <c r="A6772" s="4"/>
    </row>
    <row r="6773" spans="1:1" x14ac:dyDescent="0.35">
      <c r="A6773" s="4"/>
    </row>
    <row r="6774" spans="1:1" x14ac:dyDescent="0.35">
      <c r="A6774" s="4"/>
    </row>
    <row r="6775" spans="1:1" x14ac:dyDescent="0.35">
      <c r="A6775" s="4"/>
    </row>
    <row r="6776" spans="1:1" x14ac:dyDescent="0.35">
      <c r="A6776" s="4"/>
    </row>
    <row r="6777" spans="1:1" x14ac:dyDescent="0.35">
      <c r="A6777" s="4"/>
    </row>
    <row r="6778" spans="1:1" x14ac:dyDescent="0.35">
      <c r="A6778" s="4"/>
    </row>
    <row r="6779" spans="1:1" x14ac:dyDescent="0.35">
      <c r="A6779" s="4"/>
    </row>
    <row r="6780" spans="1:1" x14ac:dyDescent="0.35">
      <c r="A6780" s="4"/>
    </row>
    <row r="6781" spans="1:1" x14ac:dyDescent="0.35">
      <c r="A6781" s="4"/>
    </row>
    <row r="6782" spans="1:1" x14ac:dyDescent="0.35">
      <c r="A6782" s="4"/>
    </row>
    <row r="6783" spans="1:1" x14ac:dyDescent="0.35">
      <c r="A6783" s="4"/>
    </row>
    <row r="6784" spans="1:1" x14ac:dyDescent="0.35">
      <c r="A6784" s="4"/>
    </row>
    <row r="6785" spans="1:1" x14ac:dyDescent="0.35">
      <c r="A6785" s="4"/>
    </row>
    <row r="6786" spans="1:1" x14ac:dyDescent="0.35">
      <c r="A6786" s="4"/>
    </row>
    <row r="6787" spans="1:1" x14ac:dyDescent="0.35">
      <c r="A6787" s="4"/>
    </row>
    <row r="6788" spans="1:1" x14ac:dyDescent="0.35">
      <c r="A6788" s="4"/>
    </row>
    <row r="6789" spans="1:1" x14ac:dyDescent="0.35">
      <c r="A6789" s="4"/>
    </row>
    <row r="6790" spans="1:1" x14ac:dyDescent="0.35">
      <c r="A6790" s="4"/>
    </row>
    <row r="6791" spans="1:1" x14ac:dyDescent="0.35">
      <c r="A6791" s="4"/>
    </row>
    <row r="6792" spans="1:1" x14ac:dyDescent="0.35">
      <c r="A6792" s="4"/>
    </row>
    <row r="6793" spans="1:1" x14ac:dyDescent="0.35">
      <c r="A6793" s="4"/>
    </row>
    <row r="6794" spans="1:1" x14ac:dyDescent="0.35">
      <c r="A6794" s="4"/>
    </row>
    <row r="6795" spans="1:1" x14ac:dyDescent="0.35">
      <c r="A6795" s="4"/>
    </row>
    <row r="6796" spans="1:1" x14ac:dyDescent="0.35">
      <c r="A6796" s="4"/>
    </row>
    <row r="6797" spans="1:1" x14ac:dyDescent="0.35">
      <c r="A6797" s="4"/>
    </row>
    <row r="6798" spans="1:1" x14ac:dyDescent="0.35">
      <c r="A6798" s="4"/>
    </row>
    <row r="6799" spans="1:1" x14ac:dyDescent="0.35">
      <c r="A6799" s="4"/>
    </row>
    <row r="6800" spans="1:1" x14ac:dyDescent="0.35">
      <c r="A6800" s="4"/>
    </row>
    <row r="6801" spans="1:1" x14ac:dyDescent="0.35">
      <c r="A6801" s="4"/>
    </row>
    <row r="6802" spans="1:1" x14ac:dyDescent="0.35">
      <c r="A6802" s="4"/>
    </row>
    <row r="6803" spans="1:1" x14ac:dyDescent="0.35">
      <c r="A6803" s="4"/>
    </row>
    <row r="6804" spans="1:1" x14ac:dyDescent="0.35">
      <c r="A6804" s="4"/>
    </row>
    <row r="6805" spans="1:1" x14ac:dyDescent="0.35">
      <c r="A6805" s="4"/>
    </row>
    <row r="6806" spans="1:1" x14ac:dyDescent="0.35">
      <c r="A6806" s="4"/>
    </row>
    <row r="6807" spans="1:1" x14ac:dyDescent="0.35">
      <c r="A6807" s="4"/>
    </row>
    <row r="6808" spans="1:1" x14ac:dyDescent="0.35">
      <c r="A6808" s="4"/>
    </row>
    <row r="6809" spans="1:1" x14ac:dyDescent="0.35">
      <c r="A6809" s="4"/>
    </row>
    <row r="6810" spans="1:1" x14ac:dyDescent="0.35">
      <c r="A6810" s="4"/>
    </row>
    <row r="6811" spans="1:1" x14ac:dyDescent="0.35">
      <c r="A6811" s="4"/>
    </row>
    <row r="6812" spans="1:1" x14ac:dyDescent="0.35">
      <c r="A6812" s="4"/>
    </row>
    <row r="6813" spans="1:1" x14ac:dyDescent="0.35">
      <c r="A6813" s="4"/>
    </row>
    <row r="6814" spans="1:1" x14ac:dyDescent="0.35">
      <c r="A6814" s="4"/>
    </row>
    <row r="6815" spans="1:1" x14ac:dyDescent="0.35">
      <c r="A6815" s="4"/>
    </row>
    <row r="6816" spans="1:1" x14ac:dyDescent="0.35">
      <c r="A6816" s="4"/>
    </row>
    <row r="6817" spans="1:1" x14ac:dyDescent="0.35">
      <c r="A6817" s="4"/>
    </row>
    <row r="6818" spans="1:1" x14ac:dyDescent="0.35">
      <c r="A6818" s="4"/>
    </row>
    <row r="6819" spans="1:1" x14ac:dyDescent="0.35">
      <c r="A6819" s="4"/>
    </row>
    <row r="6820" spans="1:1" x14ac:dyDescent="0.35">
      <c r="A6820" s="4"/>
    </row>
    <row r="6821" spans="1:1" x14ac:dyDescent="0.35">
      <c r="A6821" s="4"/>
    </row>
    <row r="6822" spans="1:1" x14ac:dyDescent="0.35">
      <c r="A6822" s="4"/>
    </row>
    <row r="6823" spans="1:1" x14ac:dyDescent="0.35">
      <c r="A6823" s="4"/>
    </row>
    <row r="6824" spans="1:1" x14ac:dyDescent="0.35">
      <c r="A6824" s="4"/>
    </row>
    <row r="6825" spans="1:1" x14ac:dyDescent="0.35">
      <c r="A6825" s="4"/>
    </row>
    <row r="6826" spans="1:1" x14ac:dyDescent="0.35">
      <c r="A6826" s="4"/>
    </row>
    <row r="6827" spans="1:1" x14ac:dyDescent="0.35">
      <c r="A6827" s="4"/>
    </row>
    <row r="6828" spans="1:1" x14ac:dyDescent="0.35">
      <c r="A6828" s="4"/>
    </row>
    <row r="6829" spans="1:1" x14ac:dyDescent="0.35">
      <c r="A6829" s="4"/>
    </row>
    <row r="6830" spans="1:1" x14ac:dyDescent="0.35">
      <c r="A6830" s="4"/>
    </row>
    <row r="6831" spans="1:1" x14ac:dyDescent="0.35">
      <c r="A6831" s="4"/>
    </row>
    <row r="6832" spans="1:1" x14ac:dyDescent="0.35">
      <c r="A6832" s="4"/>
    </row>
    <row r="6833" spans="1:1" x14ac:dyDescent="0.35">
      <c r="A6833" s="4"/>
    </row>
    <row r="6834" spans="1:1" x14ac:dyDescent="0.35">
      <c r="A6834" s="4"/>
    </row>
    <row r="6835" spans="1:1" x14ac:dyDescent="0.35">
      <c r="A6835" s="4"/>
    </row>
    <row r="6836" spans="1:1" x14ac:dyDescent="0.35">
      <c r="A6836" s="4"/>
    </row>
    <row r="6837" spans="1:1" x14ac:dyDescent="0.35">
      <c r="A6837" s="4"/>
    </row>
    <row r="6838" spans="1:1" x14ac:dyDescent="0.35">
      <c r="A6838" s="4"/>
    </row>
    <row r="6839" spans="1:1" x14ac:dyDescent="0.35">
      <c r="A6839" s="4"/>
    </row>
    <row r="6840" spans="1:1" x14ac:dyDescent="0.35">
      <c r="A6840" s="4"/>
    </row>
    <row r="6841" spans="1:1" x14ac:dyDescent="0.35">
      <c r="A6841" s="4"/>
    </row>
    <row r="6842" spans="1:1" x14ac:dyDescent="0.35">
      <c r="A6842" s="4"/>
    </row>
    <row r="6843" spans="1:1" x14ac:dyDescent="0.35">
      <c r="A6843" s="4"/>
    </row>
    <row r="6844" spans="1:1" x14ac:dyDescent="0.35">
      <c r="A6844" s="4"/>
    </row>
    <row r="6845" spans="1:1" x14ac:dyDescent="0.35">
      <c r="A6845" s="4"/>
    </row>
    <row r="6846" spans="1:1" x14ac:dyDescent="0.35">
      <c r="A6846" s="4"/>
    </row>
    <row r="6847" spans="1:1" x14ac:dyDescent="0.35">
      <c r="A6847" s="4"/>
    </row>
    <row r="6848" spans="1:1" x14ac:dyDescent="0.35">
      <c r="A6848" s="4"/>
    </row>
    <row r="6849" spans="1:1" x14ac:dyDescent="0.35">
      <c r="A6849" s="4"/>
    </row>
    <row r="6850" spans="1:1" x14ac:dyDescent="0.35">
      <c r="A6850" s="4"/>
    </row>
    <row r="6851" spans="1:1" x14ac:dyDescent="0.35">
      <c r="A6851" s="4"/>
    </row>
    <row r="6852" spans="1:1" x14ac:dyDescent="0.35">
      <c r="A6852" s="4"/>
    </row>
    <row r="6853" spans="1:1" x14ac:dyDescent="0.35">
      <c r="A6853" s="4"/>
    </row>
    <row r="6854" spans="1:1" x14ac:dyDescent="0.35">
      <c r="A6854" s="4"/>
    </row>
    <row r="6855" spans="1:1" x14ac:dyDescent="0.35">
      <c r="A6855" s="4"/>
    </row>
    <row r="6856" spans="1:1" x14ac:dyDescent="0.35">
      <c r="A6856" s="4"/>
    </row>
    <row r="6857" spans="1:1" x14ac:dyDescent="0.35">
      <c r="A6857" s="4"/>
    </row>
    <row r="6858" spans="1:1" x14ac:dyDescent="0.35">
      <c r="A6858" s="4"/>
    </row>
    <row r="6859" spans="1:1" x14ac:dyDescent="0.35">
      <c r="A6859" s="4"/>
    </row>
    <row r="6860" spans="1:1" x14ac:dyDescent="0.35">
      <c r="A6860" s="4"/>
    </row>
    <row r="6861" spans="1:1" x14ac:dyDescent="0.35">
      <c r="A6861" s="4"/>
    </row>
    <row r="6862" spans="1:1" x14ac:dyDescent="0.35">
      <c r="A6862" s="4"/>
    </row>
    <row r="6863" spans="1:1" x14ac:dyDescent="0.35">
      <c r="A6863" s="4"/>
    </row>
    <row r="6864" spans="1:1" x14ac:dyDescent="0.35">
      <c r="A6864" s="4"/>
    </row>
    <row r="6865" spans="1:1" x14ac:dyDescent="0.35">
      <c r="A6865" s="4"/>
    </row>
    <row r="6866" spans="1:1" x14ac:dyDescent="0.35">
      <c r="A6866" s="4"/>
    </row>
    <row r="6867" spans="1:1" x14ac:dyDescent="0.35">
      <c r="A6867" s="4"/>
    </row>
    <row r="6868" spans="1:1" x14ac:dyDescent="0.35">
      <c r="A6868" s="4"/>
    </row>
    <row r="6869" spans="1:1" x14ac:dyDescent="0.35">
      <c r="A6869" s="4"/>
    </row>
    <row r="6870" spans="1:1" x14ac:dyDescent="0.35">
      <c r="A6870" s="4"/>
    </row>
    <row r="6871" spans="1:1" x14ac:dyDescent="0.35">
      <c r="A6871" s="4"/>
    </row>
    <row r="6872" spans="1:1" x14ac:dyDescent="0.35">
      <c r="A6872" s="4"/>
    </row>
    <row r="6873" spans="1:1" x14ac:dyDescent="0.35">
      <c r="A6873" s="4"/>
    </row>
    <row r="6874" spans="1:1" x14ac:dyDescent="0.35">
      <c r="A6874" s="4"/>
    </row>
    <row r="6875" spans="1:1" x14ac:dyDescent="0.35">
      <c r="A6875" s="4"/>
    </row>
    <row r="6876" spans="1:1" x14ac:dyDescent="0.35">
      <c r="A6876" s="4"/>
    </row>
    <row r="6877" spans="1:1" x14ac:dyDescent="0.35">
      <c r="A6877" s="4"/>
    </row>
    <row r="6878" spans="1:1" x14ac:dyDescent="0.35">
      <c r="A6878" s="4"/>
    </row>
    <row r="6879" spans="1:1" x14ac:dyDescent="0.35">
      <c r="A6879" s="4"/>
    </row>
    <row r="6880" spans="1:1" x14ac:dyDescent="0.35">
      <c r="A6880" s="4"/>
    </row>
    <row r="6881" spans="1:1" x14ac:dyDescent="0.35">
      <c r="A6881" s="4"/>
    </row>
    <row r="6882" spans="1:1" x14ac:dyDescent="0.35">
      <c r="A6882" s="4"/>
    </row>
    <row r="6883" spans="1:1" x14ac:dyDescent="0.35">
      <c r="A6883" s="4"/>
    </row>
    <row r="6884" spans="1:1" x14ac:dyDescent="0.35">
      <c r="A6884" s="4"/>
    </row>
    <row r="6885" spans="1:1" x14ac:dyDescent="0.35">
      <c r="A6885" s="4"/>
    </row>
    <row r="6886" spans="1:1" x14ac:dyDescent="0.35">
      <c r="A6886" s="4"/>
    </row>
    <row r="6887" spans="1:1" x14ac:dyDescent="0.35">
      <c r="A6887" s="4"/>
    </row>
    <row r="6888" spans="1:1" x14ac:dyDescent="0.35">
      <c r="A6888" s="4"/>
    </row>
    <row r="6889" spans="1:1" x14ac:dyDescent="0.35">
      <c r="A6889" s="4"/>
    </row>
    <row r="6890" spans="1:1" x14ac:dyDescent="0.35">
      <c r="A6890" s="4"/>
    </row>
    <row r="6891" spans="1:1" x14ac:dyDescent="0.35">
      <c r="A6891" s="4"/>
    </row>
    <row r="6892" spans="1:1" x14ac:dyDescent="0.35">
      <c r="A6892" s="4"/>
    </row>
    <row r="6893" spans="1:1" x14ac:dyDescent="0.35">
      <c r="A6893" s="4"/>
    </row>
    <row r="6894" spans="1:1" x14ac:dyDescent="0.35">
      <c r="A6894" s="4"/>
    </row>
    <row r="6895" spans="1:1" x14ac:dyDescent="0.35">
      <c r="A6895" s="4"/>
    </row>
    <row r="6896" spans="1:1" x14ac:dyDescent="0.35">
      <c r="A6896" s="4"/>
    </row>
    <row r="6897" spans="1:1" x14ac:dyDescent="0.35">
      <c r="A6897" s="4"/>
    </row>
    <row r="6898" spans="1:1" x14ac:dyDescent="0.35">
      <c r="A6898" s="4"/>
    </row>
    <row r="6899" spans="1:1" x14ac:dyDescent="0.35">
      <c r="A6899" s="4"/>
    </row>
    <row r="6900" spans="1:1" x14ac:dyDescent="0.35">
      <c r="A6900" s="4"/>
    </row>
    <row r="6901" spans="1:1" x14ac:dyDescent="0.35">
      <c r="A6901" s="4"/>
    </row>
    <row r="6902" spans="1:1" x14ac:dyDescent="0.35">
      <c r="A6902" s="4"/>
    </row>
    <row r="6903" spans="1:1" x14ac:dyDescent="0.35">
      <c r="A6903" s="4"/>
    </row>
    <row r="6904" spans="1:1" x14ac:dyDescent="0.35">
      <c r="A6904" s="4"/>
    </row>
    <row r="6905" spans="1:1" x14ac:dyDescent="0.35">
      <c r="A6905" s="4"/>
    </row>
    <row r="6906" spans="1:1" x14ac:dyDescent="0.35">
      <c r="A6906" s="4"/>
    </row>
    <row r="6907" spans="1:1" x14ac:dyDescent="0.35">
      <c r="A6907" s="4"/>
    </row>
    <row r="6908" spans="1:1" x14ac:dyDescent="0.35">
      <c r="A6908" s="4"/>
    </row>
    <row r="6909" spans="1:1" x14ac:dyDescent="0.35">
      <c r="A6909" s="4"/>
    </row>
    <row r="6910" spans="1:1" x14ac:dyDescent="0.35">
      <c r="A6910" s="4"/>
    </row>
    <row r="6911" spans="1:1" x14ac:dyDescent="0.35">
      <c r="A6911" s="4"/>
    </row>
    <row r="6912" spans="1:1" x14ac:dyDescent="0.35">
      <c r="A6912" s="4"/>
    </row>
    <row r="6913" spans="1:1" x14ac:dyDescent="0.35">
      <c r="A6913" s="4"/>
    </row>
    <row r="6914" spans="1:1" x14ac:dyDescent="0.35">
      <c r="A6914" s="4"/>
    </row>
    <row r="6915" spans="1:1" x14ac:dyDescent="0.35">
      <c r="A6915" s="4"/>
    </row>
    <row r="6916" spans="1:1" x14ac:dyDescent="0.35">
      <c r="A6916" s="4"/>
    </row>
    <row r="6917" spans="1:1" x14ac:dyDescent="0.35">
      <c r="A6917" s="4"/>
    </row>
    <row r="6918" spans="1:1" x14ac:dyDescent="0.35">
      <c r="A6918" s="4"/>
    </row>
    <row r="6919" spans="1:1" x14ac:dyDescent="0.35">
      <c r="A6919" s="4"/>
    </row>
    <row r="6920" spans="1:1" x14ac:dyDescent="0.35">
      <c r="A6920" s="4"/>
    </row>
    <row r="6921" spans="1:1" x14ac:dyDescent="0.35">
      <c r="A6921" s="4"/>
    </row>
    <row r="6922" spans="1:1" x14ac:dyDescent="0.35">
      <c r="A6922" s="4"/>
    </row>
    <row r="6923" spans="1:1" x14ac:dyDescent="0.35">
      <c r="A6923" s="4"/>
    </row>
    <row r="6924" spans="1:1" x14ac:dyDescent="0.35">
      <c r="A6924" s="4"/>
    </row>
    <row r="6925" spans="1:1" x14ac:dyDescent="0.35">
      <c r="A6925" s="4"/>
    </row>
    <row r="6926" spans="1:1" x14ac:dyDescent="0.35">
      <c r="A6926" s="4"/>
    </row>
    <row r="6927" spans="1:1" x14ac:dyDescent="0.35">
      <c r="A6927" s="4"/>
    </row>
    <row r="6928" spans="1:1" x14ac:dyDescent="0.35">
      <c r="A6928" s="4"/>
    </row>
    <row r="6929" spans="1:1" x14ac:dyDescent="0.35">
      <c r="A6929" s="4"/>
    </row>
    <row r="6930" spans="1:1" x14ac:dyDescent="0.35">
      <c r="A6930" s="4"/>
    </row>
    <row r="6931" spans="1:1" x14ac:dyDescent="0.35">
      <c r="A6931" s="4"/>
    </row>
    <row r="6932" spans="1:1" x14ac:dyDescent="0.35">
      <c r="A6932" s="4"/>
    </row>
    <row r="6933" spans="1:1" x14ac:dyDescent="0.35">
      <c r="A6933" s="4"/>
    </row>
    <row r="6934" spans="1:1" x14ac:dyDescent="0.35">
      <c r="A6934" s="4"/>
    </row>
    <row r="6935" spans="1:1" x14ac:dyDescent="0.35">
      <c r="A6935" s="4"/>
    </row>
    <row r="6936" spans="1:1" x14ac:dyDescent="0.35">
      <c r="A6936" s="4"/>
    </row>
    <row r="6937" spans="1:1" x14ac:dyDescent="0.35">
      <c r="A6937" s="4"/>
    </row>
    <row r="6938" spans="1:1" x14ac:dyDescent="0.35">
      <c r="A6938" s="4"/>
    </row>
    <row r="6939" spans="1:1" x14ac:dyDescent="0.35">
      <c r="A6939" s="4"/>
    </row>
    <row r="6940" spans="1:1" x14ac:dyDescent="0.35">
      <c r="A6940" s="4"/>
    </row>
    <row r="6941" spans="1:1" x14ac:dyDescent="0.35">
      <c r="A6941" s="4"/>
    </row>
    <row r="6942" spans="1:1" x14ac:dyDescent="0.35">
      <c r="A6942" s="4"/>
    </row>
    <row r="6943" spans="1:1" x14ac:dyDescent="0.35">
      <c r="A6943" s="4"/>
    </row>
    <row r="6944" spans="1:1" x14ac:dyDescent="0.35">
      <c r="A6944" s="4"/>
    </row>
    <row r="6945" spans="1:1" x14ac:dyDescent="0.35">
      <c r="A6945" s="4"/>
    </row>
    <row r="6946" spans="1:1" x14ac:dyDescent="0.35">
      <c r="A6946" s="4"/>
    </row>
    <row r="6947" spans="1:1" x14ac:dyDescent="0.35">
      <c r="A6947" s="4"/>
    </row>
    <row r="6948" spans="1:1" x14ac:dyDescent="0.35">
      <c r="A6948" s="4"/>
    </row>
    <row r="6949" spans="1:1" x14ac:dyDescent="0.35">
      <c r="A6949" s="4"/>
    </row>
    <row r="6950" spans="1:1" x14ac:dyDescent="0.35">
      <c r="A6950" s="4"/>
    </row>
    <row r="6951" spans="1:1" x14ac:dyDescent="0.35">
      <c r="A6951" s="4"/>
    </row>
    <row r="6952" spans="1:1" x14ac:dyDescent="0.35">
      <c r="A6952" s="4"/>
    </row>
    <row r="6953" spans="1:1" x14ac:dyDescent="0.35">
      <c r="A6953" s="4"/>
    </row>
    <row r="6954" spans="1:1" x14ac:dyDescent="0.35">
      <c r="A6954" s="4"/>
    </row>
    <row r="6955" spans="1:1" x14ac:dyDescent="0.35">
      <c r="A6955" s="4"/>
    </row>
    <row r="6956" spans="1:1" x14ac:dyDescent="0.35">
      <c r="A6956" s="4"/>
    </row>
    <row r="6957" spans="1:1" x14ac:dyDescent="0.35">
      <c r="A6957" s="4"/>
    </row>
    <row r="6958" spans="1:1" x14ac:dyDescent="0.35">
      <c r="A6958" s="4"/>
    </row>
    <row r="6959" spans="1:1" x14ac:dyDescent="0.35">
      <c r="A6959" s="4"/>
    </row>
    <row r="6960" spans="1:1" x14ac:dyDescent="0.35">
      <c r="A6960" s="4"/>
    </row>
    <row r="6961" spans="1:1" x14ac:dyDescent="0.35">
      <c r="A6961" s="4"/>
    </row>
    <row r="6962" spans="1:1" x14ac:dyDescent="0.35">
      <c r="A6962" s="4"/>
    </row>
    <row r="6963" spans="1:1" x14ac:dyDescent="0.35">
      <c r="A6963" s="4"/>
    </row>
    <row r="6964" spans="1:1" x14ac:dyDescent="0.35">
      <c r="A6964" s="4"/>
    </row>
    <row r="6965" spans="1:1" x14ac:dyDescent="0.35">
      <c r="A6965" s="4"/>
    </row>
    <row r="6966" spans="1:1" x14ac:dyDescent="0.35">
      <c r="A6966" s="4"/>
    </row>
    <row r="6967" spans="1:1" x14ac:dyDescent="0.35">
      <c r="A6967" s="4"/>
    </row>
    <row r="6968" spans="1:1" x14ac:dyDescent="0.35">
      <c r="A6968" s="4"/>
    </row>
    <row r="6969" spans="1:1" x14ac:dyDescent="0.35">
      <c r="A6969" s="4"/>
    </row>
    <row r="6970" spans="1:1" x14ac:dyDescent="0.35">
      <c r="A6970" s="4"/>
    </row>
    <row r="6971" spans="1:1" x14ac:dyDescent="0.35">
      <c r="A6971" s="4"/>
    </row>
    <row r="6972" spans="1:1" x14ac:dyDescent="0.35">
      <c r="A6972" s="4"/>
    </row>
    <row r="6973" spans="1:1" x14ac:dyDescent="0.35">
      <c r="A6973" s="4"/>
    </row>
    <row r="6974" spans="1:1" x14ac:dyDescent="0.35">
      <c r="A6974" s="4"/>
    </row>
    <row r="6975" spans="1:1" x14ac:dyDescent="0.35">
      <c r="A6975" s="4"/>
    </row>
    <row r="6976" spans="1:1" x14ac:dyDescent="0.35">
      <c r="A6976" s="4"/>
    </row>
    <row r="6977" spans="1:1" x14ac:dyDescent="0.35">
      <c r="A6977" s="4"/>
    </row>
    <row r="6978" spans="1:1" x14ac:dyDescent="0.35">
      <c r="A6978" s="4"/>
    </row>
    <row r="6979" spans="1:1" x14ac:dyDescent="0.35">
      <c r="A6979" s="4"/>
    </row>
    <row r="6980" spans="1:1" x14ac:dyDescent="0.35">
      <c r="A6980" s="4"/>
    </row>
    <row r="6981" spans="1:1" x14ac:dyDescent="0.35">
      <c r="A6981" s="4"/>
    </row>
    <row r="6982" spans="1:1" x14ac:dyDescent="0.35">
      <c r="A6982" s="4"/>
    </row>
    <row r="6983" spans="1:1" x14ac:dyDescent="0.35">
      <c r="A6983" s="4"/>
    </row>
    <row r="6984" spans="1:1" x14ac:dyDescent="0.35">
      <c r="A6984" s="4"/>
    </row>
    <row r="6985" spans="1:1" x14ac:dyDescent="0.35">
      <c r="A6985" s="4"/>
    </row>
    <row r="6986" spans="1:1" x14ac:dyDescent="0.35">
      <c r="A6986" s="4"/>
    </row>
    <row r="6987" spans="1:1" x14ac:dyDescent="0.35">
      <c r="A6987" s="4"/>
    </row>
    <row r="6988" spans="1:1" x14ac:dyDescent="0.35">
      <c r="A6988" s="4"/>
    </row>
    <row r="6989" spans="1:1" x14ac:dyDescent="0.35">
      <c r="A6989" s="4"/>
    </row>
    <row r="6990" spans="1:1" x14ac:dyDescent="0.35">
      <c r="A6990" s="4"/>
    </row>
    <row r="6991" spans="1:1" x14ac:dyDescent="0.35">
      <c r="A6991" s="4"/>
    </row>
    <row r="6992" spans="1:1" x14ac:dyDescent="0.35">
      <c r="A6992" s="4"/>
    </row>
    <row r="6993" spans="1:1" x14ac:dyDescent="0.35">
      <c r="A6993" s="4"/>
    </row>
    <row r="6994" spans="1:1" x14ac:dyDescent="0.35">
      <c r="A6994" s="4"/>
    </row>
    <row r="6995" spans="1:1" x14ac:dyDescent="0.35">
      <c r="A6995" s="4"/>
    </row>
    <row r="6996" spans="1:1" x14ac:dyDescent="0.35">
      <c r="A6996" s="4"/>
    </row>
    <row r="6997" spans="1:1" x14ac:dyDescent="0.35">
      <c r="A6997" s="4"/>
    </row>
    <row r="6998" spans="1:1" x14ac:dyDescent="0.35">
      <c r="A6998" s="4"/>
    </row>
    <row r="6999" spans="1:1" x14ac:dyDescent="0.35">
      <c r="A6999" s="4"/>
    </row>
    <row r="7000" spans="1:1" x14ac:dyDescent="0.35">
      <c r="A7000" s="4"/>
    </row>
    <row r="7001" spans="1:1" x14ac:dyDescent="0.35">
      <c r="A7001" s="4"/>
    </row>
    <row r="7002" spans="1:1" x14ac:dyDescent="0.35">
      <c r="A7002" s="4"/>
    </row>
    <row r="7003" spans="1:1" x14ac:dyDescent="0.35">
      <c r="A7003" s="4"/>
    </row>
    <row r="7004" spans="1:1" x14ac:dyDescent="0.35">
      <c r="A7004" s="4"/>
    </row>
    <row r="7005" spans="1:1" x14ac:dyDescent="0.35">
      <c r="A7005" s="4"/>
    </row>
    <row r="7006" spans="1:1" x14ac:dyDescent="0.35">
      <c r="A7006" s="4"/>
    </row>
    <row r="7007" spans="1:1" x14ac:dyDescent="0.35">
      <c r="A7007" s="4"/>
    </row>
    <row r="7008" spans="1:1" x14ac:dyDescent="0.35">
      <c r="A7008" s="4"/>
    </row>
    <row r="7009" spans="1:1" x14ac:dyDescent="0.35">
      <c r="A7009" s="4"/>
    </row>
    <row r="7010" spans="1:1" x14ac:dyDescent="0.35">
      <c r="A7010" s="4"/>
    </row>
    <row r="7011" spans="1:1" x14ac:dyDescent="0.35">
      <c r="A7011" s="4"/>
    </row>
    <row r="7012" spans="1:1" x14ac:dyDescent="0.35">
      <c r="A7012" s="4"/>
    </row>
    <row r="7013" spans="1:1" x14ac:dyDescent="0.35">
      <c r="A7013" s="4"/>
    </row>
    <row r="7014" spans="1:1" x14ac:dyDescent="0.35">
      <c r="A7014" s="4"/>
    </row>
    <row r="7015" spans="1:1" x14ac:dyDescent="0.35">
      <c r="A7015" s="4"/>
    </row>
    <row r="7016" spans="1:1" x14ac:dyDescent="0.35">
      <c r="A7016" s="4"/>
    </row>
    <row r="7017" spans="1:1" x14ac:dyDescent="0.35">
      <c r="A7017" s="4"/>
    </row>
    <row r="7018" spans="1:1" x14ac:dyDescent="0.35">
      <c r="A7018" s="4"/>
    </row>
    <row r="7019" spans="1:1" x14ac:dyDescent="0.35">
      <c r="A7019" s="4"/>
    </row>
    <row r="7020" spans="1:1" x14ac:dyDescent="0.35">
      <c r="A7020" s="4"/>
    </row>
    <row r="7021" spans="1:1" x14ac:dyDescent="0.35">
      <c r="A7021" s="4"/>
    </row>
    <row r="7022" spans="1:1" x14ac:dyDescent="0.35">
      <c r="A7022" s="4"/>
    </row>
    <row r="7023" spans="1:1" x14ac:dyDescent="0.35">
      <c r="A7023" s="4"/>
    </row>
    <row r="7024" spans="1:1" x14ac:dyDescent="0.35">
      <c r="A7024" s="4"/>
    </row>
    <row r="7025" spans="1:1" x14ac:dyDescent="0.35">
      <c r="A7025" s="4"/>
    </row>
    <row r="7026" spans="1:1" x14ac:dyDescent="0.35">
      <c r="A7026" s="4"/>
    </row>
    <row r="7027" spans="1:1" x14ac:dyDescent="0.35">
      <c r="A7027" s="4"/>
    </row>
    <row r="7028" spans="1:1" x14ac:dyDescent="0.35">
      <c r="A7028" s="4"/>
    </row>
    <row r="7029" spans="1:1" x14ac:dyDescent="0.35">
      <c r="A7029" s="4"/>
    </row>
    <row r="7030" spans="1:1" x14ac:dyDescent="0.35">
      <c r="A7030" s="4"/>
    </row>
    <row r="7031" spans="1:1" x14ac:dyDescent="0.35">
      <c r="A7031" s="4"/>
    </row>
    <row r="7032" spans="1:1" x14ac:dyDescent="0.35">
      <c r="A7032" s="4"/>
    </row>
    <row r="7033" spans="1:1" x14ac:dyDescent="0.35">
      <c r="A7033" s="4"/>
    </row>
    <row r="7034" spans="1:1" x14ac:dyDescent="0.35">
      <c r="A7034" s="4"/>
    </row>
    <row r="7035" spans="1:1" x14ac:dyDescent="0.35">
      <c r="A7035" s="4"/>
    </row>
    <row r="7036" spans="1:1" x14ac:dyDescent="0.35">
      <c r="A7036" s="4"/>
    </row>
    <row r="7037" spans="1:1" x14ac:dyDescent="0.35">
      <c r="A7037" s="4"/>
    </row>
    <row r="7038" spans="1:1" x14ac:dyDescent="0.35">
      <c r="A7038" s="4"/>
    </row>
    <row r="7039" spans="1:1" x14ac:dyDescent="0.35">
      <c r="A7039" s="4"/>
    </row>
    <row r="7040" spans="1:1" x14ac:dyDescent="0.35">
      <c r="A7040" s="4"/>
    </row>
    <row r="7041" spans="1:1" x14ac:dyDescent="0.35">
      <c r="A7041" s="4"/>
    </row>
    <row r="7042" spans="1:1" x14ac:dyDescent="0.35">
      <c r="A7042" s="4"/>
    </row>
    <row r="7043" spans="1:1" x14ac:dyDescent="0.35">
      <c r="A7043" s="4"/>
    </row>
    <row r="7044" spans="1:1" x14ac:dyDescent="0.35">
      <c r="A7044" s="4"/>
    </row>
    <row r="7045" spans="1:1" x14ac:dyDescent="0.35">
      <c r="A7045" s="4"/>
    </row>
    <row r="7046" spans="1:1" x14ac:dyDescent="0.35">
      <c r="A7046" s="4"/>
    </row>
    <row r="7047" spans="1:1" x14ac:dyDescent="0.35">
      <c r="A7047" s="4"/>
    </row>
    <row r="7048" spans="1:1" x14ac:dyDescent="0.35">
      <c r="A7048" s="4"/>
    </row>
    <row r="7049" spans="1:1" x14ac:dyDescent="0.35">
      <c r="A7049" s="4"/>
    </row>
    <row r="7050" spans="1:1" x14ac:dyDescent="0.35">
      <c r="A7050" s="4"/>
    </row>
    <row r="7051" spans="1:1" x14ac:dyDescent="0.35">
      <c r="A7051" s="4"/>
    </row>
    <row r="7052" spans="1:1" x14ac:dyDescent="0.35">
      <c r="A7052" s="4"/>
    </row>
    <row r="7053" spans="1:1" x14ac:dyDescent="0.35">
      <c r="A7053" s="4"/>
    </row>
    <row r="7054" spans="1:1" x14ac:dyDescent="0.35">
      <c r="A7054" s="4"/>
    </row>
    <row r="7055" spans="1:1" x14ac:dyDescent="0.35">
      <c r="A7055" s="4"/>
    </row>
    <row r="7056" spans="1:1" x14ac:dyDescent="0.35">
      <c r="A7056" s="4"/>
    </row>
    <row r="7057" spans="1:1" x14ac:dyDescent="0.35">
      <c r="A7057" s="4"/>
    </row>
    <row r="7058" spans="1:1" x14ac:dyDescent="0.35">
      <c r="A7058" s="4"/>
    </row>
    <row r="7059" spans="1:1" x14ac:dyDescent="0.35">
      <c r="A7059" s="4"/>
    </row>
    <row r="7060" spans="1:1" x14ac:dyDescent="0.35">
      <c r="A7060" s="4"/>
    </row>
    <row r="7061" spans="1:1" x14ac:dyDescent="0.35">
      <c r="A7061" s="4"/>
    </row>
    <row r="7062" spans="1:1" x14ac:dyDescent="0.35">
      <c r="A7062" s="4"/>
    </row>
    <row r="7063" spans="1:1" x14ac:dyDescent="0.35">
      <c r="A7063" s="4"/>
    </row>
    <row r="7064" spans="1:1" x14ac:dyDescent="0.35">
      <c r="A7064" s="4"/>
    </row>
    <row r="7065" spans="1:1" x14ac:dyDescent="0.35">
      <c r="A7065" s="4"/>
    </row>
    <row r="7066" spans="1:1" x14ac:dyDescent="0.35">
      <c r="A7066" s="4"/>
    </row>
    <row r="7067" spans="1:1" x14ac:dyDescent="0.35">
      <c r="A7067" s="4"/>
    </row>
    <row r="7068" spans="1:1" x14ac:dyDescent="0.35">
      <c r="A7068" s="4"/>
    </row>
    <row r="7069" spans="1:1" x14ac:dyDescent="0.35">
      <c r="A7069" s="4"/>
    </row>
    <row r="7070" spans="1:1" x14ac:dyDescent="0.35">
      <c r="A7070" s="4"/>
    </row>
    <row r="7071" spans="1:1" x14ac:dyDescent="0.35">
      <c r="A7071" s="4"/>
    </row>
    <row r="7072" spans="1:1" x14ac:dyDescent="0.35">
      <c r="A7072" s="4"/>
    </row>
    <row r="7073" spans="1:1" x14ac:dyDescent="0.35">
      <c r="A7073" s="4"/>
    </row>
    <row r="7074" spans="1:1" x14ac:dyDescent="0.35">
      <c r="A7074" s="4"/>
    </row>
    <row r="7075" spans="1:1" x14ac:dyDescent="0.35">
      <c r="A7075" s="4"/>
    </row>
    <row r="7076" spans="1:1" x14ac:dyDescent="0.35">
      <c r="A7076" s="4"/>
    </row>
    <row r="7077" spans="1:1" x14ac:dyDescent="0.35">
      <c r="A7077" s="4"/>
    </row>
    <row r="7078" spans="1:1" x14ac:dyDescent="0.35">
      <c r="A7078" s="4"/>
    </row>
    <row r="7079" spans="1:1" x14ac:dyDescent="0.35">
      <c r="A7079" s="4"/>
    </row>
    <row r="7080" spans="1:1" x14ac:dyDescent="0.35">
      <c r="A7080" s="4"/>
    </row>
    <row r="7081" spans="1:1" x14ac:dyDescent="0.35">
      <c r="A7081" s="4"/>
    </row>
    <row r="7082" spans="1:1" x14ac:dyDescent="0.35">
      <c r="A7082" s="4"/>
    </row>
    <row r="7083" spans="1:1" x14ac:dyDescent="0.35">
      <c r="A7083" s="4"/>
    </row>
    <row r="7084" spans="1:1" x14ac:dyDescent="0.35">
      <c r="A7084" s="4"/>
    </row>
    <row r="7085" spans="1:1" x14ac:dyDescent="0.35">
      <c r="A7085" s="4"/>
    </row>
    <row r="7086" spans="1:1" x14ac:dyDescent="0.35">
      <c r="A7086" s="4"/>
    </row>
    <row r="7087" spans="1:1" x14ac:dyDescent="0.35">
      <c r="A7087" s="4"/>
    </row>
    <row r="7088" spans="1:1" x14ac:dyDescent="0.35">
      <c r="A7088" s="4"/>
    </row>
    <row r="7089" spans="1:1" x14ac:dyDescent="0.35">
      <c r="A7089" s="4"/>
    </row>
    <row r="7090" spans="1:1" x14ac:dyDescent="0.35">
      <c r="A7090" s="4"/>
    </row>
    <row r="7091" spans="1:1" x14ac:dyDescent="0.35">
      <c r="A7091" s="4"/>
    </row>
    <row r="7092" spans="1:1" x14ac:dyDescent="0.35">
      <c r="A7092" s="4"/>
    </row>
    <row r="7093" spans="1:1" x14ac:dyDescent="0.35">
      <c r="A7093" s="4"/>
    </row>
    <row r="7094" spans="1:1" x14ac:dyDescent="0.35">
      <c r="A7094" s="4"/>
    </row>
    <row r="7095" spans="1:1" x14ac:dyDescent="0.35">
      <c r="A7095" s="4"/>
    </row>
    <row r="7096" spans="1:1" x14ac:dyDescent="0.35">
      <c r="A7096" s="4"/>
    </row>
    <row r="7097" spans="1:1" x14ac:dyDescent="0.35">
      <c r="A7097" s="4"/>
    </row>
    <row r="7098" spans="1:1" x14ac:dyDescent="0.35">
      <c r="A7098" s="4"/>
    </row>
    <row r="7099" spans="1:1" x14ac:dyDescent="0.35">
      <c r="A7099" s="4"/>
    </row>
    <row r="7100" spans="1:1" x14ac:dyDescent="0.35">
      <c r="A7100" s="4"/>
    </row>
    <row r="7101" spans="1:1" x14ac:dyDescent="0.35">
      <c r="A7101" s="4"/>
    </row>
    <row r="7102" spans="1:1" x14ac:dyDescent="0.35">
      <c r="A7102" s="4"/>
    </row>
    <row r="7103" spans="1:1" x14ac:dyDescent="0.35">
      <c r="A7103" s="4"/>
    </row>
    <row r="7104" spans="1:1" x14ac:dyDescent="0.35">
      <c r="A7104" s="4"/>
    </row>
    <row r="7105" spans="1:1" x14ac:dyDescent="0.35">
      <c r="A7105" s="4"/>
    </row>
    <row r="7106" spans="1:1" x14ac:dyDescent="0.35">
      <c r="A7106" s="4"/>
    </row>
    <row r="7107" spans="1:1" x14ac:dyDescent="0.35">
      <c r="A7107" s="4"/>
    </row>
    <row r="7108" spans="1:1" x14ac:dyDescent="0.35">
      <c r="A7108" s="4"/>
    </row>
    <row r="7109" spans="1:1" x14ac:dyDescent="0.35">
      <c r="A7109" s="4"/>
    </row>
    <row r="7110" spans="1:1" x14ac:dyDescent="0.35">
      <c r="A7110" s="4"/>
    </row>
    <row r="7111" spans="1:1" x14ac:dyDescent="0.35">
      <c r="A7111" s="4"/>
    </row>
    <row r="7112" spans="1:1" x14ac:dyDescent="0.35">
      <c r="A7112" s="4"/>
    </row>
    <row r="7113" spans="1:1" x14ac:dyDescent="0.35">
      <c r="A7113" s="4"/>
    </row>
    <row r="7114" spans="1:1" x14ac:dyDescent="0.35">
      <c r="A7114" s="4"/>
    </row>
    <row r="7115" spans="1:1" x14ac:dyDescent="0.35">
      <c r="A7115" s="4"/>
    </row>
    <row r="7116" spans="1:1" x14ac:dyDescent="0.35">
      <c r="A7116" s="4"/>
    </row>
    <row r="7117" spans="1:1" x14ac:dyDescent="0.35">
      <c r="A7117" s="4"/>
    </row>
    <row r="7118" spans="1:1" x14ac:dyDescent="0.35">
      <c r="A7118" s="4"/>
    </row>
    <row r="7119" spans="1:1" x14ac:dyDescent="0.35">
      <c r="A7119" s="4"/>
    </row>
    <row r="7120" spans="1:1" x14ac:dyDescent="0.35">
      <c r="A7120" s="4"/>
    </row>
    <row r="7121" spans="1:1" x14ac:dyDescent="0.35">
      <c r="A7121" s="4"/>
    </row>
    <row r="7122" spans="1:1" x14ac:dyDescent="0.35">
      <c r="A7122" s="4"/>
    </row>
    <row r="7123" spans="1:1" x14ac:dyDescent="0.35">
      <c r="A7123" s="4"/>
    </row>
    <row r="7124" spans="1:1" x14ac:dyDescent="0.35">
      <c r="A7124" s="4"/>
    </row>
    <row r="7125" spans="1:1" x14ac:dyDescent="0.35">
      <c r="A7125" s="4"/>
    </row>
    <row r="7126" spans="1:1" x14ac:dyDescent="0.35">
      <c r="A7126" s="4"/>
    </row>
    <row r="7127" spans="1:1" x14ac:dyDescent="0.35">
      <c r="A7127" s="4"/>
    </row>
    <row r="7128" spans="1:1" x14ac:dyDescent="0.35">
      <c r="A7128" s="4"/>
    </row>
    <row r="7129" spans="1:1" x14ac:dyDescent="0.35">
      <c r="A7129" s="4"/>
    </row>
    <row r="7130" spans="1:1" x14ac:dyDescent="0.35">
      <c r="A7130" s="4"/>
    </row>
    <row r="7131" spans="1:1" x14ac:dyDescent="0.35">
      <c r="A7131" s="4"/>
    </row>
    <row r="7132" spans="1:1" x14ac:dyDescent="0.35">
      <c r="A7132" s="4"/>
    </row>
    <row r="7133" spans="1:1" x14ac:dyDescent="0.35">
      <c r="A7133" s="4"/>
    </row>
    <row r="7134" spans="1:1" x14ac:dyDescent="0.35">
      <c r="A7134" s="4"/>
    </row>
    <row r="7135" spans="1:1" x14ac:dyDescent="0.35">
      <c r="A7135" s="4"/>
    </row>
    <row r="7136" spans="1:1" x14ac:dyDescent="0.35">
      <c r="A7136" s="4"/>
    </row>
    <row r="7137" spans="1:1" x14ac:dyDescent="0.35">
      <c r="A7137" s="4"/>
    </row>
    <row r="7138" spans="1:1" x14ac:dyDescent="0.35">
      <c r="A7138" s="4"/>
    </row>
    <row r="7139" spans="1:1" x14ac:dyDescent="0.35">
      <c r="A7139" s="4"/>
    </row>
    <row r="7140" spans="1:1" x14ac:dyDescent="0.35">
      <c r="A7140" s="4"/>
    </row>
    <row r="7141" spans="1:1" x14ac:dyDescent="0.35">
      <c r="A7141" s="4"/>
    </row>
    <row r="7142" spans="1:1" x14ac:dyDescent="0.35">
      <c r="A7142" s="4"/>
    </row>
    <row r="7143" spans="1:1" x14ac:dyDescent="0.35">
      <c r="A7143" s="4"/>
    </row>
    <row r="7144" spans="1:1" x14ac:dyDescent="0.35">
      <c r="A7144" s="4"/>
    </row>
    <row r="7145" spans="1:1" x14ac:dyDescent="0.35">
      <c r="A7145" s="4"/>
    </row>
    <row r="7146" spans="1:1" x14ac:dyDescent="0.35">
      <c r="A7146" s="4"/>
    </row>
    <row r="7147" spans="1:1" x14ac:dyDescent="0.35">
      <c r="A7147" s="4"/>
    </row>
    <row r="7148" spans="1:1" x14ac:dyDescent="0.35">
      <c r="A7148" s="4"/>
    </row>
    <row r="7149" spans="1:1" x14ac:dyDescent="0.35">
      <c r="A7149" s="4"/>
    </row>
    <row r="7150" spans="1:1" x14ac:dyDescent="0.35">
      <c r="A7150" s="4"/>
    </row>
    <row r="7151" spans="1:1" x14ac:dyDescent="0.35">
      <c r="A7151" s="4"/>
    </row>
    <row r="7152" spans="1:1" x14ac:dyDescent="0.35">
      <c r="A7152" s="4"/>
    </row>
    <row r="7153" spans="1:1" x14ac:dyDescent="0.35">
      <c r="A7153" s="4"/>
    </row>
    <row r="7154" spans="1:1" x14ac:dyDescent="0.35">
      <c r="A7154" s="4"/>
    </row>
    <row r="7155" spans="1:1" x14ac:dyDescent="0.35">
      <c r="A7155" s="4"/>
    </row>
    <row r="7156" spans="1:1" x14ac:dyDescent="0.35">
      <c r="A7156" s="4"/>
    </row>
    <row r="7157" spans="1:1" x14ac:dyDescent="0.35">
      <c r="A7157" s="4"/>
    </row>
    <row r="7158" spans="1:1" x14ac:dyDescent="0.35">
      <c r="A7158" s="4"/>
    </row>
    <row r="7159" spans="1:1" x14ac:dyDescent="0.35">
      <c r="A7159" s="4"/>
    </row>
    <row r="7160" spans="1:1" x14ac:dyDescent="0.35">
      <c r="A7160" s="4"/>
    </row>
    <row r="7161" spans="1:1" x14ac:dyDescent="0.35">
      <c r="A7161" s="4"/>
    </row>
    <row r="7162" spans="1:1" x14ac:dyDescent="0.35">
      <c r="A7162" s="4"/>
    </row>
    <row r="7163" spans="1:1" x14ac:dyDescent="0.35">
      <c r="A7163" s="4"/>
    </row>
    <row r="7164" spans="1:1" x14ac:dyDescent="0.35">
      <c r="A7164" s="4"/>
    </row>
    <row r="7165" spans="1:1" x14ac:dyDescent="0.35">
      <c r="A7165" s="4"/>
    </row>
    <row r="7166" spans="1:1" x14ac:dyDescent="0.35">
      <c r="A7166" s="4"/>
    </row>
    <row r="7167" spans="1:1" x14ac:dyDescent="0.35">
      <c r="A7167" s="4"/>
    </row>
    <row r="7168" spans="1:1" x14ac:dyDescent="0.35">
      <c r="A7168" s="4"/>
    </row>
    <row r="7169" spans="1:1" x14ac:dyDescent="0.35">
      <c r="A7169" s="4"/>
    </row>
    <row r="7170" spans="1:1" x14ac:dyDescent="0.35">
      <c r="A7170" s="4"/>
    </row>
    <row r="7171" spans="1:1" x14ac:dyDescent="0.35">
      <c r="A7171" s="4"/>
    </row>
    <row r="7172" spans="1:1" x14ac:dyDescent="0.35">
      <c r="A7172" s="4"/>
    </row>
    <row r="7173" spans="1:1" x14ac:dyDescent="0.35">
      <c r="A7173" s="4"/>
    </row>
    <row r="7174" spans="1:1" x14ac:dyDescent="0.35">
      <c r="A7174" s="4"/>
    </row>
    <row r="7175" spans="1:1" x14ac:dyDescent="0.35">
      <c r="A7175" s="4"/>
    </row>
    <row r="7176" spans="1:1" x14ac:dyDescent="0.35">
      <c r="A7176" s="4"/>
    </row>
    <row r="7177" spans="1:1" x14ac:dyDescent="0.35">
      <c r="A7177" s="4"/>
    </row>
    <row r="7178" spans="1:1" x14ac:dyDescent="0.35">
      <c r="A7178" s="4"/>
    </row>
    <row r="7179" spans="1:1" x14ac:dyDescent="0.35">
      <c r="A7179" s="4"/>
    </row>
    <row r="7180" spans="1:1" x14ac:dyDescent="0.35">
      <c r="A7180" s="4"/>
    </row>
    <row r="7181" spans="1:1" x14ac:dyDescent="0.35">
      <c r="A7181" s="4"/>
    </row>
    <row r="7182" spans="1:1" x14ac:dyDescent="0.35">
      <c r="A7182" s="4"/>
    </row>
    <row r="7183" spans="1:1" x14ac:dyDescent="0.35">
      <c r="A7183" s="4"/>
    </row>
    <row r="7184" spans="1:1" x14ac:dyDescent="0.35">
      <c r="A7184" s="4"/>
    </row>
    <row r="7185" spans="1:1" x14ac:dyDescent="0.35">
      <c r="A7185" s="4"/>
    </row>
    <row r="7186" spans="1:1" x14ac:dyDescent="0.35">
      <c r="A7186" s="4"/>
    </row>
    <row r="7187" spans="1:1" x14ac:dyDescent="0.35">
      <c r="A7187" s="4"/>
    </row>
    <row r="7188" spans="1:1" x14ac:dyDescent="0.35">
      <c r="A7188" s="4"/>
    </row>
    <row r="7189" spans="1:1" x14ac:dyDescent="0.35">
      <c r="A7189" s="4"/>
    </row>
    <row r="7190" spans="1:1" x14ac:dyDescent="0.35">
      <c r="A7190" s="4"/>
    </row>
    <row r="7191" spans="1:1" x14ac:dyDescent="0.35">
      <c r="A7191" s="4"/>
    </row>
    <row r="7192" spans="1:1" x14ac:dyDescent="0.35">
      <c r="A7192" s="4"/>
    </row>
    <row r="7193" spans="1:1" x14ac:dyDescent="0.35">
      <c r="A7193" s="4"/>
    </row>
    <row r="7194" spans="1:1" x14ac:dyDescent="0.35">
      <c r="A7194" s="4"/>
    </row>
    <row r="7195" spans="1:1" x14ac:dyDescent="0.35">
      <c r="A7195" s="4"/>
    </row>
    <row r="7196" spans="1:1" x14ac:dyDescent="0.35">
      <c r="A7196" s="4"/>
    </row>
    <row r="7197" spans="1:1" x14ac:dyDescent="0.35">
      <c r="A7197" s="4"/>
    </row>
    <row r="7198" spans="1:1" x14ac:dyDescent="0.35">
      <c r="A7198" s="4"/>
    </row>
    <row r="7199" spans="1:1" x14ac:dyDescent="0.35">
      <c r="A7199" s="4"/>
    </row>
    <row r="7200" spans="1:1" x14ac:dyDescent="0.35">
      <c r="A7200" s="4"/>
    </row>
    <row r="7201" spans="1:1" x14ac:dyDescent="0.35">
      <c r="A7201" s="4"/>
    </row>
    <row r="7202" spans="1:1" x14ac:dyDescent="0.35">
      <c r="A7202" s="4"/>
    </row>
    <row r="7203" spans="1:1" x14ac:dyDescent="0.35">
      <c r="A7203" s="4"/>
    </row>
    <row r="7204" spans="1:1" x14ac:dyDescent="0.35">
      <c r="A7204" s="4"/>
    </row>
    <row r="7205" spans="1:1" x14ac:dyDescent="0.35">
      <c r="A7205" s="4"/>
    </row>
    <row r="7206" spans="1:1" x14ac:dyDescent="0.35">
      <c r="A7206" s="4"/>
    </row>
    <row r="7207" spans="1:1" x14ac:dyDescent="0.35">
      <c r="A7207" s="4"/>
    </row>
    <row r="7208" spans="1:1" x14ac:dyDescent="0.35">
      <c r="A7208" s="4"/>
    </row>
    <row r="7209" spans="1:1" x14ac:dyDescent="0.35">
      <c r="A7209" s="4"/>
    </row>
    <row r="7210" spans="1:1" x14ac:dyDescent="0.35">
      <c r="A7210" s="4"/>
    </row>
    <row r="7211" spans="1:1" x14ac:dyDescent="0.35">
      <c r="A7211" s="4"/>
    </row>
    <row r="7212" spans="1:1" x14ac:dyDescent="0.35">
      <c r="A7212" s="4"/>
    </row>
    <row r="7213" spans="1:1" x14ac:dyDescent="0.35">
      <c r="A7213" s="4"/>
    </row>
    <row r="7214" spans="1:1" x14ac:dyDescent="0.35">
      <c r="A7214" s="4"/>
    </row>
    <row r="7215" spans="1:1" x14ac:dyDescent="0.35">
      <c r="A7215" s="4"/>
    </row>
    <row r="7216" spans="1:1" x14ac:dyDescent="0.35">
      <c r="A7216" s="4"/>
    </row>
    <row r="7217" spans="1:1" x14ac:dyDescent="0.35">
      <c r="A7217" s="4"/>
    </row>
    <row r="7218" spans="1:1" x14ac:dyDescent="0.35">
      <c r="A7218" s="4"/>
    </row>
    <row r="7219" spans="1:1" x14ac:dyDescent="0.35">
      <c r="A7219" s="4"/>
    </row>
    <row r="7220" spans="1:1" x14ac:dyDescent="0.35">
      <c r="A7220" s="4"/>
    </row>
    <row r="7221" spans="1:1" x14ac:dyDescent="0.35">
      <c r="A7221" s="4"/>
    </row>
    <row r="7222" spans="1:1" x14ac:dyDescent="0.35">
      <c r="A7222" s="4"/>
    </row>
    <row r="7223" spans="1:1" x14ac:dyDescent="0.35">
      <c r="A7223" s="4"/>
    </row>
    <row r="7224" spans="1:1" x14ac:dyDescent="0.35">
      <c r="A7224" s="4"/>
    </row>
    <row r="7225" spans="1:1" x14ac:dyDescent="0.35">
      <c r="A7225" s="4"/>
    </row>
    <row r="7226" spans="1:1" x14ac:dyDescent="0.35">
      <c r="A7226" s="4"/>
    </row>
    <row r="7227" spans="1:1" x14ac:dyDescent="0.35">
      <c r="A7227" s="4"/>
    </row>
    <row r="7228" spans="1:1" x14ac:dyDescent="0.35">
      <c r="A7228" s="4"/>
    </row>
    <row r="7229" spans="1:1" x14ac:dyDescent="0.35">
      <c r="A7229" s="4"/>
    </row>
    <row r="7230" spans="1:1" x14ac:dyDescent="0.35">
      <c r="A7230" s="4"/>
    </row>
    <row r="7231" spans="1:1" x14ac:dyDescent="0.35">
      <c r="A7231" s="4"/>
    </row>
    <row r="7232" spans="1:1" x14ac:dyDescent="0.35">
      <c r="A7232" s="4"/>
    </row>
    <row r="7233" spans="1:1" x14ac:dyDescent="0.35">
      <c r="A7233" s="4"/>
    </row>
    <row r="7234" spans="1:1" x14ac:dyDescent="0.35">
      <c r="A7234" s="4"/>
    </row>
    <row r="7235" spans="1:1" x14ac:dyDescent="0.35">
      <c r="A7235" s="4"/>
    </row>
    <row r="7236" spans="1:1" x14ac:dyDescent="0.35">
      <c r="A7236" s="4"/>
    </row>
    <row r="7237" spans="1:1" x14ac:dyDescent="0.35">
      <c r="A7237" s="4"/>
    </row>
    <row r="7238" spans="1:1" x14ac:dyDescent="0.35">
      <c r="A7238" s="4"/>
    </row>
    <row r="7239" spans="1:1" x14ac:dyDescent="0.35">
      <c r="A7239" s="4"/>
    </row>
    <row r="7240" spans="1:1" x14ac:dyDescent="0.35">
      <c r="A7240" s="4"/>
    </row>
    <row r="9840" spans="1:100" x14ac:dyDescent="0.35">
      <c r="A9840" s="4">
        <v>31208</v>
      </c>
      <c r="C9840" s="3" t="s">
        <v>25</v>
      </c>
      <c r="D9840" s="3" t="s">
        <v>25</v>
      </c>
      <c r="F9840" s="3" t="s">
        <v>25</v>
      </c>
      <c r="G9840" s="3" t="s">
        <v>25</v>
      </c>
      <c r="I9840" s="3" t="s">
        <v>25</v>
      </c>
      <c r="J9840" s="3" t="s">
        <v>25</v>
      </c>
      <c r="L9840" s="3" t="s">
        <v>25</v>
      </c>
      <c r="M9840" s="3" t="s">
        <v>25</v>
      </c>
      <c r="O9840" s="3" t="s">
        <v>25</v>
      </c>
      <c r="P9840" s="3" t="s">
        <v>25</v>
      </c>
      <c r="R9840" s="3" t="s">
        <v>25</v>
      </c>
      <c r="S9840" s="3" t="s">
        <v>25</v>
      </c>
      <c r="U9840" s="3" t="s">
        <v>25</v>
      </c>
      <c r="V9840" s="3" t="s">
        <v>25</v>
      </c>
      <c r="X9840" s="3" t="s">
        <v>25</v>
      </c>
      <c r="Y9840" s="3" t="s">
        <v>25</v>
      </c>
      <c r="AA9840" s="3" t="s">
        <v>25</v>
      </c>
      <c r="AB9840" s="3" t="s">
        <v>25</v>
      </c>
      <c r="AD9840" s="3" t="s">
        <v>25</v>
      </c>
      <c r="AE9840" s="3" t="s">
        <v>25</v>
      </c>
      <c r="AG9840" s="3" t="s">
        <v>25</v>
      </c>
      <c r="AH9840" s="3" t="s">
        <v>25</v>
      </c>
      <c r="AJ9840" s="3" t="s">
        <v>25</v>
      </c>
      <c r="AK9840" s="3" t="s">
        <v>25</v>
      </c>
      <c r="AM9840" s="3" t="s">
        <v>25</v>
      </c>
      <c r="AN9840" s="3" t="s">
        <v>25</v>
      </c>
      <c r="AP9840" s="3" t="s">
        <v>25</v>
      </c>
      <c r="AQ9840" s="3" t="s">
        <v>25</v>
      </c>
      <c r="AS9840" s="3" t="s">
        <v>25</v>
      </c>
      <c r="AT9840" s="3" t="s">
        <v>25</v>
      </c>
      <c r="AV9840" s="3" t="s">
        <v>25</v>
      </c>
      <c r="AW9840" s="3" t="s">
        <v>25</v>
      </c>
      <c r="AY9840" s="3" t="s">
        <v>25</v>
      </c>
      <c r="AZ9840" s="3" t="s">
        <v>25</v>
      </c>
      <c r="BB9840" s="3" t="s">
        <v>25</v>
      </c>
      <c r="BC9840" s="3" t="s">
        <v>25</v>
      </c>
      <c r="BE9840" s="3" t="s">
        <v>25</v>
      </c>
      <c r="BF9840" s="3" t="s">
        <v>25</v>
      </c>
      <c r="BH9840" s="3" t="s">
        <v>25</v>
      </c>
      <c r="BI9840" s="3" t="s">
        <v>25</v>
      </c>
      <c r="BK9840" s="3" t="s">
        <v>25</v>
      </c>
      <c r="BL9840" s="3" t="s">
        <v>25</v>
      </c>
      <c r="BN9840" s="3" t="s">
        <v>25</v>
      </c>
      <c r="BO9840" s="3" t="s">
        <v>25</v>
      </c>
      <c r="BQ9840" s="3" t="s">
        <v>25</v>
      </c>
      <c r="BR9840" s="3" t="s">
        <v>25</v>
      </c>
      <c r="BT9840" s="3" t="s">
        <v>25</v>
      </c>
      <c r="BU9840" s="3" t="s">
        <v>25</v>
      </c>
      <c r="BW9840" s="3" t="s">
        <v>25</v>
      </c>
      <c r="BX9840" s="3" t="s">
        <v>25</v>
      </c>
      <c r="BZ9840" s="3" t="s">
        <v>25</v>
      </c>
      <c r="CA9840" s="3" t="s">
        <v>25</v>
      </c>
      <c r="CC9840" s="3" t="s">
        <v>25</v>
      </c>
      <c r="CD9840" s="3" t="s">
        <v>25</v>
      </c>
      <c r="CF9840" s="3" t="s">
        <v>25</v>
      </c>
      <c r="CG9840" s="3" t="s">
        <v>25</v>
      </c>
      <c r="CI9840" s="3" t="s">
        <v>25</v>
      </c>
      <c r="CJ9840" s="3" t="s">
        <v>25</v>
      </c>
      <c r="CL9840" s="3" t="s">
        <v>25</v>
      </c>
      <c r="CM9840" s="3" t="s">
        <v>25</v>
      </c>
      <c r="CO9840" s="3" t="s">
        <v>25</v>
      </c>
      <c r="CP9840" s="3" t="s">
        <v>25</v>
      </c>
      <c r="CR9840" s="3" t="s">
        <v>25</v>
      </c>
      <c r="CS9840" s="3" t="s">
        <v>25</v>
      </c>
      <c r="CU9840" s="3" t="s">
        <v>25</v>
      </c>
      <c r="CV9840" s="3" t="s">
        <v>25</v>
      </c>
    </row>
    <row r="9841" spans="1:100" x14ac:dyDescent="0.35">
      <c r="A9841" s="4">
        <v>31205</v>
      </c>
      <c r="C9841" s="3" t="s">
        <v>25</v>
      </c>
      <c r="D9841" s="3" t="s">
        <v>25</v>
      </c>
      <c r="F9841" s="3" t="s">
        <v>25</v>
      </c>
      <c r="G9841" s="3" t="s">
        <v>25</v>
      </c>
      <c r="I9841" s="3" t="s">
        <v>25</v>
      </c>
      <c r="J9841" s="3" t="s">
        <v>25</v>
      </c>
      <c r="L9841" s="3" t="s">
        <v>25</v>
      </c>
      <c r="M9841" s="3" t="s">
        <v>25</v>
      </c>
      <c r="O9841" s="3" t="s">
        <v>25</v>
      </c>
      <c r="P9841" s="3" t="s">
        <v>25</v>
      </c>
      <c r="R9841" s="3" t="s">
        <v>25</v>
      </c>
      <c r="S9841" s="3" t="s">
        <v>25</v>
      </c>
      <c r="U9841" s="3" t="s">
        <v>25</v>
      </c>
      <c r="V9841" s="3" t="s">
        <v>25</v>
      </c>
      <c r="X9841" s="3" t="s">
        <v>25</v>
      </c>
      <c r="Y9841" s="3" t="s">
        <v>25</v>
      </c>
      <c r="AA9841" s="3" t="s">
        <v>25</v>
      </c>
      <c r="AB9841" s="3" t="s">
        <v>25</v>
      </c>
      <c r="AD9841" s="3" t="s">
        <v>25</v>
      </c>
      <c r="AE9841" s="3" t="s">
        <v>25</v>
      </c>
      <c r="AG9841" s="3" t="s">
        <v>25</v>
      </c>
      <c r="AH9841" s="3" t="s">
        <v>25</v>
      </c>
      <c r="AJ9841" s="3" t="s">
        <v>25</v>
      </c>
      <c r="AK9841" s="3" t="s">
        <v>25</v>
      </c>
      <c r="AM9841" s="3" t="s">
        <v>25</v>
      </c>
      <c r="AN9841" s="3" t="s">
        <v>25</v>
      </c>
      <c r="AP9841" s="3" t="s">
        <v>25</v>
      </c>
      <c r="AQ9841" s="3" t="s">
        <v>25</v>
      </c>
      <c r="AS9841" s="3" t="s">
        <v>25</v>
      </c>
      <c r="AT9841" s="3" t="s">
        <v>25</v>
      </c>
      <c r="AV9841" s="3" t="s">
        <v>25</v>
      </c>
      <c r="AW9841" s="3" t="s">
        <v>25</v>
      </c>
      <c r="AY9841" s="3" t="s">
        <v>25</v>
      </c>
      <c r="AZ9841" s="3" t="s">
        <v>25</v>
      </c>
      <c r="BB9841" s="3" t="s">
        <v>25</v>
      </c>
      <c r="BC9841" s="3" t="s">
        <v>25</v>
      </c>
      <c r="BE9841" s="3" t="s">
        <v>25</v>
      </c>
      <c r="BF9841" s="3" t="s">
        <v>25</v>
      </c>
      <c r="BH9841" s="3" t="s">
        <v>25</v>
      </c>
      <c r="BI9841" s="3" t="s">
        <v>25</v>
      </c>
      <c r="BK9841" s="3" t="s">
        <v>25</v>
      </c>
      <c r="BL9841" s="3" t="s">
        <v>25</v>
      </c>
      <c r="BN9841" s="3" t="s">
        <v>25</v>
      </c>
      <c r="BO9841" s="3" t="s">
        <v>25</v>
      </c>
      <c r="BQ9841" s="3" t="s">
        <v>25</v>
      </c>
      <c r="BR9841" s="3" t="s">
        <v>25</v>
      </c>
      <c r="BT9841" s="3" t="s">
        <v>25</v>
      </c>
      <c r="BU9841" s="3" t="s">
        <v>25</v>
      </c>
      <c r="BW9841" s="3" t="s">
        <v>25</v>
      </c>
      <c r="BX9841" s="3" t="s">
        <v>25</v>
      </c>
      <c r="BZ9841" s="3" t="s">
        <v>25</v>
      </c>
      <c r="CA9841" s="3" t="s">
        <v>25</v>
      </c>
      <c r="CC9841" s="3" t="s">
        <v>25</v>
      </c>
      <c r="CD9841" s="3" t="s">
        <v>25</v>
      </c>
      <c r="CF9841" s="3" t="s">
        <v>25</v>
      </c>
      <c r="CG9841" s="3" t="s">
        <v>25</v>
      </c>
      <c r="CI9841" s="3" t="s">
        <v>25</v>
      </c>
      <c r="CJ9841" s="3" t="s">
        <v>25</v>
      </c>
      <c r="CL9841" s="3" t="s">
        <v>25</v>
      </c>
      <c r="CM9841" s="3" t="s">
        <v>25</v>
      </c>
      <c r="CO9841" s="3" t="s">
        <v>25</v>
      </c>
      <c r="CP9841" s="3" t="s">
        <v>25</v>
      </c>
      <c r="CR9841" s="3" t="s">
        <v>25</v>
      </c>
      <c r="CS9841" s="3" t="s">
        <v>25</v>
      </c>
      <c r="CU9841" s="3" t="s">
        <v>25</v>
      </c>
      <c r="CV9841" s="3" t="s">
        <v>25</v>
      </c>
    </row>
    <row r="9842" spans="1:100" x14ac:dyDescent="0.35">
      <c r="A9842" s="4">
        <v>31204</v>
      </c>
      <c r="C9842" s="3" t="s">
        <v>25</v>
      </c>
      <c r="D9842" s="3" t="s">
        <v>25</v>
      </c>
      <c r="F9842" s="3" t="s">
        <v>25</v>
      </c>
      <c r="G9842" s="3" t="s">
        <v>25</v>
      </c>
      <c r="I9842" s="3" t="s">
        <v>25</v>
      </c>
      <c r="J9842" s="3" t="s">
        <v>25</v>
      </c>
      <c r="L9842" s="3" t="s">
        <v>25</v>
      </c>
      <c r="M9842" s="3" t="s">
        <v>25</v>
      </c>
      <c r="O9842" s="3" t="s">
        <v>25</v>
      </c>
      <c r="P9842" s="3" t="s">
        <v>25</v>
      </c>
      <c r="R9842" s="3" t="s">
        <v>25</v>
      </c>
      <c r="S9842" s="3" t="s">
        <v>25</v>
      </c>
      <c r="U9842" s="3" t="s">
        <v>25</v>
      </c>
      <c r="V9842" s="3" t="s">
        <v>25</v>
      </c>
      <c r="X9842" s="3" t="s">
        <v>25</v>
      </c>
      <c r="Y9842" s="3" t="s">
        <v>25</v>
      </c>
      <c r="AA9842" s="3" t="s">
        <v>25</v>
      </c>
      <c r="AB9842" s="3" t="s">
        <v>25</v>
      </c>
      <c r="AD9842" s="3" t="s">
        <v>25</v>
      </c>
      <c r="AE9842" s="3" t="s">
        <v>25</v>
      </c>
      <c r="AG9842" s="3" t="s">
        <v>25</v>
      </c>
      <c r="AH9842" s="3" t="s">
        <v>25</v>
      </c>
      <c r="AJ9842" s="3" t="s">
        <v>25</v>
      </c>
      <c r="AK9842" s="3" t="s">
        <v>25</v>
      </c>
      <c r="AM9842" s="3" t="s">
        <v>25</v>
      </c>
      <c r="AN9842" s="3" t="s">
        <v>25</v>
      </c>
      <c r="AP9842" s="3" t="s">
        <v>25</v>
      </c>
      <c r="AQ9842" s="3" t="s">
        <v>25</v>
      </c>
      <c r="AS9842" s="3" t="s">
        <v>25</v>
      </c>
      <c r="AT9842" s="3" t="s">
        <v>25</v>
      </c>
      <c r="AV9842" s="3" t="s">
        <v>25</v>
      </c>
      <c r="AW9842" s="3" t="s">
        <v>25</v>
      </c>
      <c r="AY9842" s="3" t="s">
        <v>25</v>
      </c>
      <c r="AZ9842" s="3" t="s">
        <v>25</v>
      </c>
      <c r="BB9842" s="3" t="s">
        <v>25</v>
      </c>
      <c r="BC9842" s="3" t="s">
        <v>25</v>
      </c>
      <c r="BE9842" s="3" t="s">
        <v>25</v>
      </c>
      <c r="BF9842" s="3" t="s">
        <v>25</v>
      </c>
      <c r="BH9842" s="3" t="s">
        <v>25</v>
      </c>
      <c r="BI9842" s="3" t="s">
        <v>25</v>
      </c>
      <c r="BK9842" s="3" t="s">
        <v>25</v>
      </c>
      <c r="BL9842" s="3" t="s">
        <v>25</v>
      </c>
      <c r="BN9842" s="3" t="s">
        <v>25</v>
      </c>
      <c r="BO9842" s="3" t="s">
        <v>25</v>
      </c>
      <c r="BQ9842" s="3" t="s">
        <v>25</v>
      </c>
      <c r="BR9842" s="3" t="s">
        <v>25</v>
      </c>
      <c r="BT9842" s="3" t="s">
        <v>25</v>
      </c>
      <c r="BU9842" s="3" t="s">
        <v>25</v>
      </c>
      <c r="BW9842" s="3" t="s">
        <v>25</v>
      </c>
      <c r="BX9842" s="3" t="s">
        <v>25</v>
      </c>
      <c r="BZ9842" s="3" t="s">
        <v>25</v>
      </c>
      <c r="CA9842" s="3" t="s">
        <v>25</v>
      </c>
      <c r="CC9842" s="3" t="s">
        <v>25</v>
      </c>
      <c r="CD9842" s="3" t="s">
        <v>25</v>
      </c>
      <c r="CF9842" s="3" t="s">
        <v>25</v>
      </c>
      <c r="CG9842" s="3" t="s">
        <v>25</v>
      </c>
      <c r="CI9842" s="3" t="s">
        <v>25</v>
      </c>
      <c r="CJ9842" s="3" t="s">
        <v>25</v>
      </c>
      <c r="CL9842" s="3" t="s">
        <v>25</v>
      </c>
      <c r="CM9842" s="3" t="s">
        <v>25</v>
      </c>
      <c r="CO9842" s="3" t="s">
        <v>25</v>
      </c>
      <c r="CP9842" s="3" t="s">
        <v>25</v>
      </c>
      <c r="CR9842" s="3" t="s">
        <v>25</v>
      </c>
      <c r="CS9842" s="3" t="s">
        <v>25</v>
      </c>
      <c r="CU9842" s="3" t="s">
        <v>25</v>
      </c>
      <c r="CV9842" s="3" t="s">
        <v>25</v>
      </c>
    </row>
    <row r="9843" spans="1:100" x14ac:dyDescent="0.35">
      <c r="A9843" s="4">
        <v>31203</v>
      </c>
      <c r="C9843" s="3" t="s">
        <v>25</v>
      </c>
      <c r="D9843" s="3" t="s">
        <v>25</v>
      </c>
      <c r="F9843" s="3" t="s">
        <v>25</v>
      </c>
      <c r="G9843" s="3" t="s">
        <v>25</v>
      </c>
      <c r="I9843" s="3" t="s">
        <v>25</v>
      </c>
      <c r="J9843" s="3" t="s">
        <v>25</v>
      </c>
      <c r="L9843" s="3" t="s">
        <v>25</v>
      </c>
      <c r="M9843" s="3" t="s">
        <v>25</v>
      </c>
      <c r="O9843" s="3" t="s">
        <v>25</v>
      </c>
      <c r="P9843" s="3" t="s">
        <v>25</v>
      </c>
      <c r="R9843" s="3" t="s">
        <v>25</v>
      </c>
      <c r="S9843" s="3" t="s">
        <v>25</v>
      </c>
      <c r="U9843" s="3" t="s">
        <v>25</v>
      </c>
      <c r="V9843" s="3" t="s">
        <v>25</v>
      </c>
      <c r="X9843" s="3" t="s">
        <v>25</v>
      </c>
      <c r="Y9843" s="3" t="s">
        <v>25</v>
      </c>
      <c r="AA9843" s="3" t="s">
        <v>25</v>
      </c>
      <c r="AB9843" s="3" t="s">
        <v>25</v>
      </c>
      <c r="AD9843" s="3" t="s">
        <v>25</v>
      </c>
      <c r="AE9843" s="3" t="s">
        <v>25</v>
      </c>
      <c r="AG9843" s="3" t="s">
        <v>25</v>
      </c>
      <c r="AH9843" s="3" t="s">
        <v>25</v>
      </c>
      <c r="AJ9843" s="3" t="s">
        <v>25</v>
      </c>
      <c r="AK9843" s="3" t="s">
        <v>25</v>
      </c>
      <c r="AM9843" s="3" t="s">
        <v>25</v>
      </c>
      <c r="AN9843" s="3" t="s">
        <v>25</v>
      </c>
      <c r="AP9843" s="3" t="s">
        <v>25</v>
      </c>
      <c r="AQ9843" s="3" t="s">
        <v>25</v>
      </c>
      <c r="AS9843" s="3" t="s">
        <v>25</v>
      </c>
      <c r="AT9843" s="3" t="s">
        <v>25</v>
      </c>
      <c r="AV9843" s="3" t="s">
        <v>25</v>
      </c>
      <c r="AW9843" s="3" t="s">
        <v>25</v>
      </c>
      <c r="AY9843" s="3" t="s">
        <v>25</v>
      </c>
      <c r="AZ9843" s="3" t="s">
        <v>25</v>
      </c>
      <c r="BB9843" s="3" t="s">
        <v>25</v>
      </c>
      <c r="BC9843" s="3" t="s">
        <v>25</v>
      </c>
      <c r="BE9843" s="3" t="s">
        <v>25</v>
      </c>
      <c r="BF9843" s="3" t="s">
        <v>25</v>
      </c>
      <c r="BH9843" s="3" t="s">
        <v>25</v>
      </c>
      <c r="BI9843" s="3" t="s">
        <v>25</v>
      </c>
      <c r="BK9843" s="3" t="s">
        <v>25</v>
      </c>
      <c r="BL9843" s="3" t="s">
        <v>25</v>
      </c>
      <c r="BN9843" s="3" t="s">
        <v>25</v>
      </c>
      <c r="BO9843" s="3" t="s">
        <v>25</v>
      </c>
      <c r="BQ9843" s="3" t="s">
        <v>25</v>
      </c>
      <c r="BR9843" s="3" t="s">
        <v>25</v>
      </c>
      <c r="BT9843" s="3" t="s">
        <v>25</v>
      </c>
      <c r="BU9843" s="3" t="s">
        <v>25</v>
      </c>
      <c r="BW9843" s="3" t="s">
        <v>25</v>
      </c>
      <c r="BX9843" s="3" t="s">
        <v>25</v>
      </c>
      <c r="BZ9843" s="3" t="s">
        <v>25</v>
      </c>
      <c r="CA9843" s="3" t="s">
        <v>25</v>
      </c>
      <c r="CC9843" s="3" t="s">
        <v>25</v>
      </c>
      <c r="CD9843" s="3" t="s">
        <v>25</v>
      </c>
      <c r="CF9843" s="3" t="s">
        <v>25</v>
      </c>
      <c r="CG9843" s="3" t="s">
        <v>25</v>
      </c>
      <c r="CI9843" s="3" t="s">
        <v>25</v>
      </c>
      <c r="CJ9843" s="3" t="s">
        <v>25</v>
      </c>
      <c r="CL9843" s="3" t="s">
        <v>25</v>
      </c>
      <c r="CM9843" s="3" t="s">
        <v>25</v>
      </c>
      <c r="CO9843" s="3" t="s">
        <v>25</v>
      </c>
      <c r="CP9843" s="3" t="s">
        <v>25</v>
      </c>
      <c r="CR9843" s="3" t="s">
        <v>25</v>
      </c>
      <c r="CS9843" s="3" t="s">
        <v>25</v>
      </c>
      <c r="CU9843" s="3" t="s">
        <v>25</v>
      </c>
      <c r="CV9843" s="3" t="s">
        <v>25</v>
      </c>
    </row>
    <row r="9844" spans="1:100" x14ac:dyDescent="0.35">
      <c r="A9844" s="4">
        <v>31202</v>
      </c>
      <c r="C9844" s="3" t="s">
        <v>25</v>
      </c>
      <c r="D9844" s="3" t="s">
        <v>25</v>
      </c>
      <c r="F9844" s="3" t="s">
        <v>25</v>
      </c>
      <c r="G9844" s="3" t="s">
        <v>25</v>
      </c>
      <c r="I9844" s="3" t="s">
        <v>25</v>
      </c>
      <c r="J9844" s="3" t="s">
        <v>25</v>
      </c>
      <c r="L9844" s="3" t="s">
        <v>25</v>
      </c>
      <c r="M9844" s="3" t="s">
        <v>25</v>
      </c>
      <c r="O9844" s="3" t="s">
        <v>25</v>
      </c>
      <c r="P9844" s="3" t="s">
        <v>25</v>
      </c>
      <c r="R9844" s="3" t="s">
        <v>25</v>
      </c>
      <c r="S9844" s="3" t="s">
        <v>25</v>
      </c>
      <c r="U9844" s="3" t="s">
        <v>25</v>
      </c>
      <c r="V9844" s="3" t="s">
        <v>25</v>
      </c>
      <c r="X9844" s="3" t="s">
        <v>25</v>
      </c>
      <c r="Y9844" s="3" t="s">
        <v>25</v>
      </c>
      <c r="AA9844" s="3" t="s">
        <v>25</v>
      </c>
      <c r="AB9844" s="3" t="s">
        <v>25</v>
      </c>
      <c r="AD9844" s="3" t="s">
        <v>25</v>
      </c>
      <c r="AE9844" s="3" t="s">
        <v>25</v>
      </c>
      <c r="AG9844" s="3" t="s">
        <v>25</v>
      </c>
      <c r="AH9844" s="3" t="s">
        <v>25</v>
      </c>
      <c r="AJ9844" s="3" t="s">
        <v>25</v>
      </c>
      <c r="AK9844" s="3" t="s">
        <v>25</v>
      </c>
      <c r="AM9844" s="3" t="s">
        <v>25</v>
      </c>
      <c r="AN9844" s="3" t="s">
        <v>25</v>
      </c>
      <c r="AP9844" s="3" t="s">
        <v>25</v>
      </c>
      <c r="AQ9844" s="3" t="s">
        <v>25</v>
      </c>
      <c r="AS9844" s="3" t="s">
        <v>25</v>
      </c>
      <c r="AT9844" s="3" t="s">
        <v>25</v>
      </c>
      <c r="AV9844" s="3" t="s">
        <v>25</v>
      </c>
      <c r="AW9844" s="3" t="s">
        <v>25</v>
      </c>
      <c r="AY9844" s="3" t="s">
        <v>25</v>
      </c>
      <c r="AZ9844" s="3" t="s">
        <v>25</v>
      </c>
      <c r="BB9844" s="3" t="s">
        <v>25</v>
      </c>
      <c r="BC9844" s="3" t="s">
        <v>25</v>
      </c>
      <c r="BE9844" s="3" t="s">
        <v>25</v>
      </c>
      <c r="BF9844" s="3" t="s">
        <v>25</v>
      </c>
      <c r="BH9844" s="3" t="s">
        <v>25</v>
      </c>
      <c r="BI9844" s="3" t="s">
        <v>25</v>
      </c>
      <c r="BK9844" s="3" t="s">
        <v>25</v>
      </c>
      <c r="BL9844" s="3" t="s">
        <v>25</v>
      </c>
      <c r="BN9844" s="3" t="s">
        <v>25</v>
      </c>
      <c r="BO9844" s="3" t="s">
        <v>25</v>
      </c>
      <c r="BQ9844" s="3" t="s">
        <v>25</v>
      </c>
      <c r="BR9844" s="3" t="s">
        <v>25</v>
      </c>
      <c r="BT9844" s="3" t="s">
        <v>25</v>
      </c>
      <c r="BU9844" s="3" t="s">
        <v>25</v>
      </c>
      <c r="BW9844" s="3" t="s">
        <v>25</v>
      </c>
      <c r="BX9844" s="3" t="s">
        <v>25</v>
      </c>
      <c r="BZ9844" s="3" t="s">
        <v>25</v>
      </c>
      <c r="CA9844" s="3" t="s">
        <v>25</v>
      </c>
      <c r="CC9844" s="3" t="s">
        <v>25</v>
      </c>
      <c r="CD9844" s="3" t="s">
        <v>25</v>
      </c>
      <c r="CF9844" s="3" t="s">
        <v>25</v>
      </c>
      <c r="CG9844" s="3" t="s">
        <v>25</v>
      </c>
      <c r="CI9844" s="3" t="s">
        <v>25</v>
      </c>
      <c r="CJ9844" s="3" t="s">
        <v>25</v>
      </c>
      <c r="CL9844" s="3" t="s">
        <v>25</v>
      </c>
      <c r="CM9844" s="3" t="s">
        <v>25</v>
      </c>
      <c r="CO9844" s="3" t="s">
        <v>25</v>
      </c>
      <c r="CP9844" s="3" t="s">
        <v>25</v>
      </c>
      <c r="CR9844" s="3" t="s">
        <v>25</v>
      </c>
      <c r="CS9844" s="3" t="s">
        <v>25</v>
      </c>
      <c r="CU9844" s="3" t="s">
        <v>25</v>
      </c>
      <c r="CV9844" s="3" t="s">
        <v>25</v>
      </c>
    </row>
    <row r="9845" spans="1:100" x14ac:dyDescent="0.35">
      <c r="A9845" s="4">
        <v>31201</v>
      </c>
      <c r="C9845" s="3" t="s">
        <v>25</v>
      </c>
      <c r="D9845" s="3" t="s">
        <v>25</v>
      </c>
      <c r="F9845" s="3" t="s">
        <v>25</v>
      </c>
      <c r="G9845" s="3" t="s">
        <v>25</v>
      </c>
      <c r="I9845" s="3" t="s">
        <v>25</v>
      </c>
      <c r="J9845" s="3" t="s">
        <v>25</v>
      </c>
      <c r="L9845" s="3" t="s">
        <v>25</v>
      </c>
      <c r="M9845" s="3" t="s">
        <v>25</v>
      </c>
      <c r="O9845" s="3" t="s">
        <v>25</v>
      </c>
      <c r="P9845" s="3" t="s">
        <v>25</v>
      </c>
      <c r="R9845" s="3" t="s">
        <v>25</v>
      </c>
      <c r="S9845" s="3" t="s">
        <v>25</v>
      </c>
      <c r="U9845" s="3" t="s">
        <v>25</v>
      </c>
      <c r="V9845" s="3" t="s">
        <v>25</v>
      </c>
      <c r="X9845" s="3" t="s">
        <v>25</v>
      </c>
      <c r="Y9845" s="3" t="s">
        <v>25</v>
      </c>
      <c r="AA9845" s="3" t="s">
        <v>25</v>
      </c>
      <c r="AB9845" s="3" t="s">
        <v>25</v>
      </c>
      <c r="AD9845" s="3" t="s">
        <v>25</v>
      </c>
      <c r="AE9845" s="3" t="s">
        <v>25</v>
      </c>
      <c r="AG9845" s="3" t="s">
        <v>25</v>
      </c>
      <c r="AH9845" s="3" t="s">
        <v>25</v>
      </c>
      <c r="AJ9845" s="3" t="s">
        <v>25</v>
      </c>
      <c r="AK9845" s="3" t="s">
        <v>25</v>
      </c>
      <c r="AM9845" s="3" t="s">
        <v>25</v>
      </c>
      <c r="AN9845" s="3" t="s">
        <v>25</v>
      </c>
      <c r="AP9845" s="3" t="s">
        <v>25</v>
      </c>
      <c r="AQ9845" s="3" t="s">
        <v>25</v>
      </c>
      <c r="AS9845" s="3" t="s">
        <v>25</v>
      </c>
      <c r="AT9845" s="3" t="s">
        <v>25</v>
      </c>
      <c r="AV9845" s="3" t="s">
        <v>25</v>
      </c>
      <c r="AW9845" s="3" t="s">
        <v>25</v>
      </c>
      <c r="AY9845" s="3" t="s">
        <v>25</v>
      </c>
      <c r="AZ9845" s="3" t="s">
        <v>25</v>
      </c>
      <c r="BB9845" s="3" t="s">
        <v>25</v>
      </c>
      <c r="BC9845" s="3" t="s">
        <v>25</v>
      </c>
      <c r="BE9845" s="3" t="s">
        <v>25</v>
      </c>
      <c r="BF9845" s="3" t="s">
        <v>25</v>
      </c>
      <c r="BH9845" s="3" t="s">
        <v>25</v>
      </c>
      <c r="BI9845" s="3" t="s">
        <v>25</v>
      </c>
      <c r="BK9845" s="3" t="s">
        <v>25</v>
      </c>
      <c r="BL9845" s="3" t="s">
        <v>25</v>
      </c>
      <c r="BN9845" s="3" t="s">
        <v>25</v>
      </c>
      <c r="BO9845" s="3" t="s">
        <v>25</v>
      </c>
      <c r="BQ9845" s="3" t="s">
        <v>25</v>
      </c>
      <c r="BR9845" s="3" t="s">
        <v>25</v>
      </c>
      <c r="BT9845" s="3" t="s">
        <v>25</v>
      </c>
      <c r="BU9845" s="3" t="s">
        <v>25</v>
      </c>
      <c r="BW9845" s="3" t="s">
        <v>25</v>
      </c>
      <c r="BX9845" s="3" t="s">
        <v>25</v>
      </c>
      <c r="BZ9845" s="3" t="s">
        <v>25</v>
      </c>
      <c r="CA9845" s="3" t="s">
        <v>25</v>
      </c>
      <c r="CC9845" s="3" t="s">
        <v>25</v>
      </c>
      <c r="CD9845" s="3" t="s">
        <v>25</v>
      </c>
      <c r="CF9845" s="3" t="s">
        <v>25</v>
      </c>
      <c r="CG9845" s="3" t="s">
        <v>25</v>
      </c>
      <c r="CI9845" s="3" t="s">
        <v>25</v>
      </c>
      <c r="CJ9845" s="3" t="s">
        <v>25</v>
      </c>
      <c r="CL9845" s="3" t="s">
        <v>25</v>
      </c>
      <c r="CM9845" s="3" t="s">
        <v>25</v>
      </c>
      <c r="CO9845" s="3" t="s">
        <v>25</v>
      </c>
      <c r="CP9845" s="3" t="s">
        <v>25</v>
      </c>
      <c r="CR9845" s="3" t="s">
        <v>25</v>
      </c>
      <c r="CS9845" s="3" t="s">
        <v>25</v>
      </c>
      <c r="CU9845" s="3" t="s">
        <v>25</v>
      </c>
      <c r="CV9845" s="3" t="s">
        <v>25</v>
      </c>
    </row>
  </sheetData>
  <mergeCells count="156">
    <mergeCell ref="DI8:DK8"/>
    <mergeCell ref="DI10:DK10"/>
    <mergeCell ref="DI11:DK11"/>
    <mergeCell ref="DJ12:DK12"/>
    <mergeCell ref="DL8:DN8"/>
    <mergeCell ref="DL10:DN10"/>
    <mergeCell ref="DL11:DN11"/>
    <mergeCell ref="DM12:DN12"/>
    <mergeCell ref="DO8:DQ8"/>
    <mergeCell ref="DO10:DQ10"/>
    <mergeCell ref="DO11:DQ11"/>
    <mergeCell ref="DP12:DQ12"/>
    <mergeCell ref="CZ8:DB8"/>
    <mergeCell ref="CZ10:DB10"/>
    <mergeCell ref="CZ11:DB11"/>
    <mergeCell ref="DA12:DB12"/>
    <mergeCell ref="DC8:DE8"/>
    <mergeCell ref="DC10:DE10"/>
    <mergeCell ref="DC11:DE11"/>
    <mergeCell ref="DD12:DE12"/>
    <mergeCell ref="DF8:DH8"/>
    <mergeCell ref="DF10:DH10"/>
    <mergeCell ref="DF11:DH11"/>
    <mergeCell ref="DG12:DH12"/>
    <mergeCell ref="CQ8:CS8"/>
    <mergeCell ref="CQ10:CS10"/>
    <mergeCell ref="CQ11:CS11"/>
    <mergeCell ref="CR12:CS12"/>
    <mergeCell ref="CT8:CV8"/>
    <mergeCell ref="CT10:CV10"/>
    <mergeCell ref="CT11:CV11"/>
    <mergeCell ref="CU12:CV12"/>
    <mergeCell ref="CW8:CY8"/>
    <mergeCell ref="CW10:CY10"/>
    <mergeCell ref="CW11:CY11"/>
    <mergeCell ref="CX12:CY12"/>
    <mergeCell ref="CH8:CJ8"/>
    <mergeCell ref="CH10:CJ10"/>
    <mergeCell ref="CH11:CJ11"/>
    <mergeCell ref="CI12:CJ12"/>
    <mergeCell ref="CK8:CM8"/>
    <mergeCell ref="CK10:CM10"/>
    <mergeCell ref="CK11:CM11"/>
    <mergeCell ref="CL12:CM12"/>
    <mergeCell ref="CN8:CP8"/>
    <mergeCell ref="CN10:CP10"/>
    <mergeCell ref="CN11:CP11"/>
    <mergeCell ref="CO12:CP12"/>
    <mergeCell ref="BV10:BX10"/>
    <mergeCell ref="BV11:BX11"/>
    <mergeCell ref="BW12:BX12"/>
    <mergeCell ref="CB8:CD8"/>
    <mergeCell ref="CB10:CD10"/>
    <mergeCell ref="CB11:CD11"/>
    <mergeCell ref="CC12:CD12"/>
    <mergeCell ref="CE8:CG8"/>
    <mergeCell ref="CE10:CG10"/>
    <mergeCell ref="CE11:CG11"/>
    <mergeCell ref="CF12:CG12"/>
    <mergeCell ref="J5:K5"/>
    <mergeCell ref="L5:M5"/>
    <mergeCell ref="BH12:BI12"/>
    <mergeCell ref="BK12:BL12"/>
    <mergeCell ref="H5:I5"/>
    <mergeCell ref="H6:I6"/>
    <mergeCell ref="BG10:BI10"/>
    <mergeCell ref="BJ10:BL10"/>
    <mergeCell ref="AO10:AQ10"/>
    <mergeCell ref="AR10:AT10"/>
    <mergeCell ref="AU10:AW10"/>
    <mergeCell ref="AX10:AZ10"/>
    <mergeCell ref="BA10:BC10"/>
    <mergeCell ref="BD10:BF10"/>
    <mergeCell ref="W10:Y10"/>
    <mergeCell ref="Z10:AB10"/>
    <mergeCell ref="AC10:AE10"/>
    <mergeCell ref="AF10:AH10"/>
    <mergeCell ref="H7:I7"/>
    <mergeCell ref="BJ11:BL11"/>
    <mergeCell ref="AR11:AT11"/>
    <mergeCell ref="AU11:AW11"/>
    <mergeCell ref="AX11:AZ11"/>
    <mergeCell ref="BA11:BC11"/>
    <mergeCell ref="BD11:BF11"/>
    <mergeCell ref="H10:J10"/>
    <mergeCell ref="K10:M10"/>
    <mergeCell ref="N10:P10"/>
    <mergeCell ref="Q10:S10"/>
    <mergeCell ref="T10:V10"/>
    <mergeCell ref="AL11:AN11"/>
    <mergeCell ref="AO11:AQ11"/>
    <mergeCell ref="AI11:AK11"/>
    <mergeCell ref="T11:V11"/>
    <mergeCell ref="AI10:AK10"/>
    <mergeCell ref="AL10:AN10"/>
    <mergeCell ref="AF11:AH11"/>
    <mergeCell ref="BG11:BI11"/>
    <mergeCell ref="Q11:S11"/>
    <mergeCell ref="W11:Y11"/>
    <mergeCell ref="Z11:AB11"/>
    <mergeCell ref="AC11:AE11"/>
    <mergeCell ref="C12:D12"/>
    <mergeCell ref="F12:G12"/>
    <mergeCell ref="I12:J12"/>
    <mergeCell ref="E2:G2"/>
    <mergeCell ref="E3:G3"/>
    <mergeCell ref="H2:O3"/>
    <mergeCell ref="L12:M12"/>
    <mergeCell ref="O12:P12"/>
    <mergeCell ref="E11:G11"/>
    <mergeCell ref="H11:J11"/>
    <mergeCell ref="K11:M11"/>
    <mergeCell ref="N11:P11"/>
    <mergeCell ref="B11:D11"/>
    <mergeCell ref="C7:G7"/>
    <mergeCell ref="R12:S12"/>
    <mergeCell ref="U12:V12"/>
    <mergeCell ref="X12:Y12"/>
    <mergeCell ref="B10:D10"/>
    <mergeCell ref="E10:G10"/>
    <mergeCell ref="B8:I8"/>
    <mergeCell ref="BT12:BU12"/>
    <mergeCell ref="BZ12:CA12"/>
    <mergeCell ref="BM10:BO10"/>
    <mergeCell ref="BP10:BR10"/>
    <mergeCell ref="BS10:BU10"/>
    <mergeCell ref="BY10:CA10"/>
    <mergeCell ref="BM11:BO11"/>
    <mergeCell ref="BP11:BR11"/>
    <mergeCell ref="BS11:BU11"/>
    <mergeCell ref="BY11:CA11"/>
    <mergeCell ref="BN12:BO12"/>
    <mergeCell ref="BQ12:BR12"/>
    <mergeCell ref="AA12:AB12"/>
    <mergeCell ref="AD12:AE12"/>
    <mergeCell ref="AG12:AH12"/>
    <mergeCell ref="AJ12:AK12"/>
    <mergeCell ref="AM12:AN12"/>
    <mergeCell ref="AP12:AQ12"/>
    <mergeCell ref="AS12:AT12"/>
    <mergeCell ref="AV12:AW12"/>
    <mergeCell ref="AY12:AZ12"/>
    <mergeCell ref="BB12:BC12"/>
    <mergeCell ref="BE12:BF12"/>
    <mergeCell ref="BS8:BU8"/>
    <mergeCell ref="BY8:CA8"/>
    <mergeCell ref="BD8:BF8"/>
    <mergeCell ref="BG8:BI8"/>
    <mergeCell ref="BJ8:BL8"/>
    <mergeCell ref="BM8:BO8"/>
    <mergeCell ref="BP8:BR8"/>
    <mergeCell ref="AR8:AT8"/>
    <mergeCell ref="AU8:AW8"/>
    <mergeCell ref="AX8:AZ8"/>
    <mergeCell ref="BA8:BC8"/>
    <mergeCell ref="BV8:BX8"/>
  </mergeCells>
  <phoneticPr fontId="15" type="noConversion"/>
  <conditionalFormatting sqref="N8">
    <cfRule type="duplicateValues" dxfId="8" priority="14"/>
    <cfRule type="duplicateValues" dxfId="7" priority="15"/>
  </conditionalFormatting>
  <conditionalFormatting sqref="V1:Y1">
    <cfRule type="duplicateValues" dxfId="6" priority="10"/>
    <cfRule type="duplicateValues" dxfId="5" priority="11"/>
  </conditionalFormatting>
  <conditionalFormatting sqref="AE1:BM1">
    <cfRule type="duplicateValues" dxfId="4" priority="12"/>
    <cfRule type="duplicateValues" dxfId="3" priority="13"/>
  </conditionalFormatting>
  <conditionalFormatting sqref="AP9">
    <cfRule type="duplicateValues" dxfId="2" priority="1"/>
    <cfRule type="duplicateValues" dxfId="1" priority="2"/>
  </conditionalFormatting>
  <conditionalFormatting sqref="AQ9:XFD9 A9">
    <cfRule type="duplicateValues" dxfId="0" priority="16"/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disablePrompts="1" count="5">
        <x14:dataValidation type="list" allowBlank="1" showInputMessage="1" showErrorMessage="1" xr:uid="{F2481564-AF37-4FE0-B43F-5D1445E3D28E}">
          <x14:formula1>
            <xm:f>'Data Sheet'!$B$3:$B$4</xm:f>
          </x14:formula1>
          <xm:sqref>B5</xm:sqref>
        </x14:dataValidation>
        <x14:dataValidation type="list" allowBlank="1" showInputMessage="1" showErrorMessage="1" xr:uid="{1FEC326F-C8BE-45CE-BC82-AC369C757F3F}">
          <x14:formula1>
            <xm:f>'Data Sheet'!$B$10:$B$14</xm:f>
          </x14:formula1>
          <xm:sqref>H7</xm:sqref>
        </x14:dataValidation>
        <x14:dataValidation type="list" allowBlank="1" showInputMessage="1" showErrorMessage="1" xr:uid="{AFEB04B5-8857-4436-9FFD-655A36C2F1C9}">
          <x14:formula1>
            <xm:f>'Data Sheet'!$B$19:$AF$19</xm:f>
          </x14:formula1>
          <xm:sqref>H5:I5</xm:sqref>
        </x14:dataValidation>
        <x14:dataValidation type="list" allowBlank="1" showInputMessage="1" showErrorMessage="1" xr:uid="{69F598B8-BE28-4A41-B449-3C0933D1FA7E}">
          <x14:formula1>
            <xm:f>'Data Sheet'!$B$20:$O$20</xm:f>
          </x14:formula1>
          <xm:sqref>H6:I6</xm:sqref>
        </x14:dataValidation>
        <x14:dataValidation type="list" allowBlank="1" showInputMessage="1" showErrorMessage="1" xr:uid="{A4E51BA7-C2DA-47FB-A747-F3908325E644}">
          <x14:formula1>
            <xm:f>'Data Sheet'!$B$23:$B$32</xm:f>
          </x14:formula1>
          <xm:sqref>L5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83A59-FB1D-4C82-9864-1F3A1FABA911}">
  <dimension ref="A1:M5529"/>
  <sheetViews>
    <sheetView workbookViewId="0"/>
  </sheetViews>
  <sheetFormatPr defaultRowHeight="14.5" x14ac:dyDescent="0.35"/>
  <cols>
    <col min="1" max="1" width="15.1796875" bestFit="1" customWidth="1"/>
    <col min="13" max="13" width="47" customWidth="1"/>
  </cols>
  <sheetData>
    <row r="1" spans="1:13" x14ac:dyDescent="0.35">
      <c r="A1" t="str" cm="1">
        <f t="array" ref="A1">_xll.GetInstruments()</f>
        <v>Symbol</v>
      </c>
      <c r="B1" t="s">
        <v>130</v>
      </c>
      <c r="C1" t="s">
        <v>131</v>
      </c>
      <c r="D1" t="s">
        <v>132</v>
      </c>
      <c r="E1" t="s">
        <v>133</v>
      </c>
      <c r="F1" t="s">
        <v>134</v>
      </c>
      <c r="G1" t="s">
        <v>135</v>
      </c>
      <c r="H1" t="s">
        <v>136</v>
      </c>
      <c r="I1" t="s">
        <v>137</v>
      </c>
      <c r="J1" t="s">
        <v>138</v>
      </c>
      <c r="K1" t="s">
        <v>139</v>
      </c>
      <c r="L1" t="s">
        <v>140</v>
      </c>
      <c r="M1" t="s">
        <v>53</v>
      </c>
    </row>
    <row r="2" spans="1:13" x14ac:dyDescent="0.35">
      <c r="A2" t="s">
        <v>9621</v>
      </c>
      <c r="B2" t="s">
        <v>25</v>
      </c>
      <c r="C2" t="s">
        <v>54</v>
      </c>
      <c r="D2" t="s">
        <v>141</v>
      </c>
      <c r="E2" t="s">
        <v>9622</v>
      </c>
      <c r="F2" t="s">
        <v>142</v>
      </c>
      <c r="G2" t="s">
        <v>143</v>
      </c>
      <c r="H2" t="s">
        <v>9622</v>
      </c>
      <c r="I2" t="s">
        <v>55</v>
      </c>
      <c r="J2" t="s">
        <v>144</v>
      </c>
      <c r="K2" t="s">
        <v>145</v>
      </c>
      <c r="L2" t="s">
        <v>146</v>
      </c>
      <c r="M2" t="s">
        <v>9623</v>
      </c>
    </row>
    <row r="3" spans="1:13" x14ac:dyDescent="0.35">
      <c r="A3" t="s">
        <v>9624</v>
      </c>
      <c r="B3" t="s">
        <v>25</v>
      </c>
      <c r="C3" t="s">
        <v>54</v>
      </c>
      <c r="D3" t="s">
        <v>141</v>
      </c>
      <c r="E3" t="s">
        <v>9622</v>
      </c>
      <c r="F3" t="s">
        <v>142</v>
      </c>
      <c r="G3" t="s">
        <v>147</v>
      </c>
      <c r="H3" t="s">
        <v>9622</v>
      </c>
      <c r="I3" t="s">
        <v>55</v>
      </c>
      <c r="J3" t="s">
        <v>144</v>
      </c>
      <c r="K3" t="s">
        <v>145</v>
      </c>
      <c r="L3" t="s">
        <v>146</v>
      </c>
      <c r="M3" t="s">
        <v>9625</v>
      </c>
    </row>
    <row r="4" spans="1:13" x14ac:dyDescent="0.35">
      <c r="A4" t="s">
        <v>9626</v>
      </c>
      <c r="B4" t="s">
        <v>25</v>
      </c>
      <c r="C4" t="s">
        <v>56</v>
      </c>
      <c r="D4" t="s">
        <v>141</v>
      </c>
      <c r="E4" t="s">
        <v>9622</v>
      </c>
      <c r="F4" t="s">
        <v>148</v>
      </c>
      <c r="G4" t="s">
        <v>149</v>
      </c>
      <c r="H4" t="s">
        <v>9622</v>
      </c>
      <c r="I4" t="s">
        <v>55</v>
      </c>
      <c r="J4" t="s">
        <v>144</v>
      </c>
      <c r="K4" t="s">
        <v>145</v>
      </c>
      <c r="L4" t="s">
        <v>146</v>
      </c>
      <c r="M4" t="s">
        <v>9627</v>
      </c>
    </row>
    <row r="5" spans="1:13" x14ac:dyDescent="0.35">
      <c r="A5" t="s">
        <v>9628</v>
      </c>
      <c r="B5" t="s">
        <v>25</v>
      </c>
      <c r="C5" t="s">
        <v>150</v>
      </c>
      <c r="D5" t="s">
        <v>57</v>
      </c>
      <c r="E5" t="s">
        <v>9622</v>
      </c>
      <c r="F5" t="s">
        <v>9629</v>
      </c>
      <c r="G5" t="s">
        <v>151</v>
      </c>
      <c r="H5" t="s">
        <v>9622</v>
      </c>
      <c r="I5" t="s">
        <v>55</v>
      </c>
      <c r="J5" t="s">
        <v>152</v>
      </c>
      <c r="K5" t="s">
        <v>145</v>
      </c>
      <c r="L5" t="s">
        <v>146</v>
      </c>
      <c r="M5" t="s">
        <v>9630</v>
      </c>
    </row>
    <row r="6" spans="1:13" x14ac:dyDescent="0.35">
      <c r="A6" t="s">
        <v>9631</v>
      </c>
      <c r="B6" t="s">
        <v>25</v>
      </c>
      <c r="C6" t="s">
        <v>150</v>
      </c>
      <c r="D6" t="s">
        <v>57</v>
      </c>
      <c r="E6" t="s">
        <v>9622</v>
      </c>
      <c r="F6" t="s">
        <v>9632</v>
      </c>
      <c r="G6" t="s">
        <v>151</v>
      </c>
      <c r="H6" t="s">
        <v>9622</v>
      </c>
      <c r="I6" t="s">
        <v>55</v>
      </c>
      <c r="J6" t="s">
        <v>152</v>
      </c>
      <c r="K6" t="s">
        <v>145</v>
      </c>
      <c r="L6" t="s">
        <v>146</v>
      </c>
      <c r="M6" t="s">
        <v>9633</v>
      </c>
    </row>
    <row r="7" spans="1:13" x14ac:dyDescent="0.35">
      <c r="A7" t="s">
        <v>9634</v>
      </c>
      <c r="B7" t="s">
        <v>25</v>
      </c>
      <c r="C7" t="s">
        <v>150</v>
      </c>
      <c r="D7" t="s">
        <v>57</v>
      </c>
      <c r="E7" t="s">
        <v>9622</v>
      </c>
      <c r="F7" t="s">
        <v>153</v>
      </c>
      <c r="G7" t="s">
        <v>151</v>
      </c>
      <c r="H7" t="s">
        <v>9622</v>
      </c>
      <c r="I7" t="s">
        <v>55</v>
      </c>
      <c r="J7" t="s">
        <v>152</v>
      </c>
      <c r="K7" t="s">
        <v>145</v>
      </c>
      <c r="L7" t="s">
        <v>146</v>
      </c>
      <c r="M7" t="s">
        <v>9635</v>
      </c>
    </row>
    <row r="8" spans="1:13" x14ac:dyDescent="0.35">
      <c r="A8" t="s">
        <v>9636</v>
      </c>
      <c r="B8" t="s">
        <v>25</v>
      </c>
      <c r="C8" t="s">
        <v>150</v>
      </c>
      <c r="D8" t="s">
        <v>57</v>
      </c>
      <c r="E8" t="s">
        <v>9622</v>
      </c>
      <c r="F8" t="s">
        <v>9637</v>
      </c>
      <c r="G8" t="s">
        <v>151</v>
      </c>
      <c r="H8" t="s">
        <v>9622</v>
      </c>
      <c r="I8" t="s">
        <v>55</v>
      </c>
      <c r="J8" t="s">
        <v>152</v>
      </c>
      <c r="K8" t="s">
        <v>145</v>
      </c>
      <c r="L8" t="s">
        <v>146</v>
      </c>
      <c r="M8" t="s">
        <v>9638</v>
      </c>
    </row>
    <row r="9" spans="1:13" x14ac:dyDescent="0.35">
      <c r="A9" t="s">
        <v>9639</v>
      </c>
      <c r="B9" t="s">
        <v>25</v>
      </c>
      <c r="C9" t="s">
        <v>150</v>
      </c>
      <c r="D9" t="s">
        <v>57</v>
      </c>
      <c r="E9" t="s">
        <v>9622</v>
      </c>
      <c r="F9" t="s">
        <v>154</v>
      </c>
      <c r="G9" t="s">
        <v>151</v>
      </c>
      <c r="H9" t="s">
        <v>9622</v>
      </c>
      <c r="I9" t="s">
        <v>55</v>
      </c>
      <c r="J9" t="s">
        <v>152</v>
      </c>
      <c r="K9" t="s">
        <v>145</v>
      </c>
      <c r="L9" t="s">
        <v>146</v>
      </c>
      <c r="M9" t="s">
        <v>9640</v>
      </c>
    </row>
    <row r="10" spans="1:13" x14ac:dyDescent="0.35">
      <c r="A10" t="s">
        <v>9641</v>
      </c>
      <c r="B10" t="s">
        <v>25</v>
      </c>
      <c r="C10" t="s">
        <v>150</v>
      </c>
      <c r="D10" t="s">
        <v>57</v>
      </c>
      <c r="E10" t="s">
        <v>9622</v>
      </c>
      <c r="F10" t="s">
        <v>9642</v>
      </c>
      <c r="G10" t="s">
        <v>151</v>
      </c>
      <c r="H10" t="s">
        <v>9622</v>
      </c>
      <c r="I10" t="s">
        <v>55</v>
      </c>
      <c r="J10" t="s">
        <v>152</v>
      </c>
      <c r="K10" t="s">
        <v>145</v>
      </c>
      <c r="L10" t="s">
        <v>146</v>
      </c>
      <c r="M10" t="s">
        <v>9643</v>
      </c>
    </row>
    <row r="11" spans="1:13" x14ac:dyDescent="0.35">
      <c r="A11" t="s">
        <v>155</v>
      </c>
      <c r="B11" t="s">
        <v>25</v>
      </c>
      <c r="C11" t="s">
        <v>150</v>
      </c>
      <c r="D11" t="s">
        <v>141</v>
      </c>
      <c r="E11" t="s">
        <v>156</v>
      </c>
      <c r="F11" t="s">
        <v>142</v>
      </c>
      <c r="G11" t="s">
        <v>151</v>
      </c>
      <c r="H11" t="s">
        <v>157</v>
      </c>
      <c r="I11" t="s">
        <v>55</v>
      </c>
      <c r="J11" t="s">
        <v>152</v>
      </c>
      <c r="K11" t="s">
        <v>158</v>
      </c>
      <c r="L11" t="s">
        <v>146</v>
      </c>
      <c r="M11" t="s">
        <v>159</v>
      </c>
    </row>
    <row r="12" spans="1:13" x14ac:dyDescent="0.35">
      <c r="A12" t="s">
        <v>160</v>
      </c>
      <c r="B12" t="s">
        <v>25</v>
      </c>
      <c r="C12" t="s">
        <v>150</v>
      </c>
      <c r="D12" t="s">
        <v>141</v>
      </c>
      <c r="E12" t="s">
        <v>156</v>
      </c>
      <c r="F12" t="s">
        <v>161</v>
      </c>
      <c r="G12" t="s">
        <v>151</v>
      </c>
      <c r="H12" t="s">
        <v>157</v>
      </c>
      <c r="I12" t="s">
        <v>55</v>
      </c>
      <c r="J12" t="s">
        <v>152</v>
      </c>
      <c r="K12" t="s">
        <v>158</v>
      </c>
      <c r="L12" t="s">
        <v>146</v>
      </c>
      <c r="M12" t="s">
        <v>162</v>
      </c>
    </row>
    <row r="13" spans="1:13" x14ac:dyDescent="0.35">
      <c r="A13" t="s">
        <v>163</v>
      </c>
      <c r="B13" t="s">
        <v>25</v>
      </c>
      <c r="C13" t="s">
        <v>150</v>
      </c>
      <c r="D13" t="s">
        <v>141</v>
      </c>
      <c r="E13" t="s">
        <v>156</v>
      </c>
      <c r="F13" t="s">
        <v>164</v>
      </c>
      <c r="G13" t="s">
        <v>151</v>
      </c>
      <c r="H13" t="s">
        <v>157</v>
      </c>
      <c r="I13" t="s">
        <v>55</v>
      </c>
      <c r="J13" t="s">
        <v>152</v>
      </c>
      <c r="K13" t="s">
        <v>158</v>
      </c>
      <c r="L13" t="s">
        <v>146</v>
      </c>
      <c r="M13" t="s">
        <v>165</v>
      </c>
    </row>
    <row r="14" spans="1:13" x14ac:dyDescent="0.35">
      <c r="A14" t="s">
        <v>166</v>
      </c>
      <c r="B14" t="s">
        <v>25</v>
      </c>
      <c r="C14" t="s">
        <v>150</v>
      </c>
      <c r="D14" t="s">
        <v>141</v>
      </c>
      <c r="E14" t="s">
        <v>156</v>
      </c>
      <c r="F14" t="s">
        <v>167</v>
      </c>
      <c r="G14" t="s">
        <v>151</v>
      </c>
      <c r="H14" t="s">
        <v>157</v>
      </c>
      <c r="I14" t="s">
        <v>55</v>
      </c>
      <c r="J14" t="s">
        <v>152</v>
      </c>
      <c r="K14" t="s">
        <v>158</v>
      </c>
      <c r="L14" t="s">
        <v>146</v>
      </c>
      <c r="M14" t="s">
        <v>168</v>
      </c>
    </row>
    <row r="15" spans="1:13" x14ac:dyDescent="0.35">
      <c r="A15" t="s">
        <v>169</v>
      </c>
      <c r="B15" t="s">
        <v>25</v>
      </c>
      <c r="C15" t="s">
        <v>58</v>
      </c>
      <c r="D15" t="s">
        <v>141</v>
      </c>
      <c r="E15" t="s">
        <v>156</v>
      </c>
      <c r="F15" t="s">
        <v>170</v>
      </c>
      <c r="G15" t="s">
        <v>151</v>
      </c>
      <c r="H15" t="s">
        <v>157</v>
      </c>
      <c r="I15" t="s">
        <v>171</v>
      </c>
      <c r="J15" t="s">
        <v>152</v>
      </c>
      <c r="K15" t="s">
        <v>158</v>
      </c>
      <c r="L15" t="s">
        <v>146</v>
      </c>
      <c r="M15" t="s">
        <v>172</v>
      </c>
    </row>
    <row r="16" spans="1:13" x14ac:dyDescent="0.35">
      <c r="A16" t="s">
        <v>173</v>
      </c>
      <c r="B16" t="s">
        <v>25</v>
      </c>
      <c r="C16" t="s">
        <v>58</v>
      </c>
      <c r="D16" t="s">
        <v>141</v>
      </c>
      <c r="E16" t="s">
        <v>156</v>
      </c>
      <c r="F16" t="s">
        <v>174</v>
      </c>
      <c r="G16" t="s">
        <v>151</v>
      </c>
      <c r="H16" t="s">
        <v>157</v>
      </c>
      <c r="I16" t="s">
        <v>171</v>
      </c>
      <c r="J16" t="s">
        <v>152</v>
      </c>
      <c r="K16" t="s">
        <v>158</v>
      </c>
      <c r="L16" t="s">
        <v>146</v>
      </c>
      <c r="M16" t="s">
        <v>175</v>
      </c>
    </row>
    <row r="17" spans="1:13" x14ac:dyDescent="0.35">
      <c r="A17" t="s">
        <v>176</v>
      </c>
      <c r="B17" t="s">
        <v>25</v>
      </c>
      <c r="C17" t="s">
        <v>150</v>
      </c>
      <c r="D17" t="s">
        <v>141</v>
      </c>
      <c r="E17" t="s">
        <v>156</v>
      </c>
      <c r="F17" t="s">
        <v>170</v>
      </c>
      <c r="G17" t="s">
        <v>151</v>
      </c>
      <c r="H17" t="s">
        <v>157</v>
      </c>
      <c r="I17" t="s">
        <v>55</v>
      </c>
      <c r="J17" t="s">
        <v>152</v>
      </c>
      <c r="K17" t="s">
        <v>158</v>
      </c>
      <c r="L17" t="s">
        <v>146</v>
      </c>
      <c r="M17" t="s">
        <v>177</v>
      </c>
    </row>
    <row r="18" spans="1:13" x14ac:dyDescent="0.35">
      <c r="A18" t="s">
        <v>178</v>
      </c>
      <c r="B18" t="s">
        <v>25</v>
      </c>
      <c r="C18" t="s">
        <v>150</v>
      </c>
      <c r="D18" t="s">
        <v>141</v>
      </c>
      <c r="E18" t="s">
        <v>156</v>
      </c>
      <c r="F18" t="s">
        <v>174</v>
      </c>
      <c r="G18" t="s">
        <v>151</v>
      </c>
      <c r="H18" t="s">
        <v>157</v>
      </c>
      <c r="I18" t="s">
        <v>55</v>
      </c>
      <c r="J18" t="s">
        <v>152</v>
      </c>
      <c r="K18" t="s">
        <v>158</v>
      </c>
      <c r="L18" t="s">
        <v>146</v>
      </c>
      <c r="M18" t="s">
        <v>179</v>
      </c>
    </row>
    <row r="19" spans="1:13" x14ac:dyDescent="0.35">
      <c r="A19" t="s">
        <v>180</v>
      </c>
      <c r="B19" t="s">
        <v>25</v>
      </c>
      <c r="C19" t="s">
        <v>59</v>
      </c>
      <c r="D19" t="s">
        <v>60</v>
      </c>
      <c r="E19" t="s">
        <v>181</v>
      </c>
      <c r="F19" t="s">
        <v>182</v>
      </c>
      <c r="G19" t="s">
        <v>151</v>
      </c>
      <c r="H19" t="s">
        <v>183</v>
      </c>
      <c r="I19" t="s">
        <v>55</v>
      </c>
      <c r="J19" t="s">
        <v>152</v>
      </c>
      <c r="K19" t="s">
        <v>145</v>
      </c>
      <c r="L19" t="s">
        <v>146</v>
      </c>
      <c r="M19" t="s">
        <v>184</v>
      </c>
    </row>
    <row r="20" spans="1:13" x14ac:dyDescent="0.35">
      <c r="A20" t="s">
        <v>185</v>
      </c>
      <c r="B20" t="s">
        <v>25</v>
      </c>
      <c r="C20" t="s">
        <v>59</v>
      </c>
      <c r="D20" t="s">
        <v>60</v>
      </c>
      <c r="E20" t="s">
        <v>181</v>
      </c>
      <c r="F20" t="s">
        <v>186</v>
      </c>
      <c r="G20" t="s">
        <v>151</v>
      </c>
      <c r="H20" t="s">
        <v>183</v>
      </c>
      <c r="I20" t="s">
        <v>55</v>
      </c>
      <c r="J20" t="s">
        <v>152</v>
      </c>
      <c r="K20" t="s">
        <v>145</v>
      </c>
      <c r="L20" t="s">
        <v>146</v>
      </c>
      <c r="M20" t="s">
        <v>187</v>
      </c>
    </row>
    <row r="21" spans="1:13" x14ac:dyDescent="0.35">
      <c r="A21" t="s">
        <v>188</v>
      </c>
      <c r="B21" t="s">
        <v>25</v>
      </c>
      <c r="C21" t="s">
        <v>150</v>
      </c>
      <c r="D21" t="s">
        <v>141</v>
      </c>
      <c r="E21" t="s">
        <v>181</v>
      </c>
      <c r="F21" t="s">
        <v>186</v>
      </c>
      <c r="G21" t="s">
        <v>151</v>
      </c>
      <c r="H21" t="s">
        <v>183</v>
      </c>
      <c r="I21" t="s">
        <v>55</v>
      </c>
      <c r="J21" t="s">
        <v>152</v>
      </c>
      <c r="K21" t="s">
        <v>189</v>
      </c>
      <c r="L21" t="s">
        <v>146</v>
      </c>
      <c r="M21" t="s">
        <v>190</v>
      </c>
    </row>
    <row r="22" spans="1:13" x14ac:dyDescent="0.35">
      <c r="A22" t="s">
        <v>191</v>
      </c>
      <c r="B22" t="s">
        <v>25</v>
      </c>
      <c r="C22" t="s">
        <v>150</v>
      </c>
      <c r="D22" t="s">
        <v>141</v>
      </c>
      <c r="E22" t="s">
        <v>181</v>
      </c>
      <c r="F22" t="s">
        <v>192</v>
      </c>
      <c r="G22" t="s">
        <v>193</v>
      </c>
      <c r="H22" t="s">
        <v>183</v>
      </c>
      <c r="I22" t="s">
        <v>55</v>
      </c>
      <c r="J22" t="s">
        <v>152</v>
      </c>
      <c r="K22" t="s">
        <v>189</v>
      </c>
      <c r="L22" t="s">
        <v>146</v>
      </c>
      <c r="M22" t="s">
        <v>194</v>
      </c>
    </row>
    <row r="23" spans="1:13" x14ac:dyDescent="0.35">
      <c r="A23" t="s">
        <v>9644</v>
      </c>
      <c r="B23" t="s">
        <v>25</v>
      </c>
      <c r="C23" t="s">
        <v>59</v>
      </c>
      <c r="D23" t="s">
        <v>61</v>
      </c>
      <c r="E23" t="s">
        <v>9645</v>
      </c>
      <c r="F23" t="s">
        <v>9646</v>
      </c>
      <c r="G23" t="s">
        <v>195</v>
      </c>
      <c r="H23" t="s">
        <v>9647</v>
      </c>
      <c r="I23" t="s">
        <v>55</v>
      </c>
      <c r="J23" t="s">
        <v>144</v>
      </c>
      <c r="K23" t="s">
        <v>145</v>
      </c>
      <c r="L23" t="s">
        <v>146</v>
      </c>
      <c r="M23" t="s">
        <v>9648</v>
      </c>
    </row>
    <row r="24" spans="1:13" x14ac:dyDescent="0.35">
      <c r="A24" t="s">
        <v>9649</v>
      </c>
      <c r="B24" t="s">
        <v>25</v>
      </c>
      <c r="C24" t="s">
        <v>59</v>
      </c>
      <c r="D24" t="s">
        <v>61</v>
      </c>
      <c r="E24" t="s">
        <v>9650</v>
      </c>
      <c r="F24" t="s">
        <v>9651</v>
      </c>
      <c r="G24" t="s">
        <v>195</v>
      </c>
      <c r="H24" t="s">
        <v>9647</v>
      </c>
      <c r="I24" t="s">
        <v>55</v>
      </c>
      <c r="J24" t="s">
        <v>144</v>
      </c>
      <c r="K24" t="s">
        <v>145</v>
      </c>
      <c r="L24" t="s">
        <v>146</v>
      </c>
      <c r="M24" t="s">
        <v>9652</v>
      </c>
    </row>
    <row r="25" spans="1:13" x14ac:dyDescent="0.35">
      <c r="A25" t="s">
        <v>9653</v>
      </c>
      <c r="B25" t="s">
        <v>25</v>
      </c>
      <c r="C25" t="s">
        <v>59</v>
      </c>
      <c r="D25" t="s">
        <v>61</v>
      </c>
      <c r="E25" t="s">
        <v>9650</v>
      </c>
      <c r="F25" t="s">
        <v>9651</v>
      </c>
      <c r="G25" t="s">
        <v>195</v>
      </c>
      <c r="H25" t="s">
        <v>9647</v>
      </c>
      <c r="I25" t="s">
        <v>55</v>
      </c>
      <c r="J25" t="s">
        <v>144</v>
      </c>
      <c r="K25" t="s">
        <v>145</v>
      </c>
      <c r="L25" t="s">
        <v>146</v>
      </c>
      <c r="M25" t="s">
        <v>9654</v>
      </c>
    </row>
    <row r="26" spans="1:13" x14ac:dyDescent="0.35">
      <c r="A26" t="s">
        <v>9655</v>
      </c>
      <c r="B26" t="s">
        <v>25</v>
      </c>
      <c r="C26" t="s">
        <v>59</v>
      </c>
      <c r="D26" t="s">
        <v>61</v>
      </c>
      <c r="E26" t="s">
        <v>9656</v>
      </c>
      <c r="F26" t="s">
        <v>9651</v>
      </c>
      <c r="G26" t="s">
        <v>195</v>
      </c>
      <c r="H26" t="s">
        <v>9647</v>
      </c>
      <c r="I26" t="s">
        <v>55</v>
      </c>
      <c r="J26" t="s">
        <v>144</v>
      </c>
      <c r="K26" t="s">
        <v>145</v>
      </c>
      <c r="L26" t="s">
        <v>146</v>
      </c>
      <c r="M26" t="s">
        <v>9657</v>
      </c>
    </row>
    <row r="27" spans="1:13" x14ac:dyDescent="0.35">
      <c r="A27" t="s">
        <v>9658</v>
      </c>
      <c r="B27" t="s">
        <v>25</v>
      </c>
      <c r="C27" t="s">
        <v>59</v>
      </c>
      <c r="D27" t="s">
        <v>61</v>
      </c>
      <c r="E27" t="s">
        <v>9659</v>
      </c>
      <c r="F27" t="s">
        <v>9660</v>
      </c>
      <c r="G27" t="s">
        <v>195</v>
      </c>
      <c r="H27" t="s">
        <v>9647</v>
      </c>
      <c r="I27" t="s">
        <v>55</v>
      </c>
      <c r="J27" t="s">
        <v>144</v>
      </c>
      <c r="K27" t="s">
        <v>145</v>
      </c>
      <c r="L27" t="s">
        <v>146</v>
      </c>
      <c r="M27" t="s">
        <v>9661</v>
      </c>
    </row>
    <row r="28" spans="1:13" x14ac:dyDescent="0.35">
      <c r="A28" t="s">
        <v>9662</v>
      </c>
      <c r="B28" t="s">
        <v>25</v>
      </c>
      <c r="C28" t="s">
        <v>59</v>
      </c>
      <c r="D28" t="s">
        <v>61</v>
      </c>
      <c r="E28" t="s">
        <v>9663</v>
      </c>
      <c r="F28" t="s">
        <v>9660</v>
      </c>
      <c r="G28" t="s">
        <v>195</v>
      </c>
      <c r="H28" t="s">
        <v>9647</v>
      </c>
      <c r="I28" t="s">
        <v>55</v>
      </c>
      <c r="J28" t="s">
        <v>144</v>
      </c>
      <c r="K28" t="s">
        <v>145</v>
      </c>
      <c r="L28" t="s">
        <v>146</v>
      </c>
      <c r="M28" t="s">
        <v>9664</v>
      </c>
    </row>
    <row r="29" spans="1:13" x14ac:dyDescent="0.35">
      <c r="A29" t="s">
        <v>9665</v>
      </c>
      <c r="B29" t="s">
        <v>25</v>
      </c>
      <c r="C29" t="s">
        <v>59</v>
      </c>
      <c r="D29" t="s">
        <v>61</v>
      </c>
      <c r="E29" t="s">
        <v>9666</v>
      </c>
      <c r="F29" t="s">
        <v>9660</v>
      </c>
      <c r="G29" t="s">
        <v>195</v>
      </c>
      <c r="H29" t="s">
        <v>9647</v>
      </c>
      <c r="I29" t="s">
        <v>55</v>
      </c>
      <c r="J29" t="s">
        <v>144</v>
      </c>
      <c r="K29" t="s">
        <v>145</v>
      </c>
      <c r="L29" t="s">
        <v>146</v>
      </c>
      <c r="M29" t="s">
        <v>9667</v>
      </c>
    </row>
    <row r="30" spans="1:13" x14ac:dyDescent="0.35">
      <c r="A30" t="s">
        <v>9668</v>
      </c>
      <c r="B30" t="s">
        <v>25</v>
      </c>
      <c r="C30" t="s">
        <v>58</v>
      </c>
      <c r="D30" t="s">
        <v>61</v>
      </c>
      <c r="E30" t="s">
        <v>9669</v>
      </c>
      <c r="F30" t="s">
        <v>9670</v>
      </c>
      <c r="G30" t="s">
        <v>195</v>
      </c>
      <c r="H30" t="s">
        <v>9647</v>
      </c>
      <c r="I30" t="s">
        <v>55</v>
      </c>
      <c r="J30" t="s">
        <v>144</v>
      </c>
      <c r="K30" t="s">
        <v>145</v>
      </c>
      <c r="L30" t="s">
        <v>146</v>
      </c>
      <c r="M30" t="s">
        <v>9671</v>
      </c>
    </row>
    <row r="31" spans="1:13" x14ac:dyDescent="0.35">
      <c r="A31" t="s">
        <v>9672</v>
      </c>
      <c r="B31" t="s">
        <v>25</v>
      </c>
      <c r="C31" t="s">
        <v>58</v>
      </c>
      <c r="D31" t="s">
        <v>61</v>
      </c>
      <c r="E31" t="s">
        <v>9669</v>
      </c>
      <c r="F31" t="s">
        <v>9670</v>
      </c>
      <c r="G31" t="s">
        <v>195</v>
      </c>
      <c r="H31" t="s">
        <v>9647</v>
      </c>
      <c r="I31" t="s">
        <v>55</v>
      </c>
      <c r="J31" t="s">
        <v>144</v>
      </c>
      <c r="K31" t="s">
        <v>145</v>
      </c>
      <c r="L31" t="s">
        <v>146</v>
      </c>
      <c r="M31" t="s">
        <v>9673</v>
      </c>
    </row>
    <row r="32" spans="1:13" x14ac:dyDescent="0.35">
      <c r="A32" t="s">
        <v>9674</v>
      </c>
      <c r="B32" t="s">
        <v>25</v>
      </c>
      <c r="C32" t="s">
        <v>58</v>
      </c>
      <c r="D32" t="s">
        <v>61</v>
      </c>
      <c r="E32" t="s">
        <v>9675</v>
      </c>
      <c r="F32" t="s">
        <v>196</v>
      </c>
      <c r="G32" t="s">
        <v>195</v>
      </c>
      <c r="H32" t="s">
        <v>9647</v>
      </c>
      <c r="I32" t="s">
        <v>55</v>
      </c>
      <c r="J32" t="s">
        <v>144</v>
      </c>
      <c r="K32" t="s">
        <v>145</v>
      </c>
      <c r="L32" t="s">
        <v>146</v>
      </c>
      <c r="M32" t="s">
        <v>9676</v>
      </c>
    </row>
    <row r="33" spans="1:13" x14ac:dyDescent="0.35">
      <c r="A33" t="s">
        <v>9677</v>
      </c>
      <c r="B33" t="s">
        <v>25</v>
      </c>
      <c r="C33" t="s">
        <v>58</v>
      </c>
      <c r="D33" t="s">
        <v>61</v>
      </c>
      <c r="E33" t="s">
        <v>9675</v>
      </c>
      <c r="F33" t="s">
        <v>196</v>
      </c>
      <c r="G33" t="s">
        <v>195</v>
      </c>
      <c r="H33" t="s">
        <v>9647</v>
      </c>
      <c r="I33" t="s">
        <v>55</v>
      </c>
      <c r="J33" t="s">
        <v>144</v>
      </c>
      <c r="K33" t="s">
        <v>145</v>
      </c>
      <c r="L33" t="s">
        <v>146</v>
      </c>
      <c r="M33" t="s">
        <v>9678</v>
      </c>
    </row>
    <row r="34" spans="1:13" x14ac:dyDescent="0.35">
      <c r="A34" t="s">
        <v>9679</v>
      </c>
      <c r="B34" t="s">
        <v>25</v>
      </c>
      <c r="C34" t="s">
        <v>58</v>
      </c>
      <c r="D34" t="s">
        <v>61</v>
      </c>
      <c r="E34" t="s">
        <v>9680</v>
      </c>
      <c r="F34" t="s">
        <v>9681</v>
      </c>
      <c r="G34" t="s">
        <v>195</v>
      </c>
      <c r="H34" t="s">
        <v>9647</v>
      </c>
      <c r="I34" t="s">
        <v>55</v>
      </c>
      <c r="J34" t="s">
        <v>144</v>
      </c>
      <c r="K34" t="s">
        <v>145</v>
      </c>
      <c r="L34" t="s">
        <v>146</v>
      </c>
      <c r="M34" t="s">
        <v>9682</v>
      </c>
    </row>
    <row r="35" spans="1:13" x14ac:dyDescent="0.35">
      <c r="A35" t="s">
        <v>9683</v>
      </c>
      <c r="B35" t="s">
        <v>25</v>
      </c>
      <c r="C35" t="s">
        <v>58</v>
      </c>
      <c r="D35" t="s">
        <v>61</v>
      </c>
      <c r="E35" t="s">
        <v>9684</v>
      </c>
      <c r="F35" t="s">
        <v>9681</v>
      </c>
      <c r="G35" t="s">
        <v>195</v>
      </c>
      <c r="H35" t="s">
        <v>9647</v>
      </c>
      <c r="I35" t="s">
        <v>55</v>
      </c>
      <c r="J35" t="s">
        <v>144</v>
      </c>
      <c r="K35" t="s">
        <v>145</v>
      </c>
      <c r="L35" t="s">
        <v>146</v>
      </c>
      <c r="M35" t="s">
        <v>9685</v>
      </c>
    </row>
    <row r="36" spans="1:13" x14ac:dyDescent="0.35">
      <c r="A36" t="s">
        <v>9686</v>
      </c>
      <c r="B36" t="s">
        <v>25</v>
      </c>
      <c r="C36" t="s">
        <v>58</v>
      </c>
      <c r="D36" t="s">
        <v>61</v>
      </c>
      <c r="E36" t="s">
        <v>9684</v>
      </c>
      <c r="F36" t="s">
        <v>9681</v>
      </c>
      <c r="G36" t="s">
        <v>195</v>
      </c>
      <c r="H36" t="s">
        <v>9647</v>
      </c>
      <c r="I36" t="s">
        <v>55</v>
      </c>
      <c r="J36" t="s">
        <v>144</v>
      </c>
      <c r="K36" t="s">
        <v>145</v>
      </c>
      <c r="L36" t="s">
        <v>146</v>
      </c>
      <c r="M36" t="s">
        <v>9687</v>
      </c>
    </row>
    <row r="37" spans="1:13" x14ac:dyDescent="0.35">
      <c r="A37" t="s">
        <v>9688</v>
      </c>
      <c r="B37" t="s">
        <v>25</v>
      </c>
      <c r="C37" t="s">
        <v>58</v>
      </c>
      <c r="D37" t="s">
        <v>61</v>
      </c>
      <c r="E37" t="s">
        <v>9689</v>
      </c>
      <c r="F37" t="s">
        <v>9690</v>
      </c>
      <c r="G37" t="s">
        <v>195</v>
      </c>
      <c r="H37" t="s">
        <v>9647</v>
      </c>
      <c r="I37" t="s">
        <v>55</v>
      </c>
      <c r="J37" t="s">
        <v>144</v>
      </c>
      <c r="K37" t="s">
        <v>145</v>
      </c>
      <c r="L37" t="s">
        <v>146</v>
      </c>
      <c r="M37" t="s">
        <v>9691</v>
      </c>
    </row>
    <row r="38" spans="1:13" x14ac:dyDescent="0.35">
      <c r="A38" t="s">
        <v>9692</v>
      </c>
      <c r="B38" t="s">
        <v>25</v>
      </c>
      <c r="C38" t="s">
        <v>58</v>
      </c>
      <c r="D38" t="s">
        <v>61</v>
      </c>
      <c r="E38" t="s">
        <v>9693</v>
      </c>
      <c r="F38" t="s">
        <v>9690</v>
      </c>
      <c r="G38" t="s">
        <v>195</v>
      </c>
      <c r="H38" t="s">
        <v>9647</v>
      </c>
      <c r="I38" t="s">
        <v>55</v>
      </c>
      <c r="J38" t="s">
        <v>144</v>
      </c>
      <c r="K38" t="s">
        <v>145</v>
      </c>
      <c r="L38" t="s">
        <v>146</v>
      </c>
      <c r="M38" t="s">
        <v>9694</v>
      </c>
    </row>
    <row r="39" spans="1:13" x14ac:dyDescent="0.35">
      <c r="A39" t="s">
        <v>9695</v>
      </c>
      <c r="B39" t="s">
        <v>25</v>
      </c>
      <c r="C39" t="s">
        <v>58</v>
      </c>
      <c r="D39" t="s">
        <v>61</v>
      </c>
      <c r="E39" t="s">
        <v>9693</v>
      </c>
      <c r="F39" t="s">
        <v>9690</v>
      </c>
      <c r="G39" t="s">
        <v>195</v>
      </c>
      <c r="H39" t="s">
        <v>9647</v>
      </c>
      <c r="I39" t="s">
        <v>55</v>
      </c>
      <c r="J39" t="s">
        <v>144</v>
      </c>
      <c r="K39" t="s">
        <v>145</v>
      </c>
      <c r="L39" t="s">
        <v>146</v>
      </c>
      <c r="M39" t="s">
        <v>9696</v>
      </c>
    </row>
    <row r="40" spans="1:13" x14ac:dyDescent="0.35">
      <c r="A40" t="s">
        <v>9697</v>
      </c>
      <c r="B40" t="s">
        <v>25</v>
      </c>
      <c r="C40" t="s">
        <v>150</v>
      </c>
      <c r="D40" t="s">
        <v>61</v>
      </c>
      <c r="E40" t="s">
        <v>9698</v>
      </c>
      <c r="F40" t="s">
        <v>197</v>
      </c>
      <c r="G40" t="s">
        <v>198</v>
      </c>
      <c r="H40" t="s">
        <v>9647</v>
      </c>
      <c r="I40" t="s">
        <v>55</v>
      </c>
      <c r="J40" t="s">
        <v>144</v>
      </c>
      <c r="K40" t="s">
        <v>145</v>
      </c>
      <c r="L40" t="s">
        <v>146</v>
      </c>
      <c r="M40" t="s">
        <v>9699</v>
      </c>
    </row>
    <row r="41" spans="1:13" x14ac:dyDescent="0.35">
      <c r="A41" t="s">
        <v>9700</v>
      </c>
      <c r="B41" t="s">
        <v>25</v>
      </c>
      <c r="C41" t="s">
        <v>150</v>
      </c>
      <c r="D41" t="s">
        <v>61</v>
      </c>
      <c r="E41" t="s">
        <v>9701</v>
      </c>
      <c r="F41" t="s">
        <v>197</v>
      </c>
      <c r="G41" t="s">
        <v>198</v>
      </c>
      <c r="H41" t="s">
        <v>9647</v>
      </c>
      <c r="I41" t="s">
        <v>55</v>
      </c>
      <c r="J41" t="s">
        <v>144</v>
      </c>
      <c r="K41" t="s">
        <v>145</v>
      </c>
      <c r="L41" t="s">
        <v>146</v>
      </c>
      <c r="M41" t="s">
        <v>9702</v>
      </c>
    </row>
    <row r="42" spans="1:13" x14ac:dyDescent="0.35">
      <c r="A42" t="s">
        <v>9703</v>
      </c>
      <c r="B42" t="s">
        <v>25</v>
      </c>
      <c r="C42" t="s">
        <v>150</v>
      </c>
      <c r="D42" t="s">
        <v>9704</v>
      </c>
      <c r="E42" t="s">
        <v>9705</v>
      </c>
      <c r="F42" t="s">
        <v>197</v>
      </c>
      <c r="G42" t="s">
        <v>198</v>
      </c>
      <c r="H42" t="s">
        <v>9647</v>
      </c>
      <c r="I42" t="s">
        <v>55</v>
      </c>
      <c r="J42" t="s">
        <v>144</v>
      </c>
      <c r="K42" t="s">
        <v>145</v>
      </c>
      <c r="L42" t="s">
        <v>146</v>
      </c>
      <c r="M42" t="s">
        <v>9706</v>
      </c>
    </row>
    <row r="43" spans="1:13" x14ac:dyDescent="0.35">
      <c r="A43" t="s">
        <v>9707</v>
      </c>
      <c r="B43" t="s">
        <v>25</v>
      </c>
      <c r="C43" t="s">
        <v>150</v>
      </c>
      <c r="D43" t="s">
        <v>9704</v>
      </c>
      <c r="E43" t="s">
        <v>9705</v>
      </c>
      <c r="F43" t="s">
        <v>197</v>
      </c>
      <c r="G43" t="s">
        <v>198</v>
      </c>
      <c r="H43" t="s">
        <v>9647</v>
      </c>
      <c r="I43" t="s">
        <v>55</v>
      </c>
      <c r="J43" t="s">
        <v>144</v>
      </c>
      <c r="K43" t="s">
        <v>145</v>
      </c>
      <c r="L43" t="s">
        <v>146</v>
      </c>
      <c r="M43" t="s">
        <v>9708</v>
      </c>
    </row>
    <row r="44" spans="1:13" x14ac:dyDescent="0.35">
      <c r="A44" t="s">
        <v>9709</v>
      </c>
      <c r="B44" t="s">
        <v>25</v>
      </c>
      <c r="C44" t="s">
        <v>150</v>
      </c>
      <c r="D44" t="s">
        <v>9710</v>
      </c>
      <c r="E44" t="s">
        <v>9711</v>
      </c>
      <c r="F44" t="s">
        <v>199</v>
      </c>
      <c r="G44" t="s">
        <v>151</v>
      </c>
      <c r="H44" t="s">
        <v>9647</v>
      </c>
      <c r="I44" t="s">
        <v>200</v>
      </c>
      <c r="J44" t="s">
        <v>152</v>
      </c>
      <c r="K44" t="s">
        <v>145</v>
      </c>
      <c r="L44" t="s">
        <v>146</v>
      </c>
      <c r="M44" t="s">
        <v>9712</v>
      </c>
    </row>
    <row r="45" spans="1:13" x14ac:dyDescent="0.35">
      <c r="A45" t="s">
        <v>9713</v>
      </c>
      <c r="B45" t="s">
        <v>25</v>
      </c>
      <c r="C45" t="s">
        <v>150</v>
      </c>
      <c r="D45" t="s">
        <v>60</v>
      </c>
      <c r="E45" t="s">
        <v>9711</v>
      </c>
      <c r="F45" t="s">
        <v>199</v>
      </c>
      <c r="G45" t="s">
        <v>151</v>
      </c>
      <c r="H45" t="s">
        <v>9647</v>
      </c>
      <c r="I45" t="s">
        <v>200</v>
      </c>
      <c r="J45" t="s">
        <v>152</v>
      </c>
      <c r="K45" t="s">
        <v>145</v>
      </c>
      <c r="L45" t="s">
        <v>146</v>
      </c>
      <c r="M45" t="s">
        <v>9714</v>
      </c>
    </row>
    <row r="46" spans="1:13" x14ac:dyDescent="0.35">
      <c r="A46" t="s">
        <v>9715</v>
      </c>
      <c r="B46" t="s">
        <v>25</v>
      </c>
      <c r="C46" t="s">
        <v>150</v>
      </c>
      <c r="D46" t="s">
        <v>9710</v>
      </c>
      <c r="E46" t="s">
        <v>9711</v>
      </c>
      <c r="F46" t="s">
        <v>199</v>
      </c>
      <c r="G46" t="s">
        <v>151</v>
      </c>
      <c r="H46" t="s">
        <v>9647</v>
      </c>
      <c r="I46" t="s">
        <v>200</v>
      </c>
      <c r="J46" t="s">
        <v>152</v>
      </c>
      <c r="K46" t="s">
        <v>145</v>
      </c>
      <c r="L46" t="s">
        <v>146</v>
      </c>
      <c r="M46" t="s">
        <v>9716</v>
      </c>
    </row>
    <row r="47" spans="1:13" x14ac:dyDescent="0.35">
      <c r="A47" t="s">
        <v>9717</v>
      </c>
      <c r="B47" t="s">
        <v>25</v>
      </c>
      <c r="C47" t="s">
        <v>150</v>
      </c>
      <c r="D47" t="s">
        <v>60</v>
      </c>
      <c r="E47" t="s">
        <v>9711</v>
      </c>
      <c r="F47" t="s">
        <v>199</v>
      </c>
      <c r="G47" t="s">
        <v>151</v>
      </c>
      <c r="H47" t="s">
        <v>9647</v>
      </c>
      <c r="I47" t="s">
        <v>200</v>
      </c>
      <c r="J47" t="s">
        <v>152</v>
      </c>
      <c r="K47" t="s">
        <v>145</v>
      </c>
      <c r="L47" t="s">
        <v>146</v>
      </c>
      <c r="M47" t="s">
        <v>9718</v>
      </c>
    </row>
    <row r="48" spans="1:13" x14ac:dyDescent="0.35">
      <c r="A48" t="s">
        <v>9719</v>
      </c>
      <c r="B48" t="s">
        <v>25</v>
      </c>
      <c r="C48" t="s">
        <v>150</v>
      </c>
      <c r="D48" t="s">
        <v>9710</v>
      </c>
      <c r="E48" t="s">
        <v>9711</v>
      </c>
      <c r="F48" t="s">
        <v>199</v>
      </c>
      <c r="G48" t="s">
        <v>151</v>
      </c>
      <c r="H48" t="s">
        <v>9647</v>
      </c>
      <c r="I48" t="s">
        <v>200</v>
      </c>
      <c r="J48" t="s">
        <v>152</v>
      </c>
      <c r="K48" t="s">
        <v>145</v>
      </c>
      <c r="L48" t="s">
        <v>146</v>
      </c>
      <c r="M48" t="s">
        <v>9720</v>
      </c>
    </row>
    <row r="49" spans="1:13" x14ac:dyDescent="0.35">
      <c r="A49" t="s">
        <v>9721</v>
      </c>
      <c r="B49" t="s">
        <v>25</v>
      </c>
      <c r="C49" t="s">
        <v>150</v>
      </c>
      <c r="D49" t="s">
        <v>9710</v>
      </c>
      <c r="E49" t="s">
        <v>9722</v>
      </c>
      <c r="F49" t="s">
        <v>199</v>
      </c>
      <c r="G49" t="s">
        <v>151</v>
      </c>
      <c r="H49" t="s">
        <v>9647</v>
      </c>
      <c r="I49" t="s">
        <v>200</v>
      </c>
      <c r="J49" t="s">
        <v>152</v>
      </c>
      <c r="K49" t="s">
        <v>145</v>
      </c>
      <c r="L49" t="s">
        <v>146</v>
      </c>
      <c r="M49" t="s">
        <v>9723</v>
      </c>
    </row>
    <row r="50" spans="1:13" x14ac:dyDescent="0.35">
      <c r="A50" t="s">
        <v>9724</v>
      </c>
      <c r="B50" t="s">
        <v>25</v>
      </c>
      <c r="C50" t="s">
        <v>150</v>
      </c>
      <c r="D50" t="s">
        <v>9710</v>
      </c>
      <c r="E50" t="s">
        <v>9725</v>
      </c>
      <c r="F50" t="s">
        <v>199</v>
      </c>
      <c r="G50" t="s">
        <v>151</v>
      </c>
      <c r="H50" t="s">
        <v>9647</v>
      </c>
      <c r="I50" t="s">
        <v>200</v>
      </c>
      <c r="J50" t="s">
        <v>152</v>
      </c>
      <c r="K50" t="s">
        <v>145</v>
      </c>
      <c r="L50" t="s">
        <v>146</v>
      </c>
      <c r="M50" t="s">
        <v>9726</v>
      </c>
    </row>
    <row r="51" spans="1:13" x14ac:dyDescent="0.35">
      <c r="A51" t="s">
        <v>9727</v>
      </c>
      <c r="B51" t="s">
        <v>25</v>
      </c>
      <c r="C51" t="s">
        <v>150</v>
      </c>
      <c r="D51" t="s">
        <v>9710</v>
      </c>
      <c r="E51" t="s">
        <v>9725</v>
      </c>
      <c r="F51" t="s">
        <v>199</v>
      </c>
      <c r="G51" t="s">
        <v>151</v>
      </c>
      <c r="H51" t="s">
        <v>9647</v>
      </c>
      <c r="I51" t="s">
        <v>200</v>
      </c>
      <c r="J51" t="s">
        <v>152</v>
      </c>
      <c r="K51" t="s">
        <v>145</v>
      </c>
      <c r="L51" t="s">
        <v>146</v>
      </c>
      <c r="M51" t="s">
        <v>9728</v>
      </c>
    </row>
    <row r="52" spans="1:13" x14ac:dyDescent="0.35">
      <c r="A52" t="s">
        <v>9729</v>
      </c>
      <c r="B52" t="s">
        <v>25</v>
      </c>
      <c r="C52" t="s">
        <v>150</v>
      </c>
      <c r="D52" t="s">
        <v>9710</v>
      </c>
      <c r="E52" t="s">
        <v>9730</v>
      </c>
      <c r="F52" t="s">
        <v>199</v>
      </c>
      <c r="G52" t="s">
        <v>151</v>
      </c>
      <c r="H52" t="s">
        <v>9647</v>
      </c>
      <c r="I52" t="s">
        <v>200</v>
      </c>
      <c r="J52" t="s">
        <v>152</v>
      </c>
      <c r="K52" t="s">
        <v>145</v>
      </c>
      <c r="L52" t="s">
        <v>146</v>
      </c>
      <c r="M52" t="s">
        <v>9731</v>
      </c>
    </row>
    <row r="53" spans="1:13" x14ac:dyDescent="0.35">
      <c r="A53" t="s">
        <v>9732</v>
      </c>
      <c r="B53" t="s">
        <v>25</v>
      </c>
      <c r="C53" t="s">
        <v>150</v>
      </c>
      <c r="D53" t="s">
        <v>9710</v>
      </c>
      <c r="E53" t="s">
        <v>9730</v>
      </c>
      <c r="F53" t="s">
        <v>199</v>
      </c>
      <c r="G53" t="s">
        <v>151</v>
      </c>
      <c r="H53" t="s">
        <v>9647</v>
      </c>
      <c r="I53" t="s">
        <v>200</v>
      </c>
      <c r="J53" t="s">
        <v>152</v>
      </c>
      <c r="K53" t="s">
        <v>145</v>
      </c>
      <c r="L53" t="s">
        <v>146</v>
      </c>
      <c r="M53" t="s">
        <v>9733</v>
      </c>
    </row>
    <row r="54" spans="1:13" x14ac:dyDescent="0.35">
      <c r="A54" t="s">
        <v>9734</v>
      </c>
      <c r="B54" t="s">
        <v>25</v>
      </c>
      <c r="C54" t="s">
        <v>150</v>
      </c>
      <c r="D54" t="s">
        <v>9710</v>
      </c>
      <c r="E54" t="s">
        <v>9735</v>
      </c>
      <c r="F54" t="s">
        <v>199</v>
      </c>
      <c r="G54" t="s">
        <v>151</v>
      </c>
      <c r="H54" t="s">
        <v>9647</v>
      </c>
      <c r="I54" t="s">
        <v>200</v>
      </c>
      <c r="J54" t="s">
        <v>152</v>
      </c>
      <c r="K54" t="s">
        <v>145</v>
      </c>
      <c r="L54" t="s">
        <v>146</v>
      </c>
      <c r="M54" t="s">
        <v>9736</v>
      </c>
    </row>
    <row r="55" spans="1:13" x14ac:dyDescent="0.35">
      <c r="A55" t="s">
        <v>9737</v>
      </c>
      <c r="B55" t="s">
        <v>25</v>
      </c>
      <c r="C55" t="s">
        <v>150</v>
      </c>
      <c r="D55" t="s">
        <v>60</v>
      </c>
      <c r="E55" t="s">
        <v>9735</v>
      </c>
      <c r="F55" t="s">
        <v>199</v>
      </c>
      <c r="G55" t="s">
        <v>151</v>
      </c>
      <c r="H55" t="s">
        <v>9647</v>
      </c>
      <c r="I55" t="s">
        <v>200</v>
      </c>
      <c r="J55" t="s">
        <v>152</v>
      </c>
      <c r="K55" t="s">
        <v>145</v>
      </c>
      <c r="L55" t="s">
        <v>146</v>
      </c>
      <c r="M55" t="s">
        <v>9738</v>
      </c>
    </row>
    <row r="56" spans="1:13" x14ac:dyDescent="0.35">
      <c r="A56" t="s">
        <v>9739</v>
      </c>
      <c r="B56" t="s">
        <v>25</v>
      </c>
      <c r="C56" t="s">
        <v>150</v>
      </c>
      <c r="D56" t="s">
        <v>9710</v>
      </c>
      <c r="E56" t="s">
        <v>9735</v>
      </c>
      <c r="F56" t="s">
        <v>199</v>
      </c>
      <c r="G56" t="s">
        <v>151</v>
      </c>
      <c r="H56" t="s">
        <v>9647</v>
      </c>
      <c r="I56" t="s">
        <v>200</v>
      </c>
      <c r="J56" t="s">
        <v>152</v>
      </c>
      <c r="K56" t="s">
        <v>145</v>
      </c>
      <c r="L56" t="s">
        <v>146</v>
      </c>
      <c r="M56" t="s">
        <v>9740</v>
      </c>
    </row>
    <row r="57" spans="1:13" x14ac:dyDescent="0.35">
      <c r="A57" t="s">
        <v>9741</v>
      </c>
      <c r="B57" t="s">
        <v>25</v>
      </c>
      <c r="C57" t="s">
        <v>150</v>
      </c>
      <c r="D57" t="s">
        <v>60</v>
      </c>
      <c r="E57" t="s">
        <v>9735</v>
      </c>
      <c r="F57" t="s">
        <v>199</v>
      </c>
      <c r="G57" t="s">
        <v>151</v>
      </c>
      <c r="H57" t="s">
        <v>9647</v>
      </c>
      <c r="I57" t="s">
        <v>200</v>
      </c>
      <c r="J57" t="s">
        <v>152</v>
      </c>
      <c r="K57" t="s">
        <v>145</v>
      </c>
      <c r="L57" t="s">
        <v>146</v>
      </c>
      <c r="M57" t="s">
        <v>9742</v>
      </c>
    </row>
    <row r="58" spans="1:13" x14ac:dyDescent="0.35">
      <c r="A58" t="s">
        <v>9743</v>
      </c>
      <c r="B58" t="s">
        <v>25</v>
      </c>
      <c r="C58" t="s">
        <v>150</v>
      </c>
      <c r="D58" t="s">
        <v>9710</v>
      </c>
      <c r="E58" t="s">
        <v>9735</v>
      </c>
      <c r="F58" t="s">
        <v>199</v>
      </c>
      <c r="G58" t="s">
        <v>151</v>
      </c>
      <c r="H58" t="s">
        <v>9647</v>
      </c>
      <c r="I58" t="s">
        <v>200</v>
      </c>
      <c r="J58" t="s">
        <v>152</v>
      </c>
      <c r="K58" t="s">
        <v>145</v>
      </c>
      <c r="L58" t="s">
        <v>146</v>
      </c>
      <c r="M58" t="s">
        <v>9744</v>
      </c>
    </row>
    <row r="59" spans="1:13" x14ac:dyDescent="0.35">
      <c r="A59" t="s">
        <v>9745</v>
      </c>
      <c r="B59" t="s">
        <v>25</v>
      </c>
      <c r="C59" t="s">
        <v>150</v>
      </c>
      <c r="D59" t="s">
        <v>9710</v>
      </c>
      <c r="E59" t="s">
        <v>9746</v>
      </c>
      <c r="F59" t="s">
        <v>199</v>
      </c>
      <c r="G59" t="s">
        <v>151</v>
      </c>
      <c r="H59" t="s">
        <v>9647</v>
      </c>
      <c r="I59" t="s">
        <v>200</v>
      </c>
      <c r="J59" t="s">
        <v>152</v>
      </c>
      <c r="K59" t="s">
        <v>145</v>
      </c>
      <c r="L59" t="s">
        <v>146</v>
      </c>
      <c r="M59" t="s">
        <v>9747</v>
      </c>
    </row>
    <row r="60" spans="1:13" x14ac:dyDescent="0.35">
      <c r="A60" t="s">
        <v>9748</v>
      </c>
      <c r="B60" t="s">
        <v>25</v>
      </c>
      <c r="C60" t="s">
        <v>150</v>
      </c>
      <c r="D60" t="s">
        <v>60</v>
      </c>
      <c r="E60" t="s">
        <v>9746</v>
      </c>
      <c r="F60" t="s">
        <v>199</v>
      </c>
      <c r="G60" t="s">
        <v>151</v>
      </c>
      <c r="H60" t="s">
        <v>9647</v>
      </c>
      <c r="I60" t="s">
        <v>200</v>
      </c>
      <c r="J60" t="s">
        <v>152</v>
      </c>
      <c r="K60" t="s">
        <v>145</v>
      </c>
      <c r="L60" t="s">
        <v>146</v>
      </c>
      <c r="M60" t="s">
        <v>9749</v>
      </c>
    </row>
    <row r="61" spans="1:13" x14ac:dyDescent="0.35">
      <c r="A61" t="s">
        <v>9750</v>
      </c>
      <c r="B61" t="s">
        <v>25</v>
      </c>
      <c r="C61" t="s">
        <v>150</v>
      </c>
      <c r="D61" t="s">
        <v>9710</v>
      </c>
      <c r="E61" t="s">
        <v>9746</v>
      </c>
      <c r="F61" t="s">
        <v>199</v>
      </c>
      <c r="G61" t="s">
        <v>151</v>
      </c>
      <c r="H61" t="s">
        <v>9647</v>
      </c>
      <c r="I61" t="s">
        <v>200</v>
      </c>
      <c r="J61" t="s">
        <v>152</v>
      </c>
      <c r="K61" t="s">
        <v>145</v>
      </c>
      <c r="L61" t="s">
        <v>146</v>
      </c>
      <c r="M61" t="s">
        <v>9751</v>
      </c>
    </row>
    <row r="62" spans="1:13" x14ac:dyDescent="0.35">
      <c r="A62" t="s">
        <v>9752</v>
      </c>
      <c r="B62" t="s">
        <v>25</v>
      </c>
      <c r="C62" t="s">
        <v>150</v>
      </c>
      <c r="D62" t="s">
        <v>60</v>
      </c>
      <c r="E62" t="s">
        <v>9746</v>
      </c>
      <c r="F62" t="s">
        <v>199</v>
      </c>
      <c r="G62" t="s">
        <v>151</v>
      </c>
      <c r="H62" t="s">
        <v>9647</v>
      </c>
      <c r="I62" t="s">
        <v>200</v>
      </c>
      <c r="J62" t="s">
        <v>152</v>
      </c>
      <c r="K62" t="s">
        <v>145</v>
      </c>
      <c r="L62" t="s">
        <v>146</v>
      </c>
      <c r="M62" t="s">
        <v>9753</v>
      </c>
    </row>
    <row r="63" spans="1:13" x14ac:dyDescent="0.35">
      <c r="A63" t="s">
        <v>9754</v>
      </c>
      <c r="B63" t="s">
        <v>25</v>
      </c>
      <c r="C63" t="s">
        <v>150</v>
      </c>
      <c r="D63" t="s">
        <v>9710</v>
      </c>
      <c r="E63" t="s">
        <v>9746</v>
      </c>
      <c r="F63" t="s">
        <v>199</v>
      </c>
      <c r="G63" t="s">
        <v>151</v>
      </c>
      <c r="H63" t="s">
        <v>9647</v>
      </c>
      <c r="I63" t="s">
        <v>200</v>
      </c>
      <c r="J63" t="s">
        <v>152</v>
      </c>
      <c r="K63" t="s">
        <v>145</v>
      </c>
      <c r="L63" t="s">
        <v>146</v>
      </c>
      <c r="M63" t="s">
        <v>9755</v>
      </c>
    </row>
    <row r="64" spans="1:13" x14ac:dyDescent="0.35">
      <c r="A64" t="s">
        <v>9756</v>
      </c>
      <c r="B64" t="s">
        <v>25</v>
      </c>
      <c r="C64" t="s">
        <v>150</v>
      </c>
      <c r="D64" t="s">
        <v>9710</v>
      </c>
      <c r="E64" t="s">
        <v>9757</v>
      </c>
      <c r="F64" t="s">
        <v>199</v>
      </c>
      <c r="G64" t="s">
        <v>151</v>
      </c>
      <c r="H64" t="s">
        <v>9647</v>
      </c>
      <c r="I64" t="s">
        <v>200</v>
      </c>
      <c r="J64" t="s">
        <v>152</v>
      </c>
      <c r="K64" t="s">
        <v>145</v>
      </c>
      <c r="L64" t="s">
        <v>146</v>
      </c>
      <c r="M64" t="s">
        <v>9758</v>
      </c>
    </row>
    <row r="65" spans="1:13" x14ac:dyDescent="0.35">
      <c r="A65" t="s">
        <v>9759</v>
      </c>
      <c r="B65" t="s">
        <v>25</v>
      </c>
      <c r="C65" t="s">
        <v>150</v>
      </c>
      <c r="D65" t="s">
        <v>60</v>
      </c>
      <c r="E65" t="s">
        <v>9757</v>
      </c>
      <c r="F65" t="s">
        <v>199</v>
      </c>
      <c r="G65" t="s">
        <v>151</v>
      </c>
      <c r="H65" t="s">
        <v>9647</v>
      </c>
      <c r="I65" t="s">
        <v>200</v>
      </c>
      <c r="J65" t="s">
        <v>152</v>
      </c>
      <c r="K65" t="s">
        <v>145</v>
      </c>
      <c r="L65" t="s">
        <v>146</v>
      </c>
      <c r="M65" t="s">
        <v>9760</v>
      </c>
    </row>
    <row r="66" spans="1:13" x14ac:dyDescent="0.35">
      <c r="A66" t="s">
        <v>9761</v>
      </c>
      <c r="B66" t="s">
        <v>25</v>
      </c>
      <c r="C66" t="s">
        <v>150</v>
      </c>
      <c r="D66" t="s">
        <v>9710</v>
      </c>
      <c r="E66" t="s">
        <v>9762</v>
      </c>
      <c r="F66" t="s">
        <v>199</v>
      </c>
      <c r="G66" t="s">
        <v>151</v>
      </c>
      <c r="H66" t="s">
        <v>9647</v>
      </c>
      <c r="I66" t="s">
        <v>200</v>
      </c>
      <c r="J66" t="s">
        <v>152</v>
      </c>
      <c r="K66" t="s">
        <v>145</v>
      </c>
      <c r="L66" t="s">
        <v>146</v>
      </c>
      <c r="M66" t="s">
        <v>9763</v>
      </c>
    </row>
    <row r="67" spans="1:13" x14ac:dyDescent="0.35">
      <c r="A67" t="s">
        <v>9764</v>
      </c>
      <c r="B67" t="s">
        <v>25</v>
      </c>
      <c r="C67" t="s">
        <v>150</v>
      </c>
      <c r="D67" t="s">
        <v>60</v>
      </c>
      <c r="E67" t="s">
        <v>9762</v>
      </c>
      <c r="F67" t="s">
        <v>199</v>
      </c>
      <c r="G67" t="s">
        <v>151</v>
      </c>
      <c r="H67" t="s">
        <v>9647</v>
      </c>
      <c r="I67" t="s">
        <v>200</v>
      </c>
      <c r="J67" t="s">
        <v>152</v>
      </c>
      <c r="K67" t="s">
        <v>145</v>
      </c>
      <c r="L67" t="s">
        <v>146</v>
      </c>
      <c r="M67" t="s">
        <v>9765</v>
      </c>
    </row>
    <row r="68" spans="1:13" x14ac:dyDescent="0.35">
      <c r="A68" t="s">
        <v>9766</v>
      </c>
      <c r="B68" t="s">
        <v>25</v>
      </c>
      <c r="C68" t="s">
        <v>150</v>
      </c>
      <c r="D68" t="s">
        <v>9710</v>
      </c>
      <c r="E68" t="s">
        <v>9767</v>
      </c>
      <c r="F68" t="s">
        <v>9768</v>
      </c>
      <c r="G68" t="s">
        <v>151</v>
      </c>
      <c r="H68" t="s">
        <v>9647</v>
      </c>
      <c r="I68" t="s">
        <v>200</v>
      </c>
      <c r="J68" t="s">
        <v>152</v>
      </c>
      <c r="K68" t="s">
        <v>145</v>
      </c>
      <c r="L68" t="s">
        <v>146</v>
      </c>
      <c r="M68" t="s">
        <v>9769</v>
      </c>
    </row>
    <row r="69" spans="1:13" x14ac:dyDescent="0.35">
      <c r="A69" t="s">
        <v>9770</v>
      </c>
      <c r="B69" t="s">
        <v>25</v>
      </c>
      <c r="C69" t="s">
        <v>150</v>
      </c>
      <c r="D69" t="s">
        <v>60</v>
      </c>
      <c r="E69" t="s">
        <v>9767</v>
      </c>
      <c r="F69" t="s">
        <v>9768</v>
      </c>
      <c r="G69" t="s">
        <v>151</v>
      </c>
      <c r="H69" t="s">
        <v>9647</v>
      </c>
      <c r="I69" t="s">
        <v>200</v>
      </c>
      <c r="J69" t="s">
        <v>152</v>
      </c>
      <c r="K69" t="s">
        <v>145</v>
      </c>
      <c r="L69" t="s">
        <v>146</v>
      </c>
      <c r="M69" t="s">
        <v>9771</v>
      </c>
    </row>
    <row r="70" spans="1:13" x14ac:dyDescent="0.35">
      <c r="A70" t="s">
        <v>9772</v>
      </c>
      <c r="B70" t="s">
        <v>25</v>
      </c>
      <c r="C70" t="s">
        <v>150</v>
      </c>
      <c r="D70" t="s">
        <v>9710</v>
      </c>
      <c r="E70" t="s">
        <v>9767</v>
      </c>
      <c r="F70" t="s">
        <v>201</v>
      </c>
      <c r="G70" t="s">
        <v>151</v>
      </c>
      <c r="H70" t="s">
        <v>9647</v>
      </c>
      <c r="I70" t="s">
        <v>200</v>
      </c>
      <c r="J70" t="s">
        <v>152</v>
      </c>
      <c r="K70" t="s">
        <v>145</v>
      </c>
      <c r="L70" t="s">
        <v>146</v>
      </c>
      <c r="M70" t="s">
        <v>9773</v>
      </c>
    </row>
    <row r="71" spans="1:13" x14ac:dyDescent="0.35">
      <c r="A71" t="s">
        <v>9774</v>
      </c>
      <c r="B71" t="s">
        <v>25</v>
      </c>
      <c r="C71" t="s">
        <v>150</v>
      </c>
      <c r="D71" t="s">
        <v>60</v>
      </c>
      <c r="E71" t="s">
        <v>9767</v>
      </c>
      <c r="F71" t="s">
        <v>201</v>
      </c>
      <c r="G71" t="s">
        <v>151</v>
      </c>
      <c r="H71" t="s">
        <v>9647</v>
      </c>
      <c r="I71" t="s">
        <v>200</v>
      </c>
      <c r="J71" t="s">
        <v>152</v>
      </c>
      <c r="K71" t="s">
        <v>145</v>
      </c>
      <c r="L71" t="s">
        <v>146</v>
      </c>
      <c r="M71" t="s">
        <v>9775</v>
      </c>
    </row>
    <row r="72" spans="1:13" x14ac:dyDescent="0.35">
      <c r="A72" t="s">
        <v>9776</v>
      </c>
      <c r="B72" t="s">
        <v>25</v>
      </c>
      <c r="C72" t="s">
        <v>150</v>
      </c>
      <c r="D72" t="s">
        <v>9710</v>
      </c>
      <c r="E72" t="s">
        <v>9777</v>
      </c>
      <c r="F72" t="s">
        <v>9768</v>
      </c>
      <c r="G72" t="s">
        <v>151</v>
      </c>
      <c r="H72" t="s">
        <v>9647</v>
      </c>
      <c r="I72" t="s">
        <v>200</v>
      </c>
      <c r="J72" t="s">
        <v>152</v>
      </c>
      <c r="K72" t="s">
        <v>145</v>
      </c>
      <c r="L72" t="s">
        <v>146</v>
      </c>
      <c r="M72" t="s">
        <v>9778</v>
      </c>
    </row>
    <row r="73" spans="1:13" x14ac:dyDescent="0.35">
      <c r="A73" t="s">
        <v>9779</v>
      </c>
      <c r="B73" t="s">
        <v>25</v>
      </c>
      <c r="C73" t="s">
        <v>150</v>
      </c>
      <c r="D73" t="s">
        <v>60</v>
      </c>
      <c r="E73" t="s">
        <v>9777</v>
      </c>
      <c r="F73" t="s">
        <v>9768</v>
      </c>
      <c r="G73" t="s">
        <v>151</v>
      </c>
      <c r="H73" t="s">
        <v>9647</v>
      </c>
      <c r="I73" t="s">
        <v>200</v>
      </c>
      <c r="J73" t="s">
        <v>152</v>
      </c>
      <c r="K73" t="s">
        <v>145</v>
      </c>
      <c r="L73" t="s">
        <v>146</v>
      </c>
      <c r="M73" t="s">
        <v>9780</v>
      </c>
    </row>
    <row r="74" spans="1:13" x14ac:dyDescent="0.35">
      <c r="A74" t="s">
        <v>9781</v>
      </c>
      <c r="B74" t="s">
        <v>25</v>
      </c>
      <c r="C74" t="s">
        <v>150</v>
      </c>
      <c r="D74" t="s">
        <v>9710</v>
      </c>
      <c r="E74" t="s">
        <v>9777</v>
      </c>
      <c r="F74" t="s">
        <v>201</v>
      </c>
      <c r="G74" t="s">
        <v>151</v>
      </c>
      <c r="H74" t="s">
        <v>9647</v>
      </c>
      <c r="I74" t="s">
        <v>200</v>
      </c>
      <c r="J74" t="s">
        <v>152</v>
      </c>
      <c r="K74" t="s">
        <v>145</v>
      </c>
      <c r="L74" t="s">
        <v>146</v>
      </c>
      <c r="M74" t="s">
        <v>9782</v>
      </c>
    </row>
    <row r="75" spans="1:13" x14ac:dyDescent="0.35">
      <c r="A75" t="s">
        <v>9783</v>
      </c>
      <c r="B75" t="s">
        <v>25</v>
      </c>
      <c r="C75" t="s">
        <v>150</v>
      </c>
      <c r="D75" t="s">
        <v>60</v>
      </c>
      <c r="E75" t="s">
        <v>9777</v>
      </c>
      <c r="F75" t="s">
        <v>201</v>
      </c>
      <c r="G75" t="s">
        <v>151</v>
      </c>
      <c r="H75" t="s">
        <v>9647</v>
      </c>
      <c r="I75" t="s">
        <v>200</v>
      </c>
      <c r="J75" t="s">
        <v>152</v>
      </c>
      <c r="K75" t="s">
        <v>145</v>
      </c>
      <c r="L75" t="s">
        <v>146</v>
      </c>
      <c r="M75" t="s">
        <v>9784</v>
      </c>
    </row>
    <row r="76" spans="1:13" x14ac:dyDescent="0.35">
      <c r="A76" t="s">
        <v>9785</v>
      </c>
      <c r="B76" t="s">
        <v>25</v>
      </c>
      <c r="C76" t="s">
        <v>150</v>
      </c>
      <c r="D76" t="s">
        <v>9710</v>
      </c>
      <c r="E76" t="s">
        <v>9786</v>
      </c>
      <c r="F76" t="s">
        <v>9768</v>
      </c>
      <c r="G76" t="s">
        <v>151</v>
      </c>
      <c r="H76" t="s">
        <v>9647</v>
      </c>
      <c r="I76" t="s">
        <v>200</v>
      </c>
      <c r="J76" t="s">
        <v>152</v>
      </c>
      <c r="K76" t="s">
        <v>145</v>
      </c>
      <c r="L76" t="s">
        <v>146</v>
      </c>
      <c r="M76" t="s">
        <v>9787</v>
      </c>
    </row>
    <row r="77" spans="1:13" x14ac:dyDescent="0.35">
      <c r="A77" t="s">
        <v>9788</v>
      </c>
      <c r="B77" t="s">
        <v>25</v>
      </c>
      <c r="C77" t="s">
        <v>150</v>
      </c>
      <c r="D77" t="s">
        <v>60</v>
      </c>
      <c r="E77" t="s">
        <v>9786</v>
      </c>
      <c r="F77" t="s">
        <v>9768</v>
      </c>
      <c r="G77" t="s">
        <v>151</v>
      </c>
      <c r="H77" t="s">
        <v>9647</v>
      </c>
      <c r="I77" t="s">
        <v>200</v>
      </c>
      <c r="J77" t="s">
        <v>152</v>
      </c>
      <c r="K77" t="s">
        <v>145</v>
      </c>
      <c r="L77" t="s">
        <v>146</v>
      </c>
      <c r="M77" t="s">
        <v>9789</v>
      </c>
    </row>
    <row r="78" spans="1:13" x14ac:dyDescent="0.35">
      <c r="A78" t="s">
        <v>9790</v>
      </c>
      <c r="B78" t="s">
        <v>25</v>
      </c>
      <c r="C78" t="s">
        <v>150</v>
      </c>
      <c r="D78" t="s">
        <v>9710</v>
      </c>
      <c r="E78" t="s">
        <v>9786</v>
      </c>
      <c r="F78" t="s">
        <v>201</v>
      </c>
      <c r="G78" t="s">
        <v>151</v>
      </c>
      <c r="H78" t="s">
        <v>9647</v>
      </c>
      <c r="I78" t="s">
        <v>200</v>
      </c>
      <c r="J78" t="s">
        <v>152</v>
      </c>
      <c r="K78" t="s">
        <v>145</v>
      </c>
      <c r="L78" t="s">
        <v>146</v>
      </c>
      <c r="M78" t="s">
        <v>9791</v>
      </c>
    </row>
    <row r="79" spans="1:13" x14ac:dyDescent="0.35">
      <c r="A79" t="s">
        <v>9792</v>
      </c>
      <c r="B79" t="s">
        <v>25</v>
      </c>
      <c r="C79" t="s">
        <v>150</v>
      </c>
      <c r="D79" t="s">
        <v>60</v>
      </c>
      <c r="E79" t="s">
        <v>9786</v>
      </c>
      <c r="F79" t="s">
        <v>201</v>
      </c>
      <c r="G79" t="s">
        <v>151</v>
      </c>
      <c r="H79" t="s">
        <v>9647</v>
      </c>
      <c r="I79" t="s">
        <v>200</v>
      </c>
      <c r="J79" t="s">
        <v>152</v>
      </c>
      <c r="K79" t="s">
        <v>145</v>
      </c>
      <c r="L79" t="s">
        <v>146</v>
      </c>
      <c r="M79" t="s">
        <v>9793</v>
      </c>
    </row>
    <row r="80" spans="1:13" x14ac:dyDescent="0.35">
      <c r="A80" t="s">
        <v>9794</v>
      </c>
      <c r="B80" t="s">
        <v>25</v>
      </c>
      <c r="C80" t="s">
        <v>150</v>
      </c>
      <c r="D80" t="s">
        <v>9710</v>
      </c>
      <c r="E80" t="s">
        <v>9795</v>
      </c>
      <c r="F80" t="s">
        <v>199</v>
      </c>
      <c r="G80" t="s">
        <v>151</v>
      </c>
      <c r="H80" t="s">
        <v>9647</v>
      </c>
      <c r="I80" t="s">
        <v>200</v>
      </c>
      <c r="J80" t="s">
        <v>152</v>
      </c>
      <c r="K80" t="s">
        <v>145</v>
      </c>
      <c r="L80" t="s">
        <v>146</v>
      </c>
      <c r="M80" t="s">
        <v>9796</v>
      </c>
    </row>
    <row r="81" spans="1:13" x14ac:dyDescent="0.35">
      <c r="A81" t="s">
        <v>9797</v>
      </c>
      <c r="B81" t="s">
        <v>25</v>
      </c>
      <c r="C81" t="s">
        <v>150</v>
      </c>
      <c r="D81" t="s">
        <v>60</v>
      </c>
      <c r="E81" t="s">
        <v>9795</v>
      </c>
      <c r="F81" t="s">
        <v>199</v>
      </c>
      <c r="G81" t="s">
        <v>151</v>
      </c>
      <c r="H81" t="s">
        <v>9647</v>
      </c>
      <c r="I81" t="s">
        <v>200</v>
      </c>
      <c r="J81" t="s">
        <v>152</v>
      </c>
      <c r="K81" t="s">
        <v>145</v>
      </c>
      <c r="L81" t="s">
        <v>146</v>
      </c>
      <c r="M81" t="s">
        <v>9798</v>
      </c>
    </row>
    <row r="82" spans="1:13" x14ac:dyDescent="0.35">
      <c r="A82" t="s">
        <v>9799</v>
      </c>
      <c r="B82" t="s">
        <v>25</v>
      </c>
      <c r="C82" t="s">
        <v>150</v>
      </c>
      <c r="D82" t="s">
        <v>9710</v>
      </c>
      <c r="E82" t="s">
        <v>9800</v>
      </c>
      <c r="F82" t="s">
        <v>199</v>
      </c>
      <c r="G82" t="s">
        <v>151</v>
      </c>
      <c r="H82" t="s">
        <v>9647</v>
      </c>
      <c r="I82" t="s">
        <v>200</v>
      </c>
      <c r="J82" t="s">
        <v>152</v>
      </c>
      <c r="K82" t="s">
        <v>145</v>
      </c>
      <c r="L82" t="s">
        <v>146</v>
      </c>
      <c r="M82" t="s">
        <v>9801</v>
      </c>
    </row>
    <row r="83" spans="1:13" x14ac:dyDescent="0.35">
      <c r="A83" t="s">
        <v>9802</v>
      </c>
      <c r="B83" t="s">
        <v>25</v>
      </c>
      <c r="C83" t="s">
        <v>150</v>
      </c>
      <c r="D83" t="s">
        <v>60</v>
      </c>
      <c r="E83" t="s">
        <v>9800</v>
      </c>
      <c r="F83" t="s">
        <v>199</v>
      </c>
      <c r="G83" t="s">
        <v>151</v>
      </c>
      <c r="H83" t="s">
        <v>9647</v>
      </c>
      <c r="I83" t="s">
        <v>200</v>
      </c>
      <c r="J83" t="s">
        <v>152</v>
      </c>
      <c r="K83" t="s">
        <v>145</v>
      </c>
      <c r="L83" t="s">
        <v>146</v>
      </c>
      <c r="M83" t="s">
        <v>9803</v>
      </c>
    </row>
    <row r="84" spans="1:13" x14ac:dyDescent="0.35">
      <c r="A84" t="s">
        <v>9804</v>
      </c>
      <c r="B84" t="s">
        <v>25</v>
      </c>
      <c r="C84" t="s">
        <v>150</v>
      </c>
      <c r="D84" t="s">
        <v>9710</v>
      </c>
      <c r="E84" t="s">
        <v>9805</v>
      </c>
      <c r="F84" t="s">
        <v>199</v>
      </c>
      <c r="G84" t="s">
        <v>151</v>
      </c>
      <c r="H84" t="s">
        <v>9647</v>
      </c>
      <c r="I84" t="s">
        <v>200</v>
      </c>
      <c r="J84" t="s">
        <v>152</v>
      </c>
      <c r="K84" t="s">
        <v>145</v>
      </c>
      <c r="L84" t="s">
        <v>146</v>
      </c>
      <c r="M84" t="s">
        <v>9806</v>
      </c>
    </row>
    <row r="85" spans="1:13" x14ac:dyDescent="0.35">
      <c r="A85" t="s">
        <v>9807</v>
      </c>
      <c r="B85" t="s">
        <v>25</v>
      </c>
      <c r="C85" t="s">
        <v>150</v>
      </c>
      <c r="D85" t="s">
        <v>9710</v>
      </c>
      <c r="E85" t="s">
        <v>9808</v>
      </c>
      <c r="F85" t="s">
        <v>199</v>
      </c>
      <c r="G85" t="s">
        <v>151</v>
      </c>
      <c r="H85" t="s">
        <v>9647</v>
      </c>
      <c r="I85" t="s">
        <v>200</v>
      </c>
      <c r="J85" t="s">
        <v>152</v>
      </c>
      <c r="K85" t="s">
        <v>145</v>
      </c>
      <c r="L85" t="s">
        <v>146</v>
      </c>
      <c r="M85" t="s">
        <v>9809</v>
      </c>
    </row>
    <row r="86" spans="1:13" x14ac:dyDescent="0.35">
      <c r="A86" t="s">
        <v>9810</v>
      </c>
      <c r="B86" t="s">
        <v>25</v>
      </c>
      <c r="C86" t="s">
        <v>150</v>
      </c>
      <c r="D86" t="s">
        <v>9710</v>
      </c>
      <c r="E86" t="s">
        <v>9711</v>
      </c>
      <c r="F86" t="s">
        <v>199</v>
      </c>
      <c r="G86" t="s">
        <v>151</v>
      </c>
      <c r="H86" t="s">
        <v>9647</v>
      </c>
      <c r="I86" t="s">
        <v>200</v>
      </c>
      <c r="J86" t="s">
        <v>152</v>
      </c>
      <c r="K86" t="s">
        <v>145</v>
      </c>
      <c r="L86" t="s">
        <v>146</v>
      </c>
      <c r="M86" t="s">
        <v>9811</v>
      </c>
    </row>
    <row r="87" spans="1:13" x14ac:dyDescent="0.35">
      <c r="A87" t="s">
        <v>9812</v>
      </c>
      <c r="B87" t="s">
        <v>25</v>
      </c>
      <c r="C87" t="s">
        <v>150</v>
      </c>
      <c r="D87" t="s">
        <v>60</v>
      </c>
      <c r="E87" t="s">
        <v>9711</v>
      </c>
      <c r="F87" t="s">
        <v>199</v>
      </c>
      <c r="G87" t="s">
        <v>151</v>
      </c>
      <c r="H87" t="s">
        <v>9647</v>
      </c>
      <c r="I87" t="s">
        <v>200</v>
      </c>
      <c r="J87" t="s">
        <v>152</v>
      </c>
      <c r="K87" t="s">
        <v>145</v>
      </c>
      <c r="L87" t="s">
        <v>146</v>
      </c>
      <c r="M87" t="s">
        <v>9813</v>
      </c>
    </row>
    <row r="88" spans="1:13" x14ac:dyDescent="0.35">
      <c r="A88" t="s">
        <v>9814</v>
      </c>
      <c r="B88" t="s">
        <v>25</v>
      </c>
      <c r="C88" t="s">
        <v>150</v>
      </c>
      <c r="D88" t="s">
        <v>9710</v>
      </c>
      <c r="E88" t="s">
        <v>9711</v>
      </c>
      <c r="F88" t="s">
        <v>199</v>
      </c>
      <c r="G88" t="s">
        <v>151</v>
      </c>
      <c r="H88" t="s">
        <v>9647</v>
      </c>
      <c r="I88" t="s">
        <v>200</v>
      </c>
      <c r="J88" t="s">
        <v>152</v>
      </c>
      <c r="K88" t="s">
        <v>145</v>
      </c>
      <c r="L88" t="s">
        <v>146</v>
      </c>
      <c r="M88" t="s">
        <v>9815</v>
      </c>
    </row>
    <row r="89" spans="1:13" x14ac:dyDescent="0.35">
      <c r="A89" t="s">
        <v>9816</v>
      </c>
      <c r="B89" t="s">
        <v>25</v>
      </c>
      <c r="C89" t="s">
        <v>150</v>
      </c>
      <c r="D89" t="s">
        <v>60</v>
      </c>
      <c r="E89" t="s">
        <v>9711</v>
      </c>
      <c r="F89" t="s">
        <v>199</v>
      </c>
      <c r="G89" t="s">
        <v>151</v>
      </c>
      <c r="H89" t="s">
        <v>9647</v>
      </c>
      <c r="I89" t="s">
        <v>200</v>
      </c>
      <c r="J89" t="s">
        <v>152</v>
      </c>
      <c r="K89" t="s">
        <v>145</v>
      </c>
      <c r="L89" t="s">
        <v>146</v>
      </c>
      <c r="M89" t="s">
        <v>9817</v>
      </c>
    </row>
    <row r="90" spans="1:13" x14ac:dyDescent="0.35">
      <c r="A90" t="s">
        <v>9818</v>
      </c>
      <c r="B90" t="s">
        <v>25</v>
      </c>
      <c r="C90" t="s">
        <v>150</v>
      </c>
      <c r="D90" t="s">
        <v>9710</v>
      </c>
      <c r="E90" t="s">
        <v>9725</v>
      </c>
      <c r="F90" t="s">
        <v>199</v>
      </c>
      <c r="G90" t="s">
        <v>151</v>
      </c>
      <c r="H90" t="s">
        <v>9647</v>
      </c>
      <c r="I90" t="s">
        <v>200</v>
      </c>
      <c r="J90" t="s">
        <v>152</v>
      </c>
      <c r="K90" t="s">
        <v>145</v>
      </c>
      <c r="L90" t="s">
        <v>146</v>
      </c>
      <c r="M90" t="s">
        <v>9819</v>
      </c>
    </row>
    <row r="91" spans="1:13" x14ac:dyDescent="0.35">
      <c r="A91" t="s">
        <v>9820</v>
      </c>
      <c r="B91" t="s">
        <v>25</v>
      </c>
      <c r="C91" t="s">
        <v>150</v>
      </c>
      <c r="D91" t="s">
        <v>9710</v>
      </c>
      <c r="E91" t="s">
        <v>9730</v>
      </c>
      <c r="F91" t="s">
        <v>199</v>
      </c>
      <c r="G91" t="s">
        <v>151</v>
      </c>
      <c r="H91" t="s">
        <v>9647</v>
      </c>
      <c r="I91" t="s">
        <v>200</v>
      </c>
      <c r="J91" t="s">
        <v>152</v>
      </c>
      <c r="K91" t="s">
        <v>145</v>
      </c>
      <c r="L91" t="s">
        <v>146</v>
      </c>
      <c r="M91" t="s">
        <v>9821</v>
      </c>
    </row>
    <row r="92" spans="1:13" x14ac:dyDescent="0.35">
      <c r="A92" t="s">
        <v>9822</v>
      </c>
      <c r="B92" t="s">
        <v>25</v>
      </c>
      <c r="C92" t="s">
        <v>150</v>
      </c>
      <c r="D92" t="s">
        <v>9710</v>
      </c>
      <c r="E92" t="s">
        <v>9735</v>
      </c>
      <c r="F92" t="s">
        <v>199</v>
      </c>
      <c r="G92" t="s">
        <v>151</v>
      </c>
      <c r="H92" t="s">
        <v>9647</v>
      </c>
      <c r="I92" t="s">
        <v>200</v>
      </c>
      <c r="J92" t="s">
        <v>152</v>
      </c>
      <c r="K92" t="s">
        <v>145</v>
      </c>
      <c r="L92" t="s">
        <v>146</v>
      </c>
      <c r="M92" t="s">
        <v>9823</v>
      </c>
    </row>
    <row r="93" spans="1:13" x14ac:dyDescent="0.35">
      <c r="A93" t="s">
        <v>9824</v>
      </c>
      <c r="B93" t="s">
        <v>25</v>
      </c>
      <c r="C93" t="s">
        <v>150</v>
      </c>
      <c r="D93" t="s">
        <v>60</v>
      </c>
      <c r="E93" t="s">
        <v>9735</v>
      </c>
      <c r="F93" t="s">
        <v>199</v>
      </c>
      <c r="G93" t="s">
        <v>151</v>
      </c>
      <c r="H93" t="s">
        <v>9647</v>
      </c>
      <c r="I93" t="s">
        <v>200</v>
      </c>
      <c r="J93" t="s">
        <v>152</v>
      </c>
      <c r="K93" t="s">
        <v>145</v>
      </c>
      <c r="L93" t="s">
        <v>146</v>
      </c>
      <c r="M93" t="s">
        <v>9825</v>
      </c>
    </row>
    <row r="94" spans="1:13" x14ac:dyDescent="0.35">
      <c r="A94" t="s">
        <v>9826</v>
      </c>
      <c r="B94" t="s">
        <v>25</v>
      </c>
      <c r="C94" t="s">
        <v>150</v>
      </c>
      <c r="D94" t="s">
        <v>9710</v>
      </c>
      <c r="E94" t="s">
        <v>9735</v>
      </c>
      <c r="F94" t="s">
        <v>199</v>
      </c>
      <c r="G94" t="s">
        <v>151</v>
      </c>
      <c r="H94" t="s">
        <v>9647</v>
      </c>
      <c r="I94" t="s">
        <v>200</v>
      </c>
      <c r="J94" t="s">
        <v>152</v>
      </c>
      <c r="K94" t="s">
        <v>145</v>
      </c>
      <c r="L94" t="s">
        <v>146</v>
      </c>
      <c r="M94" t="s">
        <v>9827</v>
      </c>
    </row>
    <row r="95" spans="1:13" x14ac:dyDescent="0.35">
      <c r="A95" t="s">
        <v>9828</v>
      </c>
      <c r="B95" t="s">
        <v>25</v>
      </c>
      <c r="C95" t="s">
        <v>150</v>
      </c>
      <c r="D95" t="s">
        <v>60</v>
      </c>
      <c r="E95" t="s">
        <v>9735</v>
      </c>
      <c r="F95" t="s">
        <v>199</v>
      </c>
      <c r="G95" t="s">
        <v>151</v>
      </c>
      <c r="H95" t="s">
        <v>9647</v>
      </c>
      <c r="I95" t="s">
        <v>200</v>
      </c>
      <c r="J95" t="s">
        <v>152</v>
      </c>
      <c r="K95" t="s">
        <v>145</v>
      </c>
      <c r="L95" t="s">
        <v>146</v>
      </c>
      <c r="M95" t="s">
        <v>9829</v>
      </c>
    </row>
    <row r="96" spans="1:13" x14ac:dyDescent="0.35">
      <c r="A96" t="s">
        <v>9830</v>
      </c>
      <c r="B96" t="s">
        <v>25</v>
      </c>
      <c r="C96" t="s">
        <v>150</v>
      </c>
      <c r="D96" t="s">
        <v>9710</v>
      </c>
      <c r="E96" t="s">
        <v>9746</v>
      </c>
      <c r="F96" t="s">
        <v>199</v>
      </c>
      <c r="G96" t="s">
        <v>151</v>
      </c>
      <c r="H96" t="s">
        <v>9647</v>
      </c>
      <c r="I96" t="s">
        <v>200</v>
      </c>
      <c r="J96" t="s">
        <v>152</v>
      </c>
      <c r="K96" t="s">
        <v>145</v>
      </c>
      <c r="L96" t="s">
        <v>146</v>
      </c>
      <c r="M96" t="s">
        <v>9831</v>
      </c>
    </row>
    <row r="97" spans="1:13" x14ac:dyDescent="0.35">
      <c r="A97" t="s">
        <v>9832</v>
      </c>
      <c r="B97" t="s">
        <v>25</v>
      </c>
      <c r="C97" t="s">
        <v>150</v>
      </c>
      <c r="D97" t="s">
        <v>60</v>
      </c>
      <c r="E97" t="s">
        <v>9746</v>
      </c>
      <c r="F97" t="s">
        <v>199</v>
      </c>
      <c r="G97" t="s">
        <v>151</v>
      </c>
      <c r="H97" t="s">
        <v>9647</v>
      </c>
      <c r="I97" t="s">
        <v>200</v>
      </c>
      <c r="J97" t="s">
        <v>152</v>
      </c>
      <c r="K97" t="s">
        <v>145</v>
      </c>
      <c r="L97" t="s">
        <v>146</v>
      </c>
      <c r="M97" t="s">
        <v>9833</v>
      </c>
    </row>
    <row r="98" spans="1:13" x14ac:dyDescent="0.35">
      <c r="A98" t="s">
        <v>9834</v>
      </c>
      <c r="B98" t="s">
        <v>25</v>
      </c>
      <c r="C98" t="s">
        <v>150</v>
      </c>
      <c r="D98" t="s">
        <v>9710</v>
      </c>
      <c r="E98" t="s">
        <v>9746</v>
      </c>
      <c r="F98" t="s">
        <v>199</v>
      </c>
      <c r="G98" t="s">
        <v>151</v>
      </c>
      <c r="H98" t="s">
        <v>9647</v>
      </c>
      <c r="I98" t="s">
        <v>200</v>
      </c>
      <c r="J98" t="s">
        <v>152</v>
      </c>
      <c r="K98" t="s">
        <v>145</v>
      </c>
      <c r="L98" t="s">
        <v>146</v>
      </c>
      <c r="M98" t="s">
        <v>9835</v>
      </c>
    </row>
    <row r="99" spans="1:13" x14ac:dyDescent="0.35">
      <c r="A99" t="s">
        <v>9836</v>
      </c>
      <c r="B99" t="s">
        <v>25</v>
      </c>
      <c r="C99" t="s">
        <v>150</v>
      </c>
      <c r="D99" t="s">
        <v>60</v>
      </c>
      <c r="E99" t="s">
        <v>9746</v>
      </c>
      <c r="F99" t="s">
        <v>199</v>
      </c>
      <c r="G99" t="s">
        <v>151</v>
      </c>
      <c r="H99" t="s">
        <v>9647</v>
      </c>
      <c r="I99" t="s">
        <v>200</v>
      </c>
      <c r="J99" t="s">
        <v>152</v>
      </c>
      <c r="K99" t="s">
        <v>145</v>
      </c>
      <c r="L99" t="s">
        <v>146</v>
      </c>
      <c r="M99" t="s">
        <v>9837</v>
      </c>
    </row>
    <row r="100" spans="1:13" x14ac:dyDescent="0.35">
      <c r="A100" t="s">
        <v>9838</v>
      </c>
      <c r="B100" t="s">
        <v>25</v>
      </c>
      <c r="C100" t="s">
        <v>150</v>
      </c>
      <c r="D100" t="s">
        <v>9710</v>
      </c>
      <c r="E100" t="s">
        <v>9757</v>
      </c>
      <c r="F100" t="s">
        <v>199</v>
      </c>
      <c r="G100" t="s">
        <v>151</v>
      </c>
      <c r="H100" t="s">
        <v>9647</v>
      </c>
      <c r="I100" t="s">
        <v>200</v>
      </c>
      <c r="J100" t="s">
        <v>152</v>
      </c>
      <c r="K100" t="s">
        <v>145</v>
      </c>
      <c r="L100" t="s">
        <v>146</v>
      </c>
      <c r="M100" t="s">
        <v>9839</v>
      </c>
    </row>
    <row r="101" spans="1:13" x14ac:dyDescent="0.35">
      <c r="A101" t="s">
        <v>9840</v>
      </c>
      <c r="B101" t="s">
        <v>25</v>
      </c>
      <c r="C101" t="s">
        <v>150</v>
      </c>
      <c r="D101" t="s">
        <v>60</v>
      </c>
      <c r="E101" t="s">
        <v>9757</v>
      </c>
      <c r="F101" t="s">
        <v>199</v>
      </c>
      <c r="G101" t="s">
        <v>151</v>
      </c>
      <c r="H101" t="s">
        <v>9647</v>
      </c>
      <c r="I101" t="s">
        <v>200</v>
      </c>
      <c r="J101" t="s">
        <v>152</v>
      </c>
      <c r="K101" t="s">
        <v>145</v>
      </c>
      <c r="L101" t="s">
        <v>146</v>
      </c>
      <c r="M101" t="s">
        <v>9841</v>
      </c>
    </row>
    <row r="102" spans="1:13" x14ac:dyDescent="0.35">
      <c r="A102" t="s">
        <v>9842</v>
      </c>
      <c r="B102" t="s">
        <v>25</v>
      </c>
      <c r="C102" t="s">
        <v>150</v>
      </c>
      <c r="D102" t="s">
        <v>9710</v>
      </c>
      <c r="E102" t="s">
        <v>9762</v>
      </c>
      <c r="F102" t="s">
        <v>199</v>
      </c>
      <c r="G102" t="s">
        <v>151</v>
      </c>
      <c r="H102" t="s">
        <v>9647</v>
      </c>
      <c r="I102" t="s">
        <v>200</v>
      </c>
      <c r="J102" t="s">
        <v>152</v>
      </c>
      <c r="K102" t="s">
        <v>145</v>
      </c>
      <c r="L102" t="s">
        <v>146</v>
      </c>
      <c r="M102" t="s">
        <v>9843</v>
      </c>
    </row>
    <row r="103" spans="1:13" x14ac:dyDescent="0.35">
      <c r="A103" t="s">
        <v>9844</v>
      </c>
      <c r="B103" t="s">
        <v>25</v>
      </c>
      <c r="C103" t="s">
        <v>150</v>
      </c>
      <c r="D103" t="s">
        <v>60</v>
      </c>
      <c r="E103" t="s">
        <v>9762</v>
      </c>
      <c r="F103" t="s">
        <v>199</v>
      </c>
      <c r="G103" t="s">
        <v>151</v>
      </c>
      <c r="H103" t="s">
        <v>9647</v>
      </c>
      <c r="I103" t="s">
        <v>200</v>
      </c>
      <c r="J103" t="s">
        <v>152</v>
      </c>
      <c r="K103" t="s">
        <v>145</v>
      </c>
      <c r="L103" t="s">
        <v>146</v>
      </c>
      <c r="M103" t="s">
        <v>9845</v>
      </c>
    </row>
    <row r="104" spans="1:13" x14ac:dyDescent="0.35">
      <c r="A104" t="s">
        <v>9846</v>
      </c>
      <c r="B104" t="s">
        <v>25</v>
      </c>
      <c r="C104" t="s">
        <v>150</v>
      </c>
      <c r="D104" t="s">
        <v>9710</v>
      </c>
      <c r="E104" t="s">
        <v>9647</v>
      </c>
      <c r="F104" t="s">
        <v>202</v>
      </c>
      <c r="G104" t="s">
        <v>151</v>
      </c>
      <c r="H104" t="s">
        <v>9647</v>
      </c>
      <c r="I104" t="s">
        <v>200</v>
      </c>
      <c r="J104" t="s">
        <v>152</v>
      </c>
      <c r="K104" t="s">
        <v>145</v>
      </c>
      <c r="L104" t="s">
        <v>146</v>
      </c>
      <c r="M104" t="s">
        <v>9847</v>
      </c>
    </row>
    <row r="105" spans="1:13" x14ac:dyDescent="0.35">
      <c r="A105" t="s">
        <v>203</v>
      </c>
      <c r="B105" t="s">
        <v>25</v>
      </c>
      <c r="C105" t="s">
        <v>59</v>
      </c>
      <c r="D105" t="s">
        <v>60</v>
      </c>
      <c r="E105" t="s">
        <v>204</v>
      </c>
      <c r="F105" t="s">
        <v>205</v>
      </c>
      <c r="G105" t="s">
        <v>147</v>
      </c>
      <c r="H105" t="s">
        <v>206</v>
      </c>
      <c r="I105" t="s">
        <v>55</v>
      </c>
      <c r="J105" t="s">
        <v>152</v>
      </c>
      <c r="K105" t="s">
        <v>145</v>
      </c>
      <c r="L105" t="s">
        <v>146</v>
      </c>
      <c r="M105" t="s">
        <v>207</v>
      </c>
    </row>
    <row r="106" spans="1:13" x14ac:dyDescent="0.35">
      <c r="A106" t="s">
        <v>208</v>
      </c>
      <c r="B106" t="s">
        <v>25</v>
      </c>
      <c r="C106" t="s">
        <v>59</v>
      </c>
      <c r="D106" t="s">
        <v>60</v>
      </c>
      <c r="E106" t="s">
        <v>204</v>
      </c>
      <c r="F106" t="s">
        <v>205</v>
      </c>
      <c r="G106" t="s">
        <v>147</v>
      </c>
      <c r="H106" t="s">
        <v>206</v>
      </c>
      <c r="I106" t="s">
        <v>55</v>
      </c>
      <c r="J106" t="s">
        <v>152</v>
      </c>
      <c r="K106" t="s">
        <v>145</v>
      </c>
      <c r="L106" t="s">
        <v>146</v>
      </c>
      <c r="M106" t="s">
        <v>209</v>
      </c>
    </row>
    <row r="107" spans="1:13" x14ac:dyDescent="0.35">
      <c r="A107" t="s">
        <v>210</v>
      </c>
      <c r="B107" t="s">
        <v>25</v>
      </c>
      <c r="C107" t="s">
        <v>59</v>
      </c>
      <c r="D107" t="s">
        <v>60</v>
      </c>
      <c r="E107" t="s">
        <v>204</v>
      </c>
      <c r="F107" t="s">
        <v>205</v>
      </c>
      <c r="G107" t="s">
        <v>147</v>
      </c>
      <c r="H107" t="s">
        <v>206</v>
      </c>
      <c r="I107" t="s">
        <v>55</v>
      </c>
      <c r="J107" t="s">
        <v>152</v>
      </c>
      <c r="K107" t="s">
        <v>145</v>
      </c>
      <c r="L107" t="s">
        <v>146</v>
      </c>
      <c r="M107" t="s">
        <v>211</v>
      </c>
    </row>
    <row r="108" spans="1:13" x14ac:dyDescent="0.35">
      <c r="A108" t="s">
        <v>212</v>
      </c>
      <c r="B108" t="s">
        <v>25</v>
      </c>
      <c r="C108" t="s">
        <v>59</v>
      </c>
      <c r="D108" t="s">
        <v>60</v>
      </c>
      <c r="E108" t="s">
        <v>204</v>
      </c>
      <c r="F108" t="s">
        <v>213</v>
      </c>
      <c r="G108" t="s">
        <v>151</v>
      </c>
      <c r="H108" t="s">
        <v>206</v>
      </c>
      <c r="I108" t="s">
        <v>55</v>
      </c>
      <c r="J108" t="s">
        <v>152</v>
      </c>
      <c r="K108" t="s">
        <v>145</v>
      </c>
      <c r="L108" t="s">
        <v>146</v>
      </c>
      <c r="M108" t="s">
        <v>214</v>
      </c>
    </row>
    <row r="109" spans="1:13" x14ac:dyDescent="0.35">
      <c r="A109" t="s">
        <v>215</v>
      </c>
      <c r="B109" t="s">
        <v>25</v>
      </c>
      <c r="C109" t="s">
        <v>59</v>
      </c>
      <c r="D109" t="s">
        <v>60</v>
      </c>
      <c r="E109" t="s">
        <v>204</v>
      </c>
      <c r="F109" t="s">
        <v>213</v>
      </c>
      <c r="G109" t="s">
        <v>151</v>
      </c>
      <c r="H109" t="s">
        <v>206</v>
      </c>
      <c r="I109" t="s">
        <v>55</v>
      </c>
      <c r="J109" t="s">
        <v>152</v>
      </c>
      <c r="K109" t="s">
        <v>145</v>
      </c>
      <c r="L109" t="s">
        <v>146</v>
      </c>
      <c r="M109" t="s">
        <v>216</v>
      </c>
    </row>
    <row r="110" spans="1:13" x14ac:dyDescent="0.35">
      <c r="A110" t="s">
        <v>217</v>
      </c>
      <c r="B110" t="s">
        <v>25</v>
      </c>
      <c r="C110" t="s">
        <v>59</v>
      </c>
      <c r="D110" t="s">
        <v>60</v>
      </c>
      <c r="E110" t="s">
        <v>204</v>
      </c>
      <c r="F110" t="s">
        <v>213</v>
      </c>
      <c r="G110" t="s">
        <v>151</v>
      </c>
      <c r="H110" t="s">
        <v>206</v>
      </c>
      <c r="I110" t="s">
        <v>55</v>
      </c>
      <c r="J110" t="s">
        <v>152</v>
      </c>
      <c r="K110" t="s">
        <v>145</v>
      </c>
      <c r="L110" t="s">
        <v>146</v>
      </c>
      <c r="M110" t="s">
        <v>218</v>
      </c>
    </row>
    <row r="111" spans="1:13" x14ac:dyDescent="0.35">
      <c r="A111" t="s">
        <v>219</v>
      </c>
      <c r="B111" t="s">
        <v>25</v>
      </c>
      <c r="C111" t="s">
        <v>59</v>
      </c>
      <c r="D111" t="s">
        <v>60</v>
      </c>
      <c r="E111" t="s">
        <v>204</v>
      </c>
      <c r="F111" t="s">
        <v>154</v>
      </c>
      <c r="G111" t="s">
        <v>151</v>
      </c>
      <c r="H111" t="s">
        <v>206</v>
      </c>
      <c r="I111" t="s">
        <v>55</v>
      </c>
      <c r="J111" t="s">
        <v>152</v>
      </c>
      <c r="K111" t="s">
        <v>145</v>
      </c>
      <c r="L111" t="s">
        <v>146</v>
      </c>
      <c r="M111" t="s">
        <v>220</v>
      </c>
    </row>
    <row r="112" spans="1:13" x14ac:dyDescent="0.35">
      <c r="A112" t="s">
        <v>221</v>
      </c>
      <c r="B112" t="s">
        <v>25</v>
      </c>
      <c r="C112" t="s">
        <v>59</v>
      </c>
      <c r="D112" t="s">
        <v>60</v>
      </c>
      <c r="E112" t="s">
        <v>204</v>
      </c>
      <c r="F112" t="s">
        <v>154</v>
      </c>
      <c r="G112" t="s">
        <v>151</v>
      </c>
      <c r="H112" t="s">
        <v>206</v>
      </c>
      <c r="I112" t="s">
        <v>55</v>
      </c>
      <c r="J112" t="s">
        <v>152</v>
      </c>
      <c r="K112" t="s">
        <v>145</v>
      </c>
      <c r="L112" t="s">
        <v>146</v>
      </c>
      <c r="M112" t="s">
        <v>222</v>
      </c>
    </row>
    <row r="113" spans="1:13" x14ac:dyDescent="0.35">
      <c r="A113" t="s">
        <v>223</v>
      </c>
      <c r="B113" t="s">
        <v>25</v>
      </c>
      <c r="C113" t="s">
        <v>59</v>
      </c>
      <c r="D113" t="s">
        <v>60</v>
      </c>
      <c r="E113" t="s">
        <v>204</v>
      </c>
      <c r="F113" t="s">
        <v>154</v>
      </c>
      <c r="G113" t="s">
        <v>151</v>
      </c>
      <c r="H113" t="s">
        <v>206</v>
      </c>
      <c r="I113" t="s">
        <v>55</v>
      </c>
      <c r="J113" t="s">
        <v>152</v>
      </c>
      <c r="K113" t="s">
        <v>145</v>
      </c>
      <c r="L113" t="s">
        <v>146</v>
      </c>
      <c r="M113" t="s">
        <v>224</v>
      </c>
    </row>
    <row r="114" spans="1:13" x14ac:dyDescent="0.35">
      <c r="A114" t="s">
        <v>225</v>
      </c>
      <c r="B114" t="s">
        <v>25</v>
      </c>
      <c r="C114" t="s">
        <v>59</v>
      </c>
      <c r="D114" t="s">
        <v>60</v>
      </c>
      <c r="E114" t="s">
        <v>204</v>
      </c>
      <c r="F114" t="s">
        <v>226</v>
      </c>
      <c r="G114" t="s">
        <v>151</v>
      </c>
      <c r="H114" t="s">
        <v>206</v>
      </c>
      <c r="I114" t="s">
        <v>55</v>
      </c>
      <c r="J114" t="s">
        <v>152</v>
      </c>
      <c r="K114" t="s">
        <v>145</v>
      </c>
      <c r="L114" t="s">
        <v>146</v>
      </c>
      <c r="M114" t="s">
        <v>227</v>
      </c>
    </row>
    <row r="115" spans="1:13" x14ac:dyDescent="0.35">
      <c r="A115" t="s">
        <v>228</v>
      </c>
      <c r="B115" t="s">
        <v>25</v>
      </c>
      <c r="C115" t="s">
        <v>59</v>
      </c>
      <c r="D115" t="s">
        <v>60</v>
      </c>
      <c r="E115" t="s">
        <v>204</v>
      </c>
      <c r="F115" t="s">
        <v>226</v>
      </c>
      <c r="G115" t="s">
        <v>151</v>
      </c>
      <c r="H115" t="s">
        <v>206</v>
      </c>
      <c r="I115" t="s">
        <v>55</v>
      </c>
      <c r="J115" t="s">
        <v>152</v>
      </c>
      <c r="K115" t="s">
        <v>145</v>
      </c>
      <c r="L115" t="s">
        <v>146</v>
      </c>
      <c r="M115" t="s">
        <v>229</v>
      </c>
    </row>
    <row r="116" spans="1:13" x14ac:dyDescent="0.35">
      <c r="A116" t="s">
        <v>230</v>
      </c>
      <c r="B116" t="s">
        <v>25</v>
      </c>
      <c r="C116" t="s">
        <v>59</v>
      </c>
      <c r="D116" t="s">
        <v>60</v>
      </c>
      <c r="E116" t="s">
        <v>204</v>
      </c>
      <c r="F116" t="s">
        <v>226</v>
      </c>
      <c r="G116" t="s">
        <v>151</v>
      </c>
      <c r="H116" t="s">
        <v>206</v>
      </c>
      <c r="I116" t="s">
        <v>55</v>
      </c>
      <c r="J116" t="s">
        <v>152</v>
      </c>
      <c r="K116" t="s">
        <v>145</v>
      </c>
      <c r="L116" t="s">
        <v>146</v>
      </c>
      <c r="M116" t="s">
        <v>231</v>
      </c>
    </row>
    <row r="117" spans="1:13" x14ac:dyDescent="0.35">
      <c r="A117" t="s">
        <v>232</v>
      </c>
      <c r="B117" t="s">
        <v>25</v>
      </c>
      <c r="C117" t="s">
        <v>59</v>
      </c>
      <c r="D117" t="s">
        <v>60</v>
      </c>
      <c r="E117" t="s">
        <v>204</v>
      </c>
      <c r="F117" t="s">
        <v>233</v>
      </c>
      <c r="G117" t="s">
        <v>151</v>
      </c>
      <c r="H117" t="s">
        <v>206</v>
      </c>
      <c r="I117" t="s">
        <v>55</v>
      </c>
      <c r="J117" t="s">
        <v>152</v>
      </c>
      <c r="K117" t="s">
        <v>145</v>
      </c>
      <c r="L117" t="s">
        <v>146</v>
      </c>
      <c r="M117" t="s">
        <v>234</v>
      </c>
    </row>
    <row r="118" spans="1:13" x14ac:dyDescent="0.35">
      <c r="A118" t="s">
        <v>235</v>
      </c>
      <c r="B118" t="s">
        <v>25</v>
      </c>
      <c r="C118" t="s">
        <v>59</v>
      </c>
      <c r="D118" t="s">
        <v>60</v>
      </c>
      <c r="E118" t="s">
        <v>204</v>
      </c>
      <c r="F118" t="s">
        <v>233</v>
      </c>
      <c r="G118" t="s">
        <v>151</v>
      </c>
      <c r="H118" t="s">
        <v>206</v>
      </c>
      <c r="I118" t="s">
        <v>55</v>
      </c>
      <c r="J118" t="s">
        <v>152</v>
      </c>
      <c r="K118" t="s">
        <v>145</v>
      </c>
      <c r="L118" t="s">
        <v>146</v>
      </c>
      <c r="M118" t="s">
        <v>236</v>
      </c>
    </row>
    <row r="119" spans="1:13" x14ac:dyDescent="0.35">
      <c r="A119" t="s">
        <v>237</v>
      </c>
      <c r="B119" t="s">
        <v>25</v>
      </c>
      <c r="C119" t="s">
        <v>59</v>
      </c>
      <c r="D119" t="s">
        <v>60</v>
      </c>
      <c r="E119" t="s">
        <v>204</v>
      </c>
      <c r="F119" t="s">
        <v>233</v>
      </c>
      <c r="G119" t="s">
        <v>151</v>
      </c>
      <c r="H119" t="s">
        <v>206</v>
      </c>
      <c r="I119" t="s">
        <v>55</v>
      </c>
      <c r="J119" t="s">
        <v>152</v>
      </c>
      <c r="K119" t="s">
        <v>145</v>
      </c>
      <c r="L119" t="s">
        <v>146</v>
      </c>
      <c r="M119" t="s">
        <v>238</v>
      </c>
    </row>
    <row r="120" spans="1:13" x14ac:dyDescent="0.35">
      <c r="A120" t="s">
        <v>239</v>
      </c>
      <c r="B120" t="s">
        <v>25</v>
      </c>
      <c r="C120" t="s">
        <v>59</v>
      </c>
      <c r="D120" t="s">
        <v>60</v>
      </c>
      <c r="E120" t="s">
        <v>240</v>
      </c>
      <c r="F120" t="s">
        <v>241</v>
      </c>
      <c r="G120" t="s">
        <v>151</v>
      </c>
      <c r="H120" t="s">
        <v>206</v>
      </c>
      <c r="I120" t="s">
        <v>55</v>
      </c>
      <c r="J120" t="s">
        <v>152</v>
      </c>
      <c r="K120" t="s">
        <v>145</v>
      </c>
      <c r="L120" t="s">
        <v>146</v>
      </c>
      <c r="M120" t="s">
        <v>242</v>
      </c>
    </row>
    <row r="121" spans="1:13" x14ac:dyDescent="0.35">
      <c r="A121" t="s">
        <v>243</v>
      </c>
      <c r="B121" t="s">
        <v>25</v>
      </c>
      <c r="C121" t="s">
        <v>59</v>
      </c>
      <c r="D121" t="s">
        <v>60</v>
      </c>
      <c r="E121" t="s">
        <v>240</v>
      </c>
      <c r="F121" t="s">
        <v>241</v>
      </c>
      <c r="G121" t="s">
        <v>151</v>
      </c>
      <c r="H121" t="s">
        <v>206</v>
      </c>
      <c r="I121" t="s">
        <v>55</v>
      </c>
      <c r="J121" t="s">
        <v>152</v>
      </c>
      <c r="K121" t="s">
        <v>145</v>
      </c>
      <c r="L121" t="s">
        <v>146</v>
      </c>
      <c r="M121" t="s">
        <v>244</v>
      </c>
    </row>
    <row r="122" spans="1:13" x14ac:dyDescent="0.35">
      <c r="A122" t="s">
        <v>245</v>
      </c>
      <c r="B122" t="s">
        <v>25</v>
      </c>
      <c r="C122" t="s">
        <v>150</v>
      </c>
      <c r="D122" t="s">
        <v>141</v>
      </c>
      <c r="E122" t="s">
        <v>206</v>
      </c>
      <c r="F122" t="s">
        <v>246</v>
      </c>
      <c r="G122" t="s">
        <v>193</v>
      </c>
      <c r="H122" t="s">
        <v>206</v>
      </c>
      <c r="I122" t="s">
        <v>55</v>
      </c>
      <c r="J122" t="s">
        <v>152</v>
      </c>
      <c r="K122" t="s">
        <v>158</v>
      </c>
      <c r="L122" t="s">
        <v>146</v>
      </c>
      <c r="M122" t="s">
        <v>247</v>
      </c>
    </row>
    <row r="123" spans="1:13" x14ac:dyDescent="0.35">
      <c r="A123" t="s">
        <v>248</v>
      </c>
      <c r="B123" t="s">
        <v>25</v>
      </c>
      <c r="C123" t="s">
        <v>59</v>
      </c>
      <c r="D123" t="s">
        <v>249</v>
      </c>
      <c r="E123" t="s">
        <v>206</v>
      </c>
      <c r="F123" t="s">
        <v>246</v>
      </c>
      <c r="G123" t="s">
        <v>193</v>
      </c>
      <c r="H123" t="s">
        <v>206</v>
      </c>
      <c r="I123" t="s">
        <v>171</v>
      </c>
      <c r="J123" t="s">
        <v>152</v>
      </c>
      <c r="K123" t="s">
        <v>158</v>
      </c>
      <c r="L123" t="s">
        <v>146</v>
      </c>
      <c r="M123" t="s">
        <v>250</v>
      </c>
    </row>
    <row r="124" spans="1:13" x14ac:dyDescent="0.35">
      <c r="A124" t="s">
        <v>251</v>
      </c>
      <c r="B124" t="s">
        <v>25</v>
      </c>
      <c r="C124" t="s">
        <v>59</v>
      </c>
      <c r="D124" t="s">
        <v>249</v>
      </c>
      <c r="E124" t="s">
        <v>206</v>
      </c>
      <c r="F124" t="s">
        <v>164</v>
      </c>
      <c r="G124" t="s">
        <v>193</v>
      </c>
      <c r="H124" t="s">
        <v>206</v>
      </c>
      <c r="I124" t="s">
        <v>55</v>
      </c>
      <c r="J124" t="s">
        <v>25</v>
      </c>
      <c r="K124" t="s">
        <v>158</v>
      </c>
      <c r="L124" t="s">
        <v>252</v>
      </c>
      <c r="M124" t="s">
        <v>253</v>
      </c>
    </row>
    <row r="125" spans="1:13" x14ac:dyDescent="0.35">
      <c r="A125" t="s">
        <v>254</v>
      </c>
      <c r="B125" t="s">
        <v>25</v>
      </c>
      <c r="C125" t="s">
        <v>59</v>
      </c>
      <c r="D125" t="s">
        <v>249</v>
      </c>
      <c r="E125" t="s">
        <v>206</v>
      </c>
      <c r="F125" t="s">
        <v>197</v>
      </c>
      <c r="G125" t="s">
        <v>193</v>
      </c>
      <c r="H125" t="s">
        <v>206</v>
      </c>
      <c r="I125" t="s">
        <v>55</v>
      </c>
      <c r="J125" t="s">
        <v>25</v>
      </c>
      <c r="K125" t="s">
        <v>158</v>
      </c>
      <c r="L125" t="s">
        <v>252</v>
      </c>
      <c r="M125" t="s">
        <v>255</v>
      </c>
    </row>
    <row r="126" spans="1:13" x14ac:dyDescent="0.35">
      <c r="A126" t="s">
        <v>256</v>
      </c>
      <c r="B126" t="s">
        <v>25</v>
      </c>
      <c r="C126" t="s">
        <v>59</v>
      </c>
      <c r="D126" t="s">
        <v>249</v>
      </c>
      <c r="E126" t="s">
        <v>206</v>
      </c>
      <c r="F126" t="s">
        <v>182</v>
      </c>
      <c r="G126" t="s">
        <v>193</v>
      </c>
      <c r="H126" t="s">
        <v>206</v>
      </c>
      <c r="I126" t="s">
        <v>55</v>
      </c>
      <c r="J126" t="s">
        <v>25</v>
      </c>
      <c r="K126" t="s">
        <v>158</v>
      </c>
      <c r="L126" t="s">
        <v>252</v>
      </c>
      <c r="M126" t="s">
        <v>257</v>
      </c>
    </row>
    <row r="127" spans="1:13" x14ac:dyDescent="0.35">
      <c r="A127" t="s">
        <v>258</v>
      </c>
      <c r="B127" t="s">
        <v>25</v>
      </c>
      <c r="C127" t="s">
        <v>59</v>
      </c>
      <c r="D127" t="s">
        <v>249</v>
      </c>
      <c r="E127" t="s">
        <v>206</v>
      </c>
      <c r="F127" t="s">
        <v>259</v>
      </c>
      <c r="G127" t="s">
        <v>193</v>
      </c>
      <c r="H127" t="s">
        <v>206</v>
      </c>
      <c r="I127" t="s">
        <v>55</v>
      </c>
      <c r="J127" t="s">
        <v>25</v>
      </c>
      <c r="K127" t="s">
        <v>158</v>
      </c>
      <c r="L127" t="s">
        <v>252</v>
      </c>
      <c r="M127" t="s">
        <v>260</v>
      </c>
    </row>
    <row r="128" spans="1:13" x14ac:dyDescent="0.35">
      <c r="A128" t="s">
        <v>261</v>
      </c>
      <c r="B128" t="s">
        <v>25</v>
      </c>
      <c r="C128" t="s">
        <v>150</v>
      </c>
      <c r="D128" t="s">
        <v>141</v>
      </c>
      <c r="E128" t="s">
        <v>206</v>
      </c>
      <c r="F128" t="s">
        <v>262</v>
      </c>
      <c r="G128" t="s">
        <v>193</v>
      </c>
      <c r="H128" t="s">
        <v>206</v>
      </c>
      <c r="I128" t="s">
        <v>55</v>
      </c>
      <c r="J128" t="s">
        <v>152</v>
      </c>
      <c r="K128" t="s">
        <v>158</v>
      </c>
      <c r="L128" t="s">
        <v>146</v>
      </c>
      <c r="M128" t="s">
        <v>263</v>
      </c>
    </row>
    <row r="129" spans="1:13" x14ac:dyDescent="0.35">
      <c r="A129" t="s">
        <v>264</v>
      </c>
      <c r="B129" t="s">
        <v>25</v>
      </c>
      <c r="C129" t="s">
        <v>59</v>
      </c>
      <c r="D129" t="s">
        <v>249</v>
      </c>
      <c r="E129" t="s">
        <v>206</v>
      </c>
      <c r="F129" t="s">
        <v>262</v>
      </c>
      <c r="G129" t="s">
        <v>193</v>
      </c>
      <c r="H129" t="s">
        <v>206</v>
      </c>
      <c r="I129" t="s">
        <v>171</v>
      </c>
      <c r="J129" t="s">
        <v>152</v>
      </c>
      <c r="K129" t="s">
        <v>158</v>
      </c>
      <c r="L129" t="s">
        <v>146</v>
      </c>
      <c r="M129" t="s">
        <v>265</v>
      </c>
    </row>
    <row r="130" spans="1:13" x14ac:dyDescent="0.35">
      <c r="A130" t="s">
        <v>266</v>
      </c>
      <c r="B130" t="s">
        <v>25</v>
      </c>
      <c r="C130" t="s">
        <v>59</v>
      </c>
      <c r="D130" t="s">
        <v>249</v>
      </c>
      <c r="E130" t="s">
        <v>206</v>
      </c>
      <c r="F130" t="s">
        <v>164</v>
      </c>
      <c r="G130" t="s">
        <v>193</v>
      </c>
      <c r="H130" t="s">
        <v>206</v>
      </c>
      <c r="I130" t="s">
        <v>55</v>
      </c>
      <c r="J130" t="s">
        <v>25</v>
      </c>
      <c r="K130" t="s">
        <v>158</v>
      </c>
      <c r="L130" t="s">
        <v>252</v>
      </c>
      <c r="M130" t="s">
        <v>267</v>
      </c>
    </row>
    <row r="131" spans="1:13" x14ac:dyDescent="0.35">
      <c r="A131" t="s">
        <v>268</v>
      </c>
      <c r="B131" t="s">
        <v>25</v>
      </c>
      <c r="C131" t="s">
        <v>59</v>
      </c>
      <c r="D131" t="s">
        <v>249</v>
      </c>
      <c r="E131" t="s">
        <v>206</v>
      </c>
      <c r="F131" t="s">
        <v>167</v>
      </c>
      <c r="G131" t="s">
        <v>193</v>
      </c>
      <c r="H131" t="s">
        <v>206</v>
      </c>
      <c r="I131" t="s">
        <v>55</v>
      </c>
      <c r="J131" t="s">
        <v>25</v>
      </c>
      <c r="K131" t="s">
        <v>158</v>
      </c>
      <c r="L131" t="s">
        <v>252</v>
      </c>
      <c r="M131" t="s">
        <v>269</v>
      </c>
    </row>
    <row r="132" spans="1:13" x14ac:dyDescent="0.35">
      <c r="A132" t="s">
        <v>270</v>
      </c>
      <c r="B132" t="s">
        <v>25</v>
      </c>
      <c r="C132" t="s">
        <v>59</v>
      </c>
      <c r="D132" t="s">
        <v>249</v>
      </c>
      <c r="E132" t="s">
        <v>206</v>
      </c>
      <c r="F132" t="s">
        <v>197</v>
      </c>
      <c r="G132" t="s">
        <v>193</v>
      </c>
      <c r="H132" t="s">
        <v>206</v>
      </c>
      <c r="I132" t="s">
        <v>55</v>
      </c>
      <c r="J132" t="s">
        <v>25</v>
      </c>
      <c r="K132" t="s">
        <v>158</v>
      </c>
      <c r="L132" t="s">
        <v>252</v>
      </c>
      <c r="M132" t="s">
        <v>271</v>
      </c>
    </row>
    <row r="133" spans="1:13" x14ac:dyDescent="0.35">
      <c r="A133" t="s">
        <v>272</v>
      </c>
      <c r="B133" t="s">
        <v>25</v>
      </c>
      <c r="C133" t="s">
        <v>59</v>
      </c>
      <c r="D133" t="s">
        <v>249</v>
      </c>
      <c r="E133" t="s">
        <v>206</v>
      </c>
      <c r="F133" t="s">
        <v>182</v>
      </c>
      <c r="G133" t="s">
        <v>193</v>
      </c>
      <c r="H133" t="s">
        <v>206</v>
      </c>
      <c r="I133" t="s">
        <v>55</v>
      </c>
      <c r="J133" t="s">
        <v>25</v>
      </c>
      <c r="K133" t="s">
        <v>158</v>
      </c>
      <c r="L133" t="s">
        <v>252</v>
      </c>
      <c r="M133" t="s">
        <v>273</v>
      </c>
    </row>
    <row r="134" spans="1:13" x14ac:dyDescent="0.35">
      <c r="A134" t="s">
        <v>274</v>
      </c>
      <c r="B134" t="s">
        <v>25</v>
      </c>
      <c r="C134" t="s">
        <v>59</v>
      </c>
      <c r="D134" t="s">
        <v>249</v>
      </c>
      <c r="E134" t="s">
        <v>206</v>
      </c>
      <c r="F134" t="s">
        <v>259</v>
      </c>
      <c r="G134" t="s">
        <v>193</v>
      </c>
      <c r="H134" t="s">
        <v>206</v>
      </c>
      <c r="I134" t="s">
        <v>55</v>
      </c>
      <c r="J134" t="s">
        <v>25</v>
      </c>
      <c r="K134" t="s">
        <v>158</v>
      </c>
      <c r="L134" t="s">
        <v>252</v>
      </c>
      <c r="M134" t="s">
        <v>275</v>
      </c>
    </row>
    <row r="135" spans="1:13" x14ac:dyDescent="0.35">
      <c r="A135" t="s">
        <v>276</v>
      </c>
      <c r="B135" t="s">
        <v>25</v>
      </c>
      <c r="C135" t="s">
        <v>150</v>
      </c>
      <c r="D135" t="s">
        <v>141</v>
      </c>
      <c r="E135" t="s">
        <v>206</v>
      </c>
      <c r="F135" t="s">
        <v>277</v>
      </c>
      <c r="G135" t="s">
        <v>193</v>
      </c>
      <c r="H135" t="s">
        <v>206</v>
      </c>
      <c r="I135" t="s">
        <v>55</v>
      </c>
      <c r="J135" t="s">
        <v>152</v>
      </c>
      <c r="K135" t="s">
        <v>158</v>
      </c>
      <c r="L135" t="s">
        <v>146</v>
      </c>
      <c r="M135" t="s">
        <v>278</v>
      </c>
    </row>
    <row r="136" spans="1:13" x14ac:dyDescent="0.35">
      <c r="A136" t="s">
        <v>279</v>
      </c>
      <c r="B136" t="s">
        <v>25</v>
      </c>
      <c r="C136" t="s">
        <v>59</v>
      </c>
      <c r="D136" t="s">
        <v>249</v>
      </c>
      <c r="E136" t="s">
        <v>206</v>
      </c>
      <c r="F136" t="s">
        <v>277</v>
      </c>
      <c r="G136" t="s">
        <v>193</v>
      </c>
      <c r="H136" t="s">
        <v>206</v>
      </c>
      <c r="I136" t="s">
        <v>171</v>
      </c>
      <c r="J136" t="s">
        <v>152</v>
      </c>
      <c r="K136" t="s">
        <v>158</v>
      </c>
      <c r="L136" t="s">
        <v>146</v>
      </c>
      <c r="M136" t="s">
        <v>280</v>
      </c>
    </row>
    <row r="137" spans="1:13" x14ac:dyDescent="0.35">
      <c r="A137" t="s">
        <v>281</v>
      </c>
      <c r="B137" t="s">
        <v>25</v>
      </c>
      <c r="C137" t="s">
        <v>59</v>
      </c>
      <c r="D137" t="s">
        <v>249</v>
      </c>
      <c r="E137" t="s">
        <v>206</v>
      </c>
      <c r="F137" t="s">
        <v>164</v>
      </c>
      <c r="G137" t="s">
        <v>193</v>
      </c>
      <c r="H137" t="s">
        <v>206</v>
      </c>
      <c r="I137" t="s">
        <v>55</v>
      </c>
      <c r="J137" t="s">
        <v>25</v>
      </c>
      <c r="K137" t="s">
        <v>158</v>
      </c>
      <c r="L137" t="s">
        <v>252</v>
      </c>
      <c r="M137" t="s">
        <v>282</v>
      </c>
    </row>
    <row r="138" spans="1:13" x14ac:dyDescent="0.35">
      <c r="A138" t="s">
        <v>283</v>
      </c>
      <c r="B138" t="s">
        <v>25</v>
      </c>
      <c r="C138" t="s">
        <v>59</v>
      </c>
      <c r="D138" t="s">
        <v>249</v>
      </c>
      <c r="E138" t="s">
        <v>206</v>
      </c>
      <c r="F138" t="s">
        <v>182</v>
      </c>
      <c r="G138" t="s">
        <v>193</v>
      </c>
      <c r="H138" t="s">
        <v>206</v>
      </c>
      <c r="I138" t="s">
        <v>55</v>
      </c>
      <c r="J138" t="s">
        <v>25</v>
      </c>
      <c r="K138" t="s">
        <v>158</v>
      </c>
      <c r="L138" t="s">
        <v>252</v>
      </c>
      <c r="M138" t="s">
        <v>284</v>
      </c>
    </row>
    <row r="139" spans="1:13" x14ac:dyDescent="0.35">
      <c r="A139" t="s">
        <v>285</v>
      </c>
      <c r="B139" t="s">
        <v>25</v>
      </c>
      <c r="C139" t="s">
        <v>59</v>
      </c>
      <c r="D139" t="s">
        <v>249</v>
      </c>
      <c r="E139" t="s">
        <v>206</v>
      </c>
      <c r="F139" t="s">
        <v>259</v>
      </c>
      <c r="G139" t="s">
        <v>193</v>
      </c>
      <c r="H139" t="s">
        <v>206</v>
      </c>
      <c r="I139" t="s">
        <v>55</v>
      </c>
      <c r="J139" t="s">
        <v>25</v>
      </c>
      <c r="K139" t="s">
        <v>158</v>
      </c>
      <c r="L139" t="s">
        <v>252</v>
      </c>
      <c r="M139" t="s">
        <v>286</v>
      </c>
    </row>
    <row r="140" spans="1:13" x14ac:dyDescent="0.35">
      <c r="A140" t="s">
        <v>287</v>
      </c>
      <c r="B140" t="s">
        <v>25</v>
      </c>
      <c r="C140" t="s">
        <v>150</v>
      </c>
      <c r="D140" t="s">
        <v>141</v>
      </c>
      <c r="E140" t="s">
        <v>206</v>
      </c>
      <c r="F140" t="s">
        <v>288</v>
      </c>
      <c r="G140" t="s">
        <v>193</v>
      </c>
      <c r="H140" t="s">
        <v>206</v>
      </c>
      <c r="I140" t="s">
        <v>55</v>
      </c>
      <c r="J140" t="s">
        <v>152</v>
      </c>
      <c r="K140" t="s">
        <v>158</v>
      </c>
      <c r="L140" t="s">
        <v>146</v>
      </c>
      <c r="M140" t="s">
        <v>289</v>
      </c>
    </row>
    <row r="141" spans="1:13" x14ac:dyDescent="0.35">
      <c r="A141" t="s">
        <v>290</v>
      </c>
      <c r="B141" t="s">
        <v>25</v>
      </c>
      <c r="C141" t="s">
        <v>59</v>
      </c>
      <c r="D141" t="s">
        <v>249</v>
      </c>
      <c r="E141" t="s">
        <v>206</v>
      </c>
      <c r="F141" t="s">
        <v>288</v>
      </c>
      <c r="G141" t="s">
        <v>193</v>
      </c>
      <c r="H141" t="s">
        <v>206</v>
      </c>
      <c r="I141" t="s">
        <v>171</v>
      </c>
      <c r="J141" t="s">
        <v>152</v>
      </c>
      <c r="K141" t="s">
        <v>158</v>
      </c>
      <c r="L141" t="s">
        <v>146</v>
      </c>
      <c r="M141" t="s">
        <v>291</v>
      </c>
    </row>
    <row r="142" spans="1:13" x14ac:dyDescent="0.35">
      <c r="A142" t="s">
        <v>292</v>
      </c>
      <c r="B142" t="s">
        <v>25</v>
      </c>
      <c r="C142" t="s">
        <v>59</v>
      </c>
      <c r="D142" t="s">
        <v>249</v>
      </c>
      <c r="E142" t="s">
        <v>206</v>
      </c>
      <c r="F142" t="s">
        <v>164</v>
      </c>
      <c r="G142" t="s">
        <v>193</v>
      </c>
      <c r="H142" t="s">
        <v>206</v>
      </c>
      <c r="I142" t="s">
        <v>55</v>
      </c>
      <c r="J142" t="s">
        <v>25</v>
      </c>
      <c r="K142" t="s">
        <v>158</v>
      </c>
      <c r="L142" t="s">
        <v>252</v>
      </c>
      <c r="M142" t="s">
        <v>293</v>
      </c>
    </row>
    <row r="143" spans="1:13" x14ac:dyDescent="0.35">
      <c r="A143" t="s">
        <v>294</v>
      </c>
      <c r="B143" t="s">
        <v>25</v>
      </c>
      <c r="C143" t="s">
        <v>59</v>
      </c>
      <c r="D143" t="s">
        <v>249</v>
      </c>
      <c r="E143" t="s">
        <v>206</v>
      </c>
      <c r="F143" t="s">
        <v>167</v>
      </c>
      <c r="G143" t="s">
        <v>193</v>
      </c>
      <c r="H143" t="s">
        <v>206</v>
      </c>
      <c r="I143" t="s">
        <v>55</v>
      </c>
      <c r="J143" t="s">
        <v>25</v>
      </c>
      <c r="K143" t="s">
        <v>158</v>
      </c>
      <c r="L143" t="s">
        <v>252</v>
      </c>
      <c r="M143" t="s">
        <v>295</v>
      </c>
    </row>
    <row r="144" spans="1:13" x14ac:dyDescent="0.35">
      <c r="A144" t="s">
        <v>296</v>
      </c>
      <c r="B144" t="s">
        <v>25</v>
      </c>
      <c r="C144" t="s">
        <v>59</v>
      </c>
      <c r="D144" t="s">
        <v>249</v>
      </c>
      <c r="E144" t="s">
        <v>206</v>
      </c>
      <c r="F144" t="s">
        <v>197</v>
      </c>
      <c r="G144" t="s">
        <v>193</v>
      </c>
      <c r="H144" t="s">
        <v>206</v>
      </c>
      <c r="I144" t="s">
        <v>55</v>
      </c>
      <c r="J144" t="s">
        <v>25</v>
      </c>
      <c r="K144" t="s">
        <v>158</v>
      </c>
      <c r="L144" t="s">
        <v>252</v>
      </c>
      <c r="M144" t="s">
        <v>297</v>
      </c>
    </row>
    <row r="145" spans="1:13" x14ac:dyDescent="0.35">
      <c r="A145" t="s">
        <v>298</v>
      </c>
      <c r="B145" t="s">
        <v>25</v>
      </c>
      <c r="C145" t="s">
        <v>59</v>
      </c>
      <c r="D145" t="s">
        <v>249</v>
      </c>
      <c r="E145" t="s">
        <v>206</v>
      </c>
      <c r="F145" t="s">
        <v>182</v>
      </c>
      <c r="G145" t="s">
        <v>193</v>
      </c>
      <c r="H145" t="s">
        <v>206</v>
      </c>
      <c r="I145" t="s">
        <v>55</v>
      </c>
      <c r="J145" t="s">
        <v>25</v>
      </c>
      <c r="K145" t="s">
        <v>158</v>
      </c>
      <c r="L145" t="s">
        <v>252</v>
      </c>
      <c r="M145" t="s">
        <v>299</v>
      </c>
    </row>
    <row r="146" spans="1:13" x14ac:dyDescent="0.35">
      <c r="A146" t="s">
        <v>300</v>
      </c>
      <c r="B146" t="s">
        <v>25</v>
      </c>
      <c r="C146" t="s">
        <v>59</v>
      </c>
      <c r="D146" t="s">
        <v>249</v>
      </c>
      <c r="E146" t="s">
        <v>206</v>
      </c>
      <c r="F146" t="s">
        <v>259</v>
      </c>
      <c r="G146" t="s">
        <v>193</v>
      </c>
      <c r="H146" t="s">
        <v>206</v>
      </c>
      <c r="I146" t="s">
        <v>55</v>
      </c>
      <c r="J146" t="s">
        <v>25</v>
      </c>
      <c r="K146" t="s">
        <v>158</v>
      </c>
      <c r="L146" t="s">
        <v>252</v>
      </c>
      <c r="M146" t="s">
        <v>301</v>
      </c>
    </row>
    <row r="147" spans="1:13" x14ac:dyDescent="0.35">
      <c r="A147" t="s">
        <v>302</v>
      </c>
      <c r="B147" t="s">
        <v>25</v>
      </c>
      <c r="C147" t="s">
        <v>150</v>
      </c>
      <c r="D147" t="s">
        <v>141</v>
      </c>
      <c r="E147" t="s">
        <v>206</v>
      </c>
      <c r="F147" t="s">
        <v>164</v>
      </c>
      <c r="G147" t="s">
        <v>151</v>
      </c>
      <c r="H147" t="s">
        <v>206</v>
      </c>
      <c r="I147" t="s">
        <v>55</v>
      </c>
      <c r="J147" t="s">
        <v>152</v>
      </c>
      <c r="K147" t="s">
        <v>158</v>
      </c>
      <c r="L147" t="s">
        <v>146</v>
      </c>
      <c r="M147" t="s">
        <v>303</v>
      </c>
    </row>
    <row r="148" spans="1:13" x14ac:dyDescent="0.35">
      <c r="A148" t="s">
        <v>304</v>
      </c>
      <c r="B148" t="s">
        <v>25</v>
      </c>
      <c r="C148" t="s">
        <v>59</v>
      </c>
      <c r="D148" t="s">
        <v>249</v>
      </c>
      <c r="E148" t="s">
        <v>206</v>
      </c>
      <c r="F148" t="s">
        <v>164</v>
      </c>
      <c r="G148" t="s">
        <v>151</v>
      </c>
      <c r="H148" t="s">
        <v>206</v>
      </c>
      <c r="I148" t="s">
        <v>171</v>
      </c>
      <c r="J148" t="s">
        <v>152</v>
      </c>
      <c r="K148" t="s">
        <v>158</v>
      </c>
      <c r="L148" t="s">
        <v>146</v>
      </c>
      <c r="M148" t="s">
        <v>305</v>
      </c>
    </row>
    <row r="149" spans="1:13" x14ac:dyDescent="0.35">
      <c r="A149" t="s">
        <v>306</v>
      </c>
      <c r="B149" t="s">
        <v>25</v>
      </c>
      <c r="C149" t="s">
        <v>150</v>
      </c>
      <c r="D149" t="s">
        <v>141</v>
      </c>
      <c r="E149" t="s">
        <v>206</v>
      </c>
      <c r="F149" t="s">
        <v>164</v>
      </c>
      <c r="G149" t="s">
        <v>151</v>
      </c>
      <c r="H149" t="s">
        <v>206</v>
      </c>
      <c r="I149" t="s">
        <v>55</v>
      </c>
      <c r="J149" t="s">
        <v>152</v>
      </c>
      <c r="K149" t="s">
        <v>158</v>
      </c>
      <c r="L149" t="s">
        <v>146</v>
      </c>
      <c r="M149" t="s">
        <v>307</v>
      </c>
    </row>
    <row r="150" spans="1:13" x14ac:dyDescent="0.35">
      <c r="A150" t="s">
        <v>308</v>
      </c>
      <c r="B150" t="s">
        <v>25</v>
      </c>
      <c r="C150" t="s">
        <v>59</v>
      </c>
      <c r="D150" t="s">
        <v>249</v>
      </c>
      <c r="E150" t="s">
        <v>206</v>
      </c>
      <c r="F150" t="s">
        <v>164</v>
      </c>
      <c r="G150" t="s">
        <v>151</v>
      </c>
      <c r="H150" t="s">
        <v>206</v>
      </c>
      <c r="I150" t="s">
        <v>171</v>
      </c>
      <c r="J150" t="s">
        <v>152</v>
      </c>
      <c r="K150" t="s">
        <v>158</v>
      </c>
      <c r="L150" t="s">
        <v>146</v>
      </c>
      <c r="M150" t="s">
        <v>309</v>
      </c>
    </row>
    <row r="151" spans="1:13" x14ac:dyDescent="0.35">
      <c r="A151" t="s">
        <v>310</v>
      </c>
      <c r="B151" t="s">
        <v>25</v>
      </c>
      <c r="C151" t="s">
        <v>150</v>
      </c>
      <c r="D151" t="s">
        <v>141</v>
      </c>
      <c r="E151" t="s">
        <v>206</v>
      </c>
      <c r="F151" t="s">
        <v>164</v>
      </c>
      <c r="G151" t="s">
        <v>311</v>
      </c>
      <c r="H151" t="s">
        <v>206</v>
      </c>
      <c r="I151" t="s">
        <v>55</v>
      </c>
      <c r="J151" t="s">
        <v>152</v>
      </c>
      <c r="K151" t="s">
        <v>158</v>
      </c>
      <c r="L151" t="s">
        <v>146</v>
      </c>
      <c r="M151" t="s">
        <v>312</v>
      </c>
    </row>
    <row r="152" spans="1:13" x14ac:dyDescent="0.35">
      <c r="A152" t="s">
        <v>313</v>
      </c>
      <c r="B152" t="s">
        <v>25</v>
      </c>
      <c r="C152" t="s">
        <v>58</v>
      </c>
      <c r="D152" t="s">
        <v>141</v>
      </c>
      <c r="E152" t="s">
        <v>206</v>
      </c>
      <c r="F152" t="s">
        <v>314</v>
      </c>
      <c r="G152" t="s">
        <v>151</v>
      </c>
      <c r="H152" t="s">
        <v>206</v>
      </c>
      <c r="I152" t="s">
        <v>55</v>
      </c>
      <c r="J152" t="s">
        <v>152</v>
      </c>
      <c r="K152" t="s">
        <v>158</v>
      </c>
      <c r="L152" t="s">
        <v>146</v>
      </c>
      <c r="M152" t="s">
        <v>315</v>
      </c>
    </row>
    <row r="153" spans="1:13" x14ac:dyDescent="0.35">
      <c r="A153" t="s">
        <v>316</v>
      </c>
      <c r="B153" t="s">
        <v>25</v>
      </c>
      <c r="C153" t="s">
        <v>150</v>
      </c>
      <c r="D153" t="s">
        <v>141</v>
      </c>
      <c r="E153" t="s">
        <v>206</v>
      </c>
      <c r="F153" t="s">
        <v>317</v>
      </c>
      <c r="G153" t="s">
        <v>193</v>
      </c>
      <c r="H153" t="s">
        <v>206</v>
      </c>
      <c r="I153" t="s">
        <v>55</v>
      </c>
      <c r="J153" t="s">
        <v>152</v>
      </c>
      <c r="K153" t="s">
        <v>158</v>
      </c>
      <c r="L153" t="s">
        <v>146</v>
      </c>
      <c r="M153" t="s">
        <v>318</v>
      </c>
    </row>
    <row r="154" spans="1:13" x14ac:dyDescent="0.35">
      <c r="A154" t="s">
        <v>319</v>
      </c>
      <c r="B154" t="s">
        <v>25</v>
      </c>
      <c r="C154" t="s">
        <v>150</v>
      </c>
      <c r="D154" t="s">
        <v>141</v>
      </c>
      <c r="E154" t="s">
        <v>206</v>
      </c>
      <c r="F154" t="s">
        <v>167</v>
      </c>
      <c r="G154" t="s">
        <v>151</v>
      </c>
      <c r="H154" t="s">
        <v>206</v>
      </c>
      <c r="I154" t="s">
        <v>55</v>
      </c>
      <c r="J154" t="s">
        <v>152</v>
      </c>
      <c r="K154" t="s">
        <v>158</v>
      </c>
      <c r="L154" t="s">
        <v>146</v>
      </c>
      <c r="M154" t="s">
        <v>320</v>
      </c>
    </row>
    <row r="155" spans="1:13" x14ac:dyDescent="0.35">
      <c r="A155" t="s">
        <v>321</v>
      </c>
      <c r="B155" t="s">
        <v>25</v>
      </c>
      <c r="C155" t="s">
        <v>59</v>
      </c>
      <c r="D155" t="s">
        <v>249</v>
      </c>
      <c r="E155" t="s">
        <v>206</v>
      </c>
      <c r="F155" t="s">
        <v>167</v>
      </c>
      <c r="G155" t="s">
        <v>151</v>
      </c>
      <c r="H155" t="s">
        <v>206</v>
      </c>
      <c r="I155" t="s">
        <v>171</v>
      </c>
      <c r="J155" t="s">
        <v>152</v>
      </c>
      <c r="K155" t="s">
        <v>158</v>
      </c>
      <c r="L155" t="s">
        <v>146</v>
      </c>
      <c r="M155" t="s">
        <v>322</v>
      </c>
    </row>
    <row r="156" spans="1:13" x14ac:dyDescent="0.35">
      <c r="A156" t="s">
        <v>323</v>
      </c>
      <c r="B156" t="s">
        <v>25</v>
      </c>
      <c r="C156" t="s">
        <v>150</v>
      </c>
      <c r="D156" t="s">
        <v>141</v>
      </c>
      <c r="E156" t="s">
        <v>206</v>
      </c>
      <c r="F156" t="s">
        <v>197</v>
      </c>
      <c r="G156" t="s">
        <v>151</v>
      </c>
      <c r="H156" t="s">
        <v>206</v>
      </c>
      <c r="I156" t="s">
        <v>55</v>
      </c>
      <c r="J156" t="s">
        <v>152</v>
      </c>
      <c r="K156" t="s">
        <v>158</v>
      </c>
      <c r="L156" t="s">
        <v>146</v>
      </c>
      <c r="M156" t="s">
        <v>324</v>
      </c>
    </row>
    <row r="157" spans="1:13" x14ac:dyDescent="0.35">
      <c r="A157" t="s">
        <v>325</v>
      </c>
      <c r="B157" t="s">
        <v>25</v>
      </c>
      <c r="C157" t="s">
        <v>59</v>
      </c>
      <c r="D157" t="s">
        <v>249</v>
      </c>
      <c r="E157" t="s">
        <v>206</v>
      </c>
      <c r="F157" t="s">
        <v>197</v>
      </c>
      <c r="G157" t="s">
        <v>151</v>
      </c>
      <c r="H157" t="s">
        <v>206</v>
      </c>
      <c r="I157" t="s">
        <v>171</v>
      </c>
      <c r="J157" t="s">
        <v>152</v>
      </c>
      <c r="K157" t="s">
        <v>158</v>
      </c>
      <c r="L157" t="s">
        <v>146</v>
      </c>
      <c r="M157" t="s">
        <v>326</v>
      </c>
    </row>
    <row r="158" spans="1:13" x14ac:dyDescent="0.35">
      <c r="A158" t="s">
        <v>327</v>
      </c>
      <c r="B158" t="s">
        <v>25</v>
      </c>
      <c r="C158" t="s">
        <v>150</v>
      </c>
      <c r="D158" t="s">
        <v>141</v>
      </c>
      <c r="E158" t="s">
        <v>206</v>
      </c>
      <c r="F158" t="s">
        <v>182</v>
      </c>
      <c r="G158" t="s">
        <v>193</v>
      </c>
      <c r="H158" t="s">
        <v>206</v>
      </c>
      <c r="I158" t="s">
        <v>55</v>
      </c>
      <c r="J158" t="s">
        <v>152</v>
      </c>
      <c r="K158" t="s">
        <v>158</v>
      </c>
      <c r="L158" t="s">
        <v>146</v>
      </c>
      <c r="M158" t="s">
        <v>328</v>
      </c>
    </row>
    <row r="159" spans="1:13" x14ac:dyDescent="0.35">
      <c r="A159" t="s">
        <v>329</v>
      </c>
      <c r="B159" t="s">
        <v>25</v>
      </c>
      <c r="C159" t="s">
        <v>59</v>
      </c>
      <c r="D159" t="s">
        <v>249</v>
      </c>
      <c r="E159" t="s">
        <v>206</v>
      </c>
      <c r="F159" t="s">
        <v>182</v>
      </c>
      <c r="G159" t="s">
        <v>193</v>
      </c>
      <c r="H159" t="s">
        <v>206</v>
      </c>
      <c r="I159" t="s">
        <v>171</v>
      </c>
      <c r="J159" t="s">
        <v>152</v>
      </c>
      <c r="K159" t="s">
        <v>158</v>
      </c>
      <c r="L159" t="s">
        <v>146</v>
      </c>
      <c r="M159" t="s">
        <v>330</v>
      </c>
    </row>
    <row r="160" spans="1:13" x14ac:dyDescent="0.35">
      <c r="A160" t="s">
        <v>331</v>
      </c>
      <c r="B160" t="s">
        <v>25</v>
      </c>
      <c r="C160" t="s">
        <v>150</v>
      </c>
      <c r="D160" t="s">
        <v>141</v>
      </c>
      <c r="E160" t="s">
        <v>206</v>
      </c>
      <c r="F160" t="s">
        <v>182</v>
      </c>
      <c r="G160" t="s">
        <v>151</v>
      </c>
      <c r="H160" t="s">
        <v>206</v>
      </c>
      <c r="I160" t="s">
        <v>55</v>
      </c>
      <c r="J160" t="s">
        <v>152</v>
      </c>
      <c r="K160" t="s">
        <v>158</v>
      </c>
      <c r="L160" t="s">
        <v>146</v>
      </c>
      <c r="M160" t="s">
        <v>332</v>
      </c>
    </row>
    <row r="161" spans="1:13" x14ac:dyDescent="0.35">
      <c r="A161" t="s">
        <v>333</v>
      </c>
      <c r="B161" t="s">
        <v>25</v>
      </c>
      <c r="C161" t="s">
        <v>59</v>
      </c>
      <c r="D161" t="s">
        <v>249</v>
      </c>
      <c r="E161" t="s">
        <v>206</v>
      </c>
      <c r="F161" t="s">
        <v>182</v>
      </c>
      <c r="G161" t="s">
        <v>151</v>
      </c>
      <c r="H161" t="s">
        <v>206</v>
      </c>
      <c r="I161" t="s">
        <v>171</v>
      </c>
      <c r="J161" t="s">
        <v>152</v>
      </c>
      <c r="K161" t="s">
        <v>158</v>
      </c>
      <c r="L161" t="s">
        <v>146</v>
      </c>
      <c r="M161" t="s">
        <v>334</v>
      </c>
    </row>
    <row r="162" spans="1:13" x14ac:dyDescent="0.35">
      <c r="A162" t="s">
        <v>335</v>
      </c>
      <c r="B162" t="s">
        <v>25</v>
      </c>
      <c r="C162" t="s">
        <v>150</v>
      </c>
      <c r="D162" t="s">
        <v>141</v>
      </c>
      <c r="E162" t="s">
        <v>206</v>
      </c>
      <c r="F162" t="s">
        <v>259</v>
      </c>
      <c r="G162" t="s">
        <v>151</v>
      </c>
      <c r="H162" t="s">
        <v>206</v>
      </c>
      <c r="I162" t="s">
        <v>55</v>
      </c>
      <c r="J162" t="s">
        <v>152</v>
      </c>
      <c r="K162" t="s">
        <v>158</v>
      </c>
      <c r="L162" t="s">
        <v>146</v>
      </c>
      <c r="M162" t="s">
        <v>336</v>
      </c>
    </row>
    <row r="163" spans="1:13" x14ac:dyDescent="0.35">
      <c r="A163" t="s">
        <v>337</v>
      </c>
      <c r="B163" t="s">
        <v>25</v>
      </c>
      <c r="C163" t="s">
        <v>59</v>
      </c>
      <c r="D163" t="s">
        <v>249</v>
      </c>
      <c r="E163" t="s">
        <v>206</v>
      </c>
      <c r="F163" t="s">
        <v>259</v>
      </c>
      <c r="G163" t="s">
        <v>151</v>
      </c>
      <c r="H163" t="s">
        <v>206</v>
      </c>
      <c r="I163" t="s">
        <v>171</v>
      </c>
      <c r="J163" t="s">
        <v>152</v>
      </c>
      <c r="K163" t="s">
        <v>158</v>
      </c>
      <c r="L163" t="s">
        <v>146</v>
      </c>
      <c r="M163" t="s">
        <v>338</v>
      </c>
    </row>
    <row r="164" spans="1:13" x14ac:dyDescent="0.35">
      <c r="A164" t="s">
        <v>339</v>
      </c>
      <c r="B164" t="s">
        <v>25</v>
      </c>
      <c r="C164" t="s">
        <v>150</v>
      </c>
      <c r="D164" t="s">
        <v>141</v>
      </c>
      <c r="E164" t="s">
        <v>206</v>
      </c>
      <c r="F164" t="s">
        <v>182</v>
      </c>
      <c r="G164" t="s">
        <v>193</v>
      </c>
      <c r="H164" t="s">
        <v>206</v>
      </c>
      <c r="I164" t="s">
        <v>55</v>
      </c>
      <c r="J164" t="s">
        <v>152</v>
      </c>
      <c r="K164" t="s">
        <v>158</v>
      </c>
      <c r="L164" t="s">
        <v>146</v>
      </c>
      <c r="M164" t="s">
        <v>340</v>
      </c>
    </row>
    <row r="165" spans="1:13" x14ac:dyDescent="0.35">
      <c r="A165" t="s">
        <v>341</v>
      </c>
      <c r="B165" t="s">
        <v>25</v>
      </c>
      <c r="C165" t="s">
        <v>150</v>
      </c>
      <c r="D165" t="s">
        <v>141</v>
      </c>
      <c r="E165" t="s">
        <v>206</v>
      </c>
      <c r="F165" t="s">
        <v>182</v>
      </c>
      <c r="G165" t="s">
        <v>151</v>
      </c>
      <c r="H165" t="s">
        <v>206</v>
      </c>
      <c r="I165" t="s">
        <v>55</v>
      </c>
      <c r="J165" t="s">
        <v>152</v>
      </c>
      <c r="K165" t="s">
        <v>158</v>
      </c>
      <c r="L165" t="s">
        <v>146</v>
      </c>
      <c r="M165" t="s">
        <v>342</v>
      </c>
    </row>
    <row r="166" spans="1:13" x14ac:dyDescent="0.35">
      <c r="A166" t="s">
        <v>343</v>
      </c>
      <c r="B166" t="s">
        <v>25</v>
      </c>
      <c r="C166" t="s">
        <v>150</v>
      </c>
      <c r="D166" t="s">
        <v>249</v>
      </c>
      <c r="E166" t="s">
        <v>344</v>
      </c>
      <c r="F166" t="s">
        <v>241</v>
      </c>
      <c r="G166" t="s">
        <v>151</v>
      </c>
      <c r="H166" t="s">
        <v>206</v>
      </c>
      <c r="I166" t="s">
        <v>55</v>
      </c>
      <c r="J166" t="s">
        <v>152</v>
      </c>
      <c r="K166" t="s">
        <v>145</v>
      </c>
      <c r="L166" t="s">
        <v>146</v>
      </c>
      <c r="M166" t="s">
        <v>345</v>
      </c>
    </row>
    <row r="167" spans="1:13" x14ac:dyDescent="0.35">
      <c r="A167" t="s">
        <v>346</v>
      </c>
      <c r="B167" t="s">
        <v>25</v>
      </c>
      <c r="C167" t="s">
        <v>150</v>
      </c>
      <c r="D167" t="s">
        <v>57</v>
      </c>
      <c r="E167" t="s">
        <v>344</v>
      </c>
      <c r="F167" t="s">
        <v>347</v>
      </c>
      <c r="G167" t="s">
        <v>151</v>
      </c>
      <c r="H167" t="s">
        <v>206</v>
      </c>
      <c r="I167" t="s">
        <v>55</v>
      </c>
      <c r="J167" t="s">
        <v>152</v>
      </c>
      <c r="K167" t="s">
        <v>145</v>
      </c>
      <c r="L167" t="s">
        <v>146</v>
      </c>
      <c r="M167" t="s">
        <v>348</v>
      </c>
    </row>
    <row r="168" spans="1:13" x14ac:dyDescent="0.35">
      <c r="A168" t="s">
        <v>349</v>
      </c>
      <c r="B168" t="s">
        <v>25</v>
      </c>
      <c r="C168" t="s">
        <v>58</v>
      </c>
      <c r="D168" t="s">
        <v>141</v>
      </c>
      <c r="E168" t="s">
        <v>344</v>
      </c>
      <c r="F168" t="s">
        <v>192</v>
      </c>
      <c r="G168" t="s">
        <v>151</v>
      </c>
      <c r="H168" t="s">
        <v>206</v>
      </c>
      <c r="I168" t="s">
        <v>55</v>
      </c>
      <c r="J168" t="s">
        <v>152</v>
      </c>
      <c r="K168" t="s">
        <v>145</v>
      </c>
      <c r="L168" t="s">
        <v>146</v>
      </c>
      <c r="M168" t="s">
        <v>350</v>
      </c>
    </row>
    <row r="169" spans="1:13" x14ac:dyDescent="0.35">
      <c r="A169" t="s">
        <v>351</v>
      </c>
      <c r="B169" t="s">
        <v>25</v>
      </c>
      <c r="C169" t="s">
        <v>150</v>
      </c>
      <c r="D169" t="s">
        <v>57</v>
      </c>
      <c r="E169" t="s">
        <v>344</v>
      </c>
      <c r="F169" t="s">
        <v>352</v>
      </c>
      <c r="G169" t="s">
        <v>151</v>
      </c>
      <c r="H169" t="s">
        <v>206</v>
      </c>
      <c r="I169" t="s">
        <v>55</v>
      </c>
      <c r="J169" t="s">
        <v>152</v>
      </c>
      <c r="K169" t="s">
        <v>145</v>
      </c>
      <c r="L169" t="s">
        <v>146</v>
      </c>
      <c r="M169" t="s">
        <v>353</v>
      </c>
    </row>
    <row r="170" spans="1:13" x14ac:dyDescent="0.35">
      <c r="A170" t="s">
        <v>354</v>
      </c>
      <c r="B170" t="s">
        <v>25</v>
      </c>
      <c r="C170" t="s">
        <v>58</v>
      </c>
      <c r="D170" t="s">
        <v>141</v>
      </c>
      <c r="E170" t="s">
        <v>344</v>
      </c>
      <c r="F170" t="s">
        <v>355</v>
      </c>
      <c r="G170" t="s">
        <v>151</v>
      </c>
      <c r="H170" t="s">
        <v>206</v>
      </c>
      <c r="I170" t="s">
        <v>55</v>
      </c>
      <c r="J170" t="s">
        <v>152</v>
      </c>
      <c r="K170" t="s">
        <v>145</v>
      </c>
      <c r="L170" t="s">
        <v>146</v>
      </c>
      <c r="M170" t="s">
        <v>356</v>
      </c>
    </row>
    <row r="171" spans="1:13" x14ac:dyDescent="0.35">
      <c r="A171" t="s">
        <v>357</v>
      </c>
      <c r="B171" t="s">
        <v>25</v>
      </c>
      <c r="C171" t="s">
        <v>150</v>
      </c>
      <c r="D171" t="s">
        <v>249</v>
      </c>
      <c r="E171" t="s">
        <v>358</v>
      </c>
      <c r="F171" t="s">
        <v>241</v>
      </c>
      <c r="G171" t="s">
        <v>151</v>
      </c>
      <c r="H171" t="s">
        <v>206</v>
      </c>
      <c r="I171" t="s">
        <v>171</v>
      </c>
      <c r="J171" t="s">
        <v>152</v>
      </c>
      <c r="K171" t="s">
        <v>145</v>
      </c>
      <c r="L171" t="s">
        <v>146</v>
      </c>
      <c r="M171" t="s">
        <v>359</v>
      </c>
    </row>
    <row r="172" spans="1:13" x14ac:dyDescent="0.35">
      <c r="A172" t="s">
        <v>360</v>
      </c>
      <c r="B172" t="s">
        <v>25</v>
      </c>
      <c r="C172" t="s">
        <v>150</v>
      </c>
      <c r="D172" t="s">
        <v>249</v>
      </c>
      <c r="E172" t="s">
        <v>206</v>
      </c>
      <c r="F172" t="s">
        <v>361</v>
      </c>
      <c r="G172" t="s">
        <v>151</v>
      </c>
      <c r="H172" t="s">
        <v>206</v>
      </c>
      <c r="I172" t="s">
        <v>55</v>
      </c>
      <c r="J172" t="s">
        <v>152</v>
      </c>
      <c r="K172" t="s">
        <v>145</v>
      </c>
      <c r="L172" t="s">
        <v>146</v>
      </c>
      <c r="M172" t="s">
        <v>362</v>
      </c>
    </row>
    <row r="173" spans="1:13" x14ac:dyDescent="0.35">
      <c r="A173" t="s">
        <v>363</v>
      </c>
      <c r="B173" t="s">
        <v>25</v>
      </c>
      <c r="C173" t="s">
        <v>150</v>
      </c>
      <c r="D173" t="s">
        <v>249</v>
      </c>
      <c r="E173" t="s">
        <v>206</v>
      </c>
      <c r="F173" t="s">
        <v>361</v>
      </c>
      <c r="G173" t="s">
        <v>151</v>
      </c>
      <c r="H173" t="s">
        <v>206</v>
      </c>
      <c r="I173" t="s">
        <v>171</v>
      </c>
      <c r="J173" t="s">
        <v>152</v>
      </c>
      <c r="K173" t="s">
        <v>145</v>
      </c>
      <c r="L173" t="s">
        <v>146</v>
      </c>
      <c r="M173" t="s">
        <v>364</v>
      </c>
    </row>
    <row r="174" spans="1:13" x14ac:dyDescent="0.35">
      <c r="A174" t="s">
        <v>365</v>
      </c>
      <c r="B174" t="s">
        <v>25</v>
      </c>
      <c r="C174" t="s">
        <v>150</v>
      </c>
      <c r="D174" t="s">
        <v>249</v>
      </c>
      <c r="E174" t="s">
        <v>206</v>
      </c>
      <c r="F174" t="s">
        <v>366</v>
      </c>
      <c r="G174" t="s">
        <v>151</v>
      </c>
      <c r="H174" t="s">
        <v>206</v>
      </c>
      <c r="I174" t="s">
        <v>55</v>
      </c>
      <c r="J174" t="s">
        <v>152</v>
      </c>
      <c r="K174" t="s">
        <v>145</v>
      </c>
      <c r="L174" t="s">
        <v>146</v>
      </c>
      <c r="M174" t="s">
        <v>367</v>
      </c>
    </row>
    <row r="175" spans="1:13" x14ac:dyDescent="0.35">
      <c r="A175" t="s">
        <v>368</v>
      </c>
      <c r="B175" t="s">
        <v>25</v>
      </c>
      <c r="C175" t="s">
        <v>150</v>
      </c>
      <c r="D175" t="s">
        <v>249</v>
      </c>
      <c r="E175" t="s">
        <v>206</v>
      </c>
      <c r="F175" t="s">
        <v>366</v>
      </c>
      <c r="G175" t="s">
        <v>151</v>
      </c>
      <c r="H175" t="s">
        <v>206</v>
      </c>
      <c r="I175" t="s">
        <v>171</v>
      </c>
      <c r="J175" t="s">
        <v>152</v>
      </c>
      <c r="K175" t="s">
        <v>145</v>
      </c>
      <c r="L175" t="s">
        <v>146</v>
      </c>
      <c r="M175" t="s">
        <v>369</v>
      </c>
    </row>
    <row r="176" spans="1:13" x14ac:dyDescent="0.35">
      <c r="A176" t="s">
        <v>370</v>
      </c>
      <c r="B176" t="s">
        <v>25</v>
      </c>
      <c r="C176" t="s">
        <v>150</v>
      </c>
      <c r="D176" t="s">
        <v>249</v>
      </c>
      <c r="E176" t="s">
        <v>206</v>
      </c>
      <c r="F176" t="s">
        <v>371</v>
      </c>
      <c r="G176" t="s">
        <v>151</v>
      </c>
      <c r="H176" t="s">
        <v>206</v>
      </c>
      <c r="I176" t="s">
        <v>55</v>
      </c>
      <c r="J176" t="s">
        <v>152</v>
      </c>
      <c r="K176" t="s">
        <v>145</v>
      </c>
      <c r="L176" t="s">
        <v>146</v>
      </c>
      <c r="M176" t="s">
        <v>372</v>
      </c>
    </row>
    <row r="177" spans="1:13" x14ac:dyDescent="0.35">
      <c r="A177" t="s">
        <v>373</v>
      </c>
      <c r="B177" t="s">
        <v>25</v>
      </c>
      <c r="C177" t="s">
        <v>150</v>
      </c>
      <c r="D177" t="s">
        <v>249</v>
      </c>
      <c r="E177" t="s">
        <v>206</v>
      </c>
      <c r="F177" t="s">
        <v>371</v>
      </c>
      <c r="G177" t="s">
        <v>151</v>
      </c>
      <c r="H177" t="s">
        <v>206</v>
      </c>
      <c r="I177" t="s">
        <v>171</v>
      </c>
      <c r="J177" t="s">
        <v>152</v>
      </c>
      <c r="K177" t="s">
        <v>145</v>
      </c>
      <c r="L177" t="s">
        <v>146</v>
      </c>
      <c r="M177" t="s">
        <v>374</v>
      </c>
    </row>
    <row r="178" spans="1:13" x14ac:dyDescent="0.35">
      <c r="A178" t="s">
        <v>375</v>
      </c>
      <c r="B178" t="s">
        <v>25</v>
      </c>
      <c r="C178" t="s">
        <v>150</v>
      </c>
      <c r="D178" t="s">
        <v>249</v>
      </c>
      <c r="E178" t="s">
        <v>206</v>
      </c>
      <c r="F178" t="s">
        <v>376</v>
      </c>
      <c r="G178" t="s">
        <v>151</v>
      </c>
      <c r="H178" t="s">
        <v>206</v>
      </c>
      <c r="I178" t="s">
        <v>55</v>
      </c>
      <c r="J178" t="s">
        <v>152</v>
      </c>
      <c r="K178" t="s">
        <v>145</v>
      </c>
      <c r="L178" t="s">
        <v>146</v>
      </c>
      <c r="M178" t="s">
        <v>377</v>
      </c>
    </row>
    <row r="179" spans="1:13" x14ac:dyDescent="0.35">
      <c r="A179" t="s">
        <v>378</v>
      </c>
      <c r="B179" t="s">
        <v>25</v>
      </c>
      <c r="C179" t="s">
        <v>150</v>
      </c>
      <c r="D179" t="s">
        <v>249</v>
      </c>
      <c r="E179" t="s">
        <v>206</v>
      </c>
      <c r="F179" t="s">
        <v>376</v>
      </c>
      <c r="G179" t="s">
        <v>151</v>
      </c>
      <c r="H179" t="s">
        <v>206</v>
      </c>
      <c r="I179" t="s">
        <v>171</v>
      </c>
      <c r="J179" t="s">
        <v>152</v>
      </c>
      <c r="K179" t="s">
        <v>145</v>
      </c>
      <c r="L179" t="s">
        <v>146</v>
      </c>
      <c r="M179" t="s">
        <v>379</v>
      </c>
    </row>
    <row r="180" spans="1:13" x14ac:dyDescent="0.35">
      <c r="A180" t="s">
        <v>380</v>
      </c>
      <c r="B180" t="s">
        <v>25</v>
      </c>
      <c r="C180" t="s">
        <v>150</v>
      </c>
      <c r="D180" t="s">
        <v>57</v>
      </c>
      <c r="E180" t="s">
        <v>381</v>
      </c>
      <c r="F180" t="s">
        <v>382</v>
      </c>
      <c r="G180" t="s">
        <v>151</v>
      </c>
      <c r="H180" t="s">
        <v>206</v>
      </c>
      <c r="I180" t="s">
        <v>55</v>
      </c>
      <c r="J180" t="s">
        <v>152</v>
      </c>
      <c r="K180" t="s">
        <v>145</v>
      </c>
      <c r="L180" t="s">
        <v>146</v>
      </c>
      <c r="M180" t="s">
        <v>383</v>
      </c>
    </row>
    <row r="181" spans="1:13" x14ac:dyDescent="0.35">
      <c r="A181" t="s">
        <v>384</v>
      </c>
      <c r="B181" t="s">
        <v>25</v>
      </c>
      <c r="C181" t="s">
        <v>150</v>
      </c>
      <c r="D181" t="s">
        <v>57</v>
      </c>
      <c r="E181" t="s">
        <v>381</v>
      </c>
      <c r="F181" t="s">
        <v>385</v>
      </c>
      <c r="G181" t="s">
        <v>151</v>
      </c>
      <c r="H181" t="s">
        <v>206</v>
      </c>
      <c r="I181" t="s">
        <v>55</v>
      </c>
      <c r="J181" t="s">
        <v>152</v>
      </c>
      <c r="K181" t="s">
        <v>145</v>
      </c>
      <c r="L181" t="s">
        <v>146</v>
      </c>
      <c r="M181" t="s">
        <v>386</v>
      </c>
    </row>
    <row r="182" spans="1:13" x14ac:dyDescent="0.35">
      <c r="A182" t="s">
        <v>387</v>
      </c>
      <c r="B182" t="s">
        <v>25</v>
      </c>
      <c r="C182" t="s">
        <v>150</v>
      </c>
      <c r="D182" t="s">
        <v>57</v>
      </c>
      <c r="E182" t="s">
        <v>381</v>
      </c>
      <c r="F182" t="s">
        <v>388</v>
      </c>
      <c r="G182" t="s">
        <v>151</v>
      </c>
      <c r="H182" t="s">
        <v>206</v>
      </c>
      <c r="I182" t="s">
        <v>55</v>
      </c>
      <c r="J182" t="s">
        <v>152</v>
      </c>
      <c r="K182" t="s">
        <v>145</v>
      </c>
      <c r="L182" t="s">
        <v>146</v>
      </c>
      <c r="M182" t="s">
        <v>389</v>
      </c>
    </row>
    <row r="183" spans="1:13" x14ac:dyDescent="0.35">
      <c r="A183" t="s">
        <v>390</v>
      </c>
      <c r="B183" t="s">
        <v>25</v>
      </c>
      <c r="C183" t="s">
        <v>150</v>
      </c>
      <c r="D183" t="s">
        <v>57</v>
      </c>
      <c r="E183" t="s">
        <v>381</v>
      </c>
      <c r="F183" t="s">
        <v>241</v>
      </c>
      <c r="G183" t="s">
        <v>151</v>
      </c>
      <c r="H183" t="s">
        <v>206</v>
      </c>
      <c r="I183" t="s">
        <v>55</v>
      </c>
      <c r="J183" t="s">
        <v>152</v>
      </c>
      <c r="K183" t="s">
        <v>145</v>
      </c>
      <c r="L183" t="s">
        <v>146</v>
      </c>
      <c r="M183" t="s">
        <v>391</v>
      </c>
    </row>
    <row r="184" spans="1:13" x14ac:dyDescent="0.35">
      <c r="A184" t="s">
        <v>392</v>
      </c>
      <c r="B184" t="s">
        <v>25</v>
      </c>
      <c r="C184" t="s">
        <v>150</v>
      </c>
      <c r="D184" t="s">
        <v>57</v>
      </c>
      <c r="E184" t="s">
        <v>381</v>
      </c>
      <c r="F184" t="s">
        <v>241</v>
      </c>
      <c r="G184" t="s">
        <v>151</v>
      </c>
      <c r="H184" t="s">
        <v>206</v>
      </c>
      <c r="I184" t="s">
        <v>55</v>
      </c>
      <c r="J184" t="s">
        <v>152</v>
      </c>
      <c r="K184" t="s">
        <v>145</v>
      </c>
      <c r="L184" t="s">
        <v>146</v>
      </c>
      <c r="M184" t="s">
        <v>393</v>
      </c>
    </row>
    <row r="185" spans="1:13" x14ac:dyDescent="0.35">
      <c r="A185" t="s">
        <v>394</v>
      </c>
      <c r="B185" t="s">
        <v>25</v>
      </c>
      <c r="C185" t="s">
        <v>150</v>
      </c>
      <c r="D185" t="s">
        <v>57</v>
      </c>
      <c r="E185" t="s">
        <v>381</v>
      </c>
      <c r="F185" t="s">
        <v>241</v>
      </c>
      <c r="G185" t="s">
        <v>151</v>
      </c>
      <c r="H185" t="s">
        <v>206</v>
      </c>
      <c r="I185" t="s">
        <v>55</v>
      </c>
      <c r="J185" t="s">
        <v>152</v>
      </c>
      <c r="K185" t="s">
        <v>145</v>
      </c>
      <c r="L185" t="s">
        <v>146</v>
      </c>
      <c r="M185" t="s">
        <v>395</v>
      </c>
    </row>
    <row r="186" spans="1:13" x14ac:dyDescent="0.35">
      <c r="A186" t="s">
        <v>396</v>
      </c>
      <c r="B186" t="s">
        <v>25</v>
      </c>
      <c r="C186" t="s">
        <v>150</v>
      </c>
      <c r="D186" t="s">
        <v>57</v>
      </c>
      <c r="E186" t="s">
        <v>381</v>
      </c>
      <c r="F186" t="s">
        <v>397</v>
      </c>
      <c r="G186" t="s">
        <v>193</v>
      </c>
      <c r="H186" t="s">
        <v>206</v>
      </c>
      <c r="I186" t="s">
        <v>55</v>
      </c>
      <c r="J186" t="s">
        <v>152</v>
      </c>
      <c r="K186" t="s">
        <v>145</v>
      </c>
      <c r="L186" t="s">
        <v>146</v>
      </c>
      <c r="M186" t="s">
        <v>398</v>
      </c>
    </row>
    <row r="187" spans="1:13" x14ac:dyDescent="0.35">
      <c r="A187" t="s">
        <v>399</v>
      </c>
      <c r="B187" t="s">
        <v>25</v>
      </c>
      <c r="C187" t="s">
        <v>150</v>
      </c>
      <c r="D187" t="s">
        <v>57</v>
      </c>
      <c r="E187" t="s">
        <v>400</v>
      </c>
      <c r="F187" t="s">
        <v>382</v>
      </c>
      <c r="G187" t="s">
        <v>151</v>
      </c>
      <c r="H187" t="s">
        <v>206</v>
      </c>
      <c r="I187" t="s">
        <v>55</v>
      </c>
      <c r="J187" t="s">
        <v>152</v>
      </c>
      <c r="K187" t="s">
        <v>145</v>
      </c>
      <c r="L187" t="s">
        <v>146</v>
      </c>
      <c r="M187" t="s">
        <v>401</v>
      </c>
    </row>
    <row r="188" spans="1:13" x14ac:dyDescent="0.35">
      <c r="A188" t="s">
        <v>402</v>
      </c>
      <c r="B188" t="s">
        <v>25</v>
      </c>
      <c r="C188" t="s">
        <v>150</v>
      </c>
      <c r="D188" t="s">
        <v>57</v>
      </c>
      <c r="E188" t="s">
        <v>400</v>
      </c>
      <c r="F188" t="s">
        <v>385</v>
      </c>
      <c r="G188" t="s">
        <v>151</v>
      </c>
      <c r="H188" t="s">
        <v>206</v>
      </c>
      <c r="I188" t="s">
        <v>55</v>
      </c>
      <c r="J188" t="s">
        <v>152</v>
      </c>
      <c r="K188" t="s">
        <v>145</v>
      </c>
      <c r="L188" t="s">
        <v>146</v>
      </c>
      <c r="M188" t="s">
        <v>403</v>
      </c>
    </row>
    <row r="189" spans="1:13" x14ac:dyDescent="0.35">
      <c r="A189" t="s">
        <v>404</v>
      </c>
      <c r="B189" t="s">
        <v>25</v>
      </c>
      <c r="C189" t="s">
        <v>150</v>
      </c>
      <c r="D189" t="s">
        <v>57</v>
      </c>
      <c r="E189" t="s">
        <v>400</v>
      </c>
      <c r="F189" t="s">
        <v>388</v>
      </c>
      <c r="G189" t="s">
        <v>151</v>
      </c>
      <c r="H189" t="s">
        <v>206</v>
      </c>
      <c r="I189" t="s">
        <v>55</v>
      </c>
      <c r="J189" t="s">
        <v>152</v>
      </c>
      <c r="K189" t="s">
        <v>145</v>
      </c>
      <c r="L189" t="s">
        <v>146</v>
      </c>
      <c r="M189" t="s">
        <v>405</v>
      </c>
    </row>
    <row r="190" spans="1:13" x14ac:dyDescent="0.35">
      <c r="A190" t="s">
        <v>406</v>
      </c>
      <c r="B190" t="s">
        <v>25</v>
      </c>
      <c r="C190" t="s">
        <v>150</v>
      </c>
      <c r="D190" t="s">
        <v>57</v>
      </c>
      <c r="E190" t="s">
        <v>400</v>
      </c>
      <c r="F190" t="s">
        <v>241</v>
      </c>
      <c r="G190" t="s">
        <v>151</v>
      </c>
      <c r="H190" t="s">
        <v>206</v>
      </c>
      <c r="I190" t="s">
        <v>55</v>
      </c>
      <c r="J190" t="s">
        <v>152</v>
      </c>
      <c r="K190" t="s">
        <v>145</v>
      </c>
      <c r="L190" t="s">
        <v>146</v>
      </c>
      <c r="M190" t="s">
        <v>407</v>
      </c>
    </row>
    <row r="191" spans="1:13" x14ac:dyDescent="0.35">
      <c r="A191" t="s">
        <v>408</v>
      </c>
      <c r="B191" t="s">
        <v>25</v>
      </c>
      <c r="C191" t="s">
        <v>150</v>
      </c>
      <c r="D191" t="s">
        <v>57</v>
      </c>
      <c r="E191" t="s">
        <v>400</v>
      </c>
      <c r="F191" t="s">
        <v>241</v>
      </c>
      <c r="G191" t="s">
        <v>151</v>
      </c>
      <c r="H191" t="s">
        <v>206</v>
      </c>
      <c r="I191" t="s">
        <v>55</v>
      </c>
      <c r="J191" t="s">
        <v>152</v>
      </c>
      <c r="K191" t="s">
        <v>145</v>
      </c>
      <c r="L191" t="s">
        <v>146</v>
      </c>
      <c r="M191" t="s">
        <v>409</v>
      </c>
    </row>
    <row r="192" spans="1:13" x14ac:dyDescent="0.35">
      <c r="A192" t="s">
        <v>410</v>
      </c>
      <c r="B192" t="s">
        <v>25</v>
      </c>
      <c r="C192" t="s">
        <v>150</v>
      </c>
      <c r="D192" t="s">
        <v>57</v>
      </c>
      <c r="E192" t="s">
        <v>400</v>
      </c>
      <c r="F192" t="s">
        <v>397</v>
      </c>
      <c r="G192" t="s">
        <v>193</v>
      </c>
      <c r="H192" t="s">
        <v>206</v>
      </c>
      <c r="I192" t="s">
        <v>55</v>
      </c>
      <c r="J192" t="s">
        <v>152</v>
      </c>
      <c r="K192" t="s">
        <v>145</v>
      </c>
      <c r="L192" t="s">
        <v>146</v>
      </c>
      <c r="M192" t="s">
        <v>411</v>
      </c>
    </row>
    <row r="193" spans="1:13" x14ac:dyDescent="0.35">
      <c r="A193" t="s">
        <v>412</v>
      </c>
      <c r="B193" t="s">
        <v>25</v>
      </c>
      <c r="C193" t="s">
        <v>150</v>
      </c>
      <c r="D193" t="s">
        <v>57</v>
      </c>
      <c r="E193" t="s">
        <v>413</v>
      </c>
      <c r="F193" t="s">
        <v>414</v>
      </c>
      <c r="G193" t="s">
        <v>151</v>
      </c>
      <c r="H193" t="s">
        <v>206</v>
      </c>
      <c r="I193" t="s">
        <v>55</v>
      </c>
      <c r="J193" t="s">
        <v>152</v>
      </c>
      <c r="K193" t="s">
        <v>145</v>
      </c>
      <c r="L193" t="s">
        <v>146</v>
      </c>
      <c r="M193" t="s">
        <v>415</v>
      </c>
    </row>
    <row r="194" spans="1:13" x14ac:dyDescent="0.35">
      <c r="A194" t="s">
        <v>416</v>
      </c>
      <c r="B194" t="s">
        <v>25</v>
      </c>
      <c r="C194" t="s">
        <v>150</v>
      </c>
      <c r="D194" t="s">
        <v>57</v>
      </c>
      <c r="E194" t="s">
        <v>413</v>
      </c>
      <c r="F194" t="s">
        <v>417</v>
      </c>
      <c r="G194" t="s">
        <v>151</v>
      </c>
      <c r="H194" t="s">
        <v>206</v>
      </c>
      <c r="I194" t="s">
        <v>55</v>
      </c>
      <c r="J194" t="s">
        <v>152</v>
      </c>
      <c r="K194" t="s">
        <v>145</v>
      </c>
      <c r="L194" t="s">
        <v>146</v>
      </c>
      <c r="M194" t="s">
        <v>418</v>
      </c>
    </row>
    <row r="195" spans="1:13" x14ac:dyDescent="0.35">
      <c r="A195" t="s">
        <v>419</v>
      </c>
      <c r="B195" t="s">
        <v>25</v>
      </c>
      <c r="C195" t="s">
        <v>150</v>
      </c>
      <c r="D195" t="s">
        <v>57</v>
      </c>
      <c r="E195" t="s">
        <v>413</v>
      </c>
      <c r="F195" t="s">
        <v>382</v>
      </c>
      <c r="G195" t="s">
        <v>151</v>
      </c>
      <c r="H195" t="s">
        <v>206</v>
      </c>
      <c r="I195" t="s">
        <v>55</v>
      </c>
      <c r="J195" t="s">
        <v>152</v>
      </c>
      <c r="K195" t="s">
        <v>145</v>
      </c>
      <c r="L195" t="s">
        <v>146</v>
      </c>
      <c r="M195" t="s">
        <v>420</v>
      </c>
    </row>
    <row r="196" spans="1:13" x14ac:dyDescent="0.35">
      <c r="A196" t="s">
        <v>421</v>
      </c>
      <c r="B196" t="s">
        <v>25</v>
      </c>
      <c r="C196" t="s">
        <v>150</v>
      </c>
      <c r="D196" t="s">
        <v>57</v>
      </c>
      <c r="E196" t="s">
        <v>413</v>
      </c>
      <c r="F196" t="s">
        <v>153</v>
      </c>
      <c r="G196" t="s">
        <v>151</v>
      </c>
      <c r="H196" t="s">
        <v>206</v>
      </c>
      <c r="I196" t="s">
        <v>55</v>
      </c>
      <c r="J196" t="s">
        <v>152</v>
      </c>
      <c r="K196" t="s">
        <v>145</v>
      </c>
      <c r="L196" t="s">
        <v>146</v>
      </c>
      <c r="M196" t="s">
        <v>422</v>
      </c>
    </row>
    <row r="197" spans="1:13" x14ac:dyDescent="0.35">
      <c r="A197" t="s">
        <v>423</v>
      </c>
      <c r="B197" t="s">
        <v>25</v>
      </c>
      <c r="C197" t="s">
        <v>150</v>
      </c>
      <c r="D197" t="s">
        <v>57</v>
      </c>
      <c r="E197" t="s">
        <v>413</v>
      </c>
      <c r="F197" t="s">
        <v>385</v>
      </c>
      <c r="G197" t="s">
        <v>151</v>
      </c>
      <c r="H197" t="s">
        <v>206</v>
      </c>
      <c r="I197" t="s">
        <v>55</v>
      </c>
      <c r="J197" t="s">
        <v>152</v>
      </c>
      <c r="K197" t="s">
        <v>145</v>
      </c>
      <c r="L197" t="s">
        <v>146</v>
      </c>
      <c r="M197" t="s">
        <v>424</v>
      </c>
    </row>
    <row r="198" spans="1:13" x14ac:dyDescent="0.35">
      <c r="A198" t="s">
        <v>425</v>
      </c>
      <c r="B198" t="s">
        <v>25</v>
      </c>
      <c r="C198" t="s">
        <v>150</v>
      </c>
      <c r="D198" t="s">
        <v>57</v>
      </c>
      <c r="E198" t="s">
        <v>413</v>
      </c>
      <c r="F198" t="s">
        <v>426</v>
      </c>
      <c r="G198" t="s">
        <v>151</v>
      </c>
      <c r="H198" t="s">
        <v>206</v>
      </c>
      <c r="I198" t="s">
        <v>55</v>
      </c>
      <c r="J198" t="s">
        <v>152</v>
      </c>
      <c r="K198" t="s">
        <v>145</v>
      </c>
      <c r="L198" t="s">
        <v>146</v>
      </c>
      <c r="M198" t="s">
        <v>427</v>
      </c>
    </row>
    <row r="199" spans="1:13" x14ac:dyDescent="0.35">
      <c r="A199" t="s">
        <v>428</v>
      </c>
      <c r="B199" t="s">
        <v>25</v>
      </c>
      <c r="C199" t="s">
        <v>150</v>
      </c>
      <c r="D199" t="s">
        <v>57</v>
      </c>
      <c r="E199" t="s">
        <v>413</v>
      </c>
      <c r="F199" t="s">
        <v>429</v>
      </c>
      <c r="G199" t="s">
        <v>151</v>
      </c>
      <c r="H199" t="s">
        <v>206</v>
      </c>
      <c r="I199" t="s">
        <v>55</v>
      </c>
      <c r="J199" t="s">
        <v>152</v>
      </c>
      <c r="K199" t="s">
        <v>145</v>
      </c>
      <c r="L199" t="s">
        <v>146</v>
      </c>
      <c r="M199" t="s">
        <v>430</v>
      </c>
    </row>
    <row r="200" spans="1:13" x14ac:dyDescent="0.35">
      <c r="A200" t="s">
        <v>431</v>
      </c>
      <c r="B200" t="s">
        <v>25</v>
      </c>
      <c r="C200" t="s">
        <v>150</v>
      </c>
      <c r="D200" t="s">
        <v>57</v>
      </c>
      <c r="E200" t="s">
        <v>413</v>
      </c>
      <c r="F200" t="s">
        <v>432</v>
      </c>
      <c r="G200" t="s">
        <v>151</v>
      </c>
      <c r="H200" t="s">
        <v>206</v>
      </c>
      <c r="I200" t="s">
        <v>55</v>
      </c>
      <c r="J200" t="s">
        <v>152</v>
      </c>
      <c r="K200" t="s">
        <v>145</v>
      </c>
      <c r="L200" t="s">
        <v>252</v>
      </c>
      <c r="M200" t="s">
        <v>433</v>
      </c>
    </row>
    <row r="201" spans="1:13" x14ac:dyDescent="0.35">
      <c r="A201" t="s">
        <v>434</v>
      </c>
      <c r="B201" t="s">
        <v>25</v>
      </c>
      <c r="C201" t="s">
        <v>150</v>
      </c>
      <c r="D201" t="s">
        <v>57</v>
      </c>
      <c r="E201" t="s">
        <v>413</v>
      </c>
      <c r="F201" t="s">
        <v>435</v>
      </c>
      <c r="G201" t="s">
        <v>151</v>
      </c>
      <c r="H201" t="s">
        <v>206</v>
      </c>
      <c r="I201" t="s">
        <v>55</v>
      </c>
      <c r="J201" t="s">
        <v>152</v>
      </c>
      <c r="K201" t="s">
        <v>145</v>
      </c>
      <c r="L201" t="s">
        <v>252</v>
      </c>
      <c r="M201" t="s">
        <v>436</v>
      </c>
    </row>
    <row r="202" spans="1:13" x14ac:dyDescent="0.35">
      <c r="A202" t="s">
        <v>437</v>
      </c>
      <c r="B202" t="s">
        <v>25</v>
      </c>
      <c r="C202" t="s">
        <v>150</v>
      </c>
      <c r="D202" t="s">
        <v>141</v>
      </c>
      <c r="E202" t="s">
        <v>206</v>
      </c>
      <c r="F202" t="s">
        <v>164</v>
      </c>
      <c r="G202" t="s">
        <v>151</v>
      </c>
      <c r="H202" t="s">
        <v>206</v>
      </c>
      <c r="I202" t="s">
        <v>55</v>
      </c>
      <c r="J202" t="s">
        <v>152</v>
      </c>
      <c r="K202" t="s">
        <v>158</v>
      </c>
      <c r="L202" t="s">
        <v>146</v>
      </c>
      <c r="M202" t="s">
        <v>438</v>
      </c>
    </row>
    <row r="203" spans="1:13" x14ac:dyDescent="0.35">
      <c r="A203" t="s">
        <v>439</v>
      </c>
      <c r="B203" t="s">
        <v>25</v>
      </c>
      <c r="C203" t="s">
        <v>59</v>
      </c>
      <c r="D203" t="s">
        <v>60</v>
      </c>
      <c r="E203" t="s">
        <v>204</v>
      </c>
      <c r="F203" t="s">
        <v>182</v>
      </c>
      <c r="G203" t="s">
        <v>147</v>
      </c>
      <c r="H203" t="s">
        <v>206</v>
      </c>
      <c r="I203" t="s">
        <v>55</v>
      </c>
      <c r="J203" t="s">
        <v>152</v>
      </c>
      <c r="K203" t="s">
        <v>145</v>
      </c>
      <c r="L203" t="s">
        <v>146</v>
      </c>
      <c r="M203" t="s">
        <v>440</v>
      </c>
    </row>
    <row r="204" spans="1:13" x14ac:dyDescent="0.35">
      <c r="A204" t="s">
        <v>9434</v>
      </c>
      <c r="B204" t="s">
        <v>25</v>
      </c>
      <c r="C204" t="s">
        <v>150</v>
      </c>
      <c r="D204" t="s">
        <v>141</v>
      </c>
      <c r="E204" t="s">
        <v>206</v>
      </c>
      <c r="F204" t="s">
        <v>6071</v>
      </c>
      <c r="G204" t="s">
        <v>193</v>
      </c>
      <c r="H204" t="s">
        <v>206</v>
      </c>
      <c r="I204" t="s">
        <v>55</v>
      </c>
      <c r="J204" t="s">
        <v>152</v>
      </c>
      <c r="K204" t="s">
        <v>189</v>
      </c>
      <c r="L204" t="s">
        <v>146</v>
      </c>
      <c r="M204" t="s">
        <v>9435</v>
      </c>
    </row>
    <row r="205" spans="1:13" x14ac:dyDescent="0.35">
      <c r="A205" t="s">
        <v>9512</v>
      </c>
      <c r="B205" t="s">
        <v>25</v>
      </c>
      <c r="C205" t="s">
        <v>59</v>
      </c>
      <c r="D205" t="s">
        <v>60</v>
      </c>
      <c r="E205" t="s">
        <v>204</v>
      </c>
      <c r="F205" t="s">
        <v>971</v>
      </c>
      <c r="G205" t="s">
        <v>147</v>
      </c>
      <c r="H205" t="s">
        <v>206</v>
      </c>
      <c r="I205" t="s">
        <v>55</v>
      </c>
      <c r="J205" t="s">
        <v>152</v>
      </c>
      <c r="K205" t="s">
        <v>145</v>
      </c>
      <c r="L205" t="s">
        <v>146</v>
      </c>
      <c r="M205" t="s">
        <v>9513</v>
      </c>
    </row>
    <row r="206" spans="1:13" x14ac:dyDescent="0.35">
      <c r="A206" t="s">
        <v>441</v>
      </c>
      <c r="B206" t="s">
        <v>25</v>
      </c>
      <c r="C206" t="s">
        <v>59</v>
      </c>
      <c r="D206" t="s">
        <v>60</v>
      </c>
      <c r="E206" t="s">
        <v>442</v>
      </c>
      <c r="F206" t="s">
        <v>443</v>
      </c>
      <c r="G206" t="s">
        <v>151</v>
      </c>
      <c r="H206" t="s">
        <v>444</v>
      </c>
      <c r="I206" t="s">
        <v>55</v>
      </c>
      <c r="J206" t="s">
        <v>152</v>
      </c>
      <c r="K206" t="s">
        <v>145</v>
      </c>
      <c r="L206" t="s">
        <v>146</v>
      </c>
      <c r="M206" t="s">
        <v>445</v>
      </c>
    </row>
    <row r="207" spans="1:13" x14ac:dyDescent="0.35">
      <c r="A207" t="s">
        <v>9848</v>
      </c>
      <c r="B207" t="s">
        <v>25</v>
      </c>
      <c r="C207" t="s">
        <v>150</v>
      </c>
      <c r="D207" t="s">
        <v>9849</v>
      </c>
      <c r="E207" t="s">
        <v>9850</v>
      </c>
      <c r="F207" t="s">
        <v>241</v>
      </c>
      <c r="G207" t="s">
        <v>151</v>
      </c>
      <c r="H207" t="s">
        <v>9851</v>
      </c>
      <c r="I207" t="s">
        <v>55</v>
      </c>
      <c r="J207" t="s">
        <v>152</v>
      </c>
      <c r="K207" t="s">
        <v>145</v>
      </c>
      <c r="L207" t="s">
        <v>146</v>
      </c>
      <c r="M207" t="s">
        <v>9852</v>
      </c>
    </row>
    <row r="208" spans="1:13" x14ac:dyDescent="0.35">
      <c r="A208" t="s">
        <v>9853</v>
      </c>
      <c r="B208" t="s">
        <v>25</v>
      </c>
      <c r="C208" t="s">
        <v>150</v>
      </c>
      <c r="D208" t="s">
        <v>9849</v>
      </c>
      <c r="E208" t="s">
        <v>9850</v>
      </c>
      <c r="F208" t="s">
        <v>241</v>
      </c>
      <c r="G208" t="s">
        <v>151</v>
      </c>
      <c r="H208" t="s">
        <v>9851</v>
      </c>
      <c r="I208" t="s">
        <v>55</v>
      </c>
      <c r="J208" t="s">
        <v>152</v>
      </c>
      <c r="K208" t="s">
        <v>145</v>
      </c>
      <c r="L208" t="s">
        <v>146</v>
      </c>
      <c r="M208" t="s">
        <v>9854</v>
      </c>
    </row>
    <row r="209" spans="1:13" x14ac:dyDescent="0.35">
      <c r="A209" t="s">
        <v>9855</v>
      </c>
      <c r="B209" t="s">
        <v>25</v>
      </c>
      <c r="C209" t="s">
        <v>150</v>
      </c>
      <c r="D209" t="s">
        <v>141</v>
      </c>
      <c r="E209" t="s">
        <v>9856</v>
      </c>
      <c r="F209" t="s">
        <v>9857</v>
      </c>
      <c r="G209" t="s">
        <v>151</v>
      </c>
      <c r="H209" t="s">
        <v>9858</v>
      </c>
      <c r="I209" t="s">
        <v>55</v>
      </c>
      <c r="J209" t="s">
        <v>144</v>
      </c>
      <c r="K209" t="s">
        <v>145</v>
      </c>
      <c r="L209" t="s">
        <v>146</v>
      </c>
      <c r="M209" t="s">
        <v>9859</v>
      </c>
    </row>
    <row r="210" spans="1:13" x14ac:dyDescent="0.35">
      <c r="A210" t="s">
        <v>9860</v>
      </c>
      <c r="B210" t="s">
        <v>25</v>
      </c>
      <c r="C210" t="s">
        <v>150</v>
      </c>
      <c r="D210" t="s">
        <v>141</v>
      </c>
      <c r="E210" t="s">
        <v>9856</v>
      </c>
      <c r="F210" t="s">
        <v>9861</v>
      </c>
      <c r="G210" t="s">
        <v>151</v>
      </c>
      <c r="H210" t="s">
        <v>9858</v>
      </c>
      <c r="I210" t="s">
        <v>55</v>
      </c>
      <c r="J210" t="s">
        <v>144</v>
      </c>
      <c r="K210" t="s">
        <v>145</v>
      </c>
      <c r="L210" t="s">
        <v>146</v>
      </c>
      <c r="M210" t="s">
        <v>9862</v>
      </c>
    </row>
    <row r="211" spans="1:13" x14ac:dyDescent="0.35">
      <c r="A211" t="s">
        <v>9863</v>
      </c>
      <c r="B211" t="s">
        <v>25</v>
      </c>
      <c r="C211" t="s">
        <v>150</v>
      </c>
      <c r="D211" t="s">
        <v>141</v>
      </c>
      <c r="E211" t="s">
        <v>9856</v>
      </c>
      <c r="F211" t="s">
        <v>9861</v>
      </c>
      <c r="G211" t="s">
        <v>151</v>
      </c>
      <c r="H211" t="s">
        <v>9858</v>
      </c>
      <c r="I211" t="s">
        <v>55</v>
      </c>
      <c r="J211" t="s">
        <v>144</v>
      </c>
      <c r="K211" t="s">
        <v>145</v>
      </c>
      <c r="L211" t="s">
        <v>146</v>
      </c>
      <c r="M211" t="s">
        <v>9864</v>
      </c>
    </row>
    <row r="212" spans="1:13" x14ac:dyDescent="0.35">
      <c r="A212" t="s">
        <v>9865</v>
      </c>
      <c r="B212" t="s">
        <v>25</v>
      </c>
      <c r="C212" t="s">
        <v>150</v>
      </c>
      <c r="D212" t="s">
        <v>141</v>
      </c>
      <c r="E212" t="s">
        <v>9856</v>
      </c>
      <c r="F212" t="s">
        <v>9861</v>
      </c>
      <c r="G212" t="s">
        <v>151</v>
      </c>
      <c r="H212" t="s">
        <v>9858</v>
      </c>
      <c r="I212" t="s">
        <v>55</v>
      </c>
      <c r="J212" t="s">
        <v>144</v>
      </c>
      <c r="K212" t="s">
        <v>145</v>
      </c>
      <c r="L212" t="s">
        <v>146</v>
      </c>
      <c r="M212" t="s">
        <v>9866</v>
      </c>
    </row>
    <row r="213" spans="1:13" x14ac:dyDescent="0.35">
      <c r="A213" t="s">
        <v>9867</v>
      </c>
      <c r="B213" t="s">
        <v>25</v>
      </c>
      <c r="C213" t="s">
        <v>150</v>
      </c>
      <c r="D213" t="s">
        <v>141</v>
      </c>
      <c r="E213" t="s">
        <v>9856</v>
      </c>
      <c r="F213" t="s">
        <v>9857</v>
      </c>
      <c r="G213" t="s">
        <v>151</v>
      </c>
      <c r="H213" t="s">
        <v>9858</v>
      </c>
      <c r="I213" t="s">
        <v>55</v>
      </c>
      <c r="J213" t="s">
        <v>144</v>
      </c>
      <c r="K213" t="s">
        <v>145</v>
      </c>
      <c r="L213" t="s">
        <v>146</v>
      </c>
      <c r="M213" t="s">
        <v>9868</v>
      </c>
    </row>
    <row r="214" spans="1:13" x14ac:dyDescent="0.35">
      <c r="A214" t="s">
        <v>9869</v>
      </c>
      <c r="B214" t="s">
        <v>25</v>
      </c>
      <c r="C214" t="s">
        <v>54</v>
      </c>
      <c r="D214" t="s">
        <v>141</v>
      </c>
      <c r="E214" t="s">
        <v>9870</v>
      </c>
      <c r="F214" t="s">
        <v>142</v>
      </c>
      <c r="G214" t="s">
        <v>143</v>
      </c>
      <c r="H214" t="s">
        <v>9870</v>
      </c>
      <c r="I214" t="s">
        <v>55</v>
      </c>
      <c r="J214" t="s">
        <v>144</v>
      </c>
      <c r="K214" t="s">
        <v>145</v>
      </c>
      <c r="L214" t="s">
        <v>146</v>
      </c>
      <c r="M214" t="s">
        <v>9871</v>
      </c>
    </row>
    <row r="215" spans="1:13" x14ac:dyDescent="0.35">
      <c r="A215" t="s">
        <v>9872</v>
      </c>
      <c r="B215" t="s">
        <v>25</v>
      </c>
      <c r="C215" t="s">
        <v>54</v>
      </c>
      <c r="D215" t="s">
        <v>141</v>
      </c>
      <c r="E215" t="s">
        <v>9870</v>
      </c>
      <c r="F215" t="s">
        <v>142</v>
      </c>
      <c r="G215" t="s">
        <v>147</v>
      </c>
      <c r="H215" t="s">
        <v>9870</v>
      </c>
      <c r="I215" t="s">
        <v>55</v>
      </c>
      <c r="J215" t="s">
        <v>144</v>
      </c>
      <c r="K215" t="s">
        <v>145</v>
      </c>
      <c r="L215" t="s">
        <v>146</v>
      </c>
      <c r="M215" t="s">
        <v>9873</v>
      </c>
    </row>
    <row r="216" spans="1:13" x14ac:dyDescent="0.35">
      <c r="A216" t="s">
        <v>9874</v>
      </c>
      <c r="B216" t="s">
        <v>25</v>
      </c>
      <c r="C216" t="s">
        <v>150</v>
      </c>
      <c r="D216" t="s">
        <v>141</v>
      </c>
      <c r="E216" t="s">
        <v>9870</v>
      </c>
      <c r="F216" t="s">
        <v>446</v>
      </c>
      <c r="G216" t="s">
        <v>198</v>
      </c>
      <c r="H216" t="s">
        <v>9870</v>
      </c>
      <c r="I216" t="s">
        <v>55</v>
      </c>
      <c r="J216" t="s">
        <v>144</v>
      </c>
      <c r="K216" t="s">
        <v>145</v>
      </c>
      <c r="L216" t="s">
        <v>146</v>
      </c>
      <c r="M216" t="s">
        <v>9875</v>
      </c>
    </row>
    <row r="217" spans="1:13" x14ac:dyDescent="0.35">
      <c r="A217" t="s">
        <v>9876</v>
      </c>
      <c r="B217" t="s">
        <v>25</v>
      </c>
      <c r="C217" t="s">
        <v>150</v>
      </c>
      <c r="D217" t="s">
        <v>57</v>
      </c>
      <c r="E217" t="s">
        <v>9870</v>
      </c>
      <c r="F217" t="s">
        <v>447</v>
      </c>
      <c r="G217" t="s">
        <v>147</v>
      </c>
      <c r="H217" t="s">
        <v>9870</v>
      </c>
      <c r="I217" t="s">
        <v>55</v>
      </c>
      <c r="J217" t="s">
        <v>152</v>
      </c>
      <c r="K217" t="s">
        <v>145</v>
      </c>
      <c r="L217" t="s">
        <v>146</v>
      </c>
      <c r="M217" t="s">
        <v>9877</v>
      </c>
    </row>
    <row r="218" spans="1:13" x14ac:dyDescent="0.35">
      <c r="A218" t="s">
        <v>9878</v>
      </c>
      <c r="B218" t="s">
        <v>25</v>
      </c>
      <c r="C218" t="s">
        <v>150</v>
      </c>
      <c r="D218" t="s">
        <v>57</v>
      </c>
      <c r="E218" t="s">
        <v>9870</v>
      </c>
      <c r="F218" t="s">
        <v>448</v>
      </c>
      <c r="G218" t="s">
        <v>151</v>
      </c>
      <c r="H218" t="s">
        <v>9870</v>
      </c>
      <c r="I218" t="s">
        <v>55</v>
      </c>
      <c r="J218" t="s">
        <v>152</v>
      </c>
      <c r="K218" t="s">
        <v>145</v>
      </c>
      <c r="L218" t="s">
        <v>146</v>
      </c>
      <c r="M218" t="s">
        <v>9879</v>
      </c>
    </row>
    <row r="219" spans="1:13" x14ac:dyDescent="0.35">
      <c r="A219" t="s">
        <v>9880</v>
      </c>
      <c r="B219" t="s">
        <v>25</v>
      </c>
      <c r="C219" t="s">
        <v>150</v>
      </c>
      <c r="D219" t="s">
        <v>57</v>
      </c>
      <c r="E219" t="s">
        <v>9870</v>
      </c>
      <c r="F219" t="s">
        <v>449</v>
      </c>
      <c r="G219" t="s">
        <v>151</v>
      </c>
      <c r="H219" t="s">
        <v>9870</v>
      </c>
      <c r="I219" t="s">
        <v>55</v>
      </c>
      <c r="J219" t="s">
        <v>152</v>
      </c>
      <c r="K219" t="s">
        <v>145</v>
      </c>
      <c r="L219" t="s">
        <v>146</v>
      </c>
      <c r="M219" t="s">
        <v>9881</v>
      </c>
    </row>
    <row r="220" spans="1:13" x14ac:dyDescent="0.35">
      <c r="A220" t="s">
        <v>9882</v>
      </c>
      <c r="B220" t="s">
        <v>25</v>
      </c>
      <c r="C220" t="s">
        <v>150</v>
      </c>
      <c r="D220" t="s">
        <v>57</v>
      </c>
      <c r="E220" t="s">
        <v>9870</v>
      </c>
      <c r="F220" t="s">
        <v>450</v>
      </c>
      <c r="G220" t="s">
        <v>151</v>
      </c>
      <c r="H220" t="s">
        <v>9870</v>
      </c>
      <c r="I220" t="s">
        <v>55</v>
      </c>
      <c r="J220" t="s">
        <v>152</v>
      </c>
      <c r="K220" t="s">
        <v>145</v>
      </c>
      <c r="L220" t="s">
        <v>146</v>
      </c>
      <c r="M220" t="s">
        <v>9883</v>
      </c>
    </row>
    <row r="221" spans="1:13" x14ac:dyDescent="0.35">
      <c r="A221" t="s">
        <v>9884</v>
      </c>
      <c r="B221" t="s">
        <v>25</v>
      </c>
      <c r="C221" t="s">
        <v>150</v>
      </c>
      <c r="D221" t="s">
        <v>57</v>
      </c>
      <c r="E221" t="s">
        <v>9870</v>
      </c>
      <c r="F221" t="s">
        <v>451</v>
      </c>
      <c r="G221" t="s">
        <v>151</v>
      </c>
      <c r="H221" t="s">
        <v>9870</v>
      </c>
      <c r="I221" t="s">
        <v>55</v>
      </c>
      <c r="J221" t="s">
        <v>152</v>
      </c>
      <c r="K221" t="s">
        <v>145</v>
      </c>
      <c r="L221" t="s">
        <v>146</v>
      </c>
      <c r="M221" t="s">
        <v>9885</v>
      </c>
    </row>
    <row r="222" spans="1:13" x14ac:dyDescent="0.35">
      <c r="A222" t="s">
        <v>9886</v>
      </c>
      <c r="B222" t="s">
        <v>25</v>
      </c>
      <c r="C222" t="s">
        <v>150</v>
      </c>
      <c r="D222" t="s">
        <v>57</v>
      </c>
      <c r="E222" t="s">
        <v>9870</v>
      </c>
      <c r="F222" t="s">
        <v>452</v>
      </c>
      <c r="G222" t="s">
        <v>151</v>
      </c>
      <c r="H222" t="s">
        <v>9870</v>
      </c>
      <c r="I222" t="s">
        <v>55</v>
      </c>
      <c r="J222" t="s">
        <v>152</v>
      </c>
      <c r="K222" t="s">
        <v>145</v>
      </c>
      <c r="L222" t="s">
        <v>146</v>
      </c>
      <c r="M222" t="s">
        <v>9887</v>
      </c>
    </row>
    <row r="223" spans="1:13" x14ac:dyDescent="0.35">
      <c r="A223" t="s">
        <v>453</v>
      </c>
      <c r="B223" t="s">
        <v>25</v>
      </c>
      <c r="C223" t="s">
        <v>59</v>
      </c>
      <c r="D223" t="s">
        <v>60</v>
      </c>
      <c r="E223" t="s">
        <v>454</v>
      </c>
      <c r="F223" t="s">
        <v>167</v>
      </c>
      <c r="G223" t="s">
        <v>151</v>
      </c>
      <c r="H223" t="s">
        <v>455</v>
      </c>
      <c r="I223" t="s">
        <v>55</v>
      </c>
      <c r="J223" t="s">
        <v>144</v>
      </c>
      <c r="K223" t="s">
        <v>145</v>
      </c>
      <c r="L223" t="s">
        <v>146</v>
      </c>
      <c r="M223" t="s">
        <v>456</v>
      </c>
    </row>
    <row r="224" spans="1:13" x14ac:dyDescent="0.35">
      <c r="A224" t="s">
        <v>457</v>
      </c>
      <c r="B224" t="s">
        <v>25</v>
      </c>
      <c r="C224" t="s">
        <v>59</v>
      </c>
      <c r="D224" t="s">
        <v>60</v>
      </c>
      <c r="E224" t="s">
        <v>458</v>
      </c>
      <c r="F224" t="s">
        <v>202</v>
      </c>
      <c r="G224" t="s">
        <v>151</v>
      </c>
      <c r="H224" t="s">
        <v>458</v>
      </c>
      <c r="I224" t="s">
        <v>200</v>
      </c>
      <c r="J224" t="s">
        <v>152</v>
      </c>
      <c r="K224" t="s">
        <v>145</v>
      </c>
      <c r="L224" t="s">
        <v>146</v>
      </c>
      <c r="M224" t="s">
        <v>459</v>
      </c>
    </row>
    <row r="225" spans="1:13" x14ac:dyDescent="0.35">
      <c r="A225" t="s">
        <v>460</v>
      </c>
      <c r="B225" t="s">
        <v>25</v>
      </c>
      <c r="C225" t="s">
        <v>59</v>
      </c>
      <c r="D225" t="s">
        <v>60</v>
      </c>
      <c r="E225" t="s">
        <v>461</v>
      </c>
      <c r="F225" t="s">
        <v>154</v>
      </c>
      <c r="G225" t="s">
        <v>151</v>
      </c>
      <c r="H225" t="s">
        <v>462</v>
      </c>
      <c r="I225" t="s">
        <v>55</v>
      </c>
      <c r="J225" t="s">
        <v>152</v>
      </c>
      <c r="K225" t="s">
        <v>145</v>
      </c>
      <c r="L225" t="s">
        <v>146</v>
      </c>
      <c r="M225" t="s">
        <v>463</v>
      </c>
    </row>
    <row r="226" spans="1:13" x14ac:dyDescent="0.35">
      <c r="A226" t="s">
        <v>464</v>
      </c>
      <c r="B226" t="s">
        <v>25</v>
      </c>
      <c r="C226" t="s">
        <v>59</v>
      </c>
      <c r="D226" t="s">
        <v>60</v>
      </c>
      <c r="E226" t="s">
        <v>461</v>
      </c>
      <c r="F226" t="s">
        <v>449</v>
      </c>
      <c r="G226" t="s">
        <v>151</v>
      </c>
      <c r="H226" t="s">
        <v>462</v>
      </c>
      <c r="I226" t="s">
        <v>55</v>
      </c>
      <c r="J226" t="s">
        <v>152</v>
      </c>
      <c r="K226" t="s">
        <v>145</v>
      </c>
      <c r="L226" t="s">
        <v>146</v>
      </c>
      <c r="M226" t="s">
        <v>465</v>
      </c>
    </row>
    <row r="227" spans="1:13" x14ac:dyDescent="0.35">
      <c r="A227" t="s">
        <v>466</v>
      </c>
      <c r="B227" t="s">
        <v>25</v>
      </c>
      <c r="C227" t="s">
        <v>59</v>
      </c>
      <c r="D227" t="s">
        <v>60</v>
      </c>
      <c r="E227" t="s">
        <v>461</v>
      </c>
      <c r="F227" t="s">
        <v>153</v>
      </c>
      <c r="G227" t="s">
        <v>151</v>
      </c>
      <c r="H227" t="s">
        <v>462</v>
      </c>
      <c r="I227" t="s">
        <v>55</v>
      </c>
      <c r="J227" t="s">
        <v>152</v>
      </c>
      <c r="K227" t="s">
        <v>145</v>
      </c>
      <c r="L227" t="s">
        <v>146</v>
      </c>
      <c r="M227" t="s">
        <v>467</v>
      </c>
    </row>
    <row r="228" spans="1:13" x14ac:dyDescent="0.35">
      <c r="A228" t="s">
        <v>468</v>
      </c>
      <c r="B228" t="s">
        <v>25</v>
      </c>
      <c r="C228" t="s">
        <v>59</v>
      </c>
      <c r="D228" t="s">
        <v>60</v>
      </c>
      <c r="E228" t="s">
        <v>461</v>
      </c>
      <c r="F228" t="s">
        <v>388</v>
      </c>
      <c r="G228" t="s">
        <v>147</v>
      </c>
      <c r="H228" t="s">
        <v>462</v>
      </c>
      <c r="I228" t="s">
        <v>55</v>
      </c>
      <c r="J228" t="s">
        <v>152</v>
      </c>
      <c r="K228" t="s">
        <v>145</v>
      </c>
      <c r="L228" t="s">
        <v>146</v>
      </c>
      <c r="M228" t="s">
        <v>469</v>
      </c>
    </row>
    <row r="229" spans="1:13" x14ac:dyDescent="0.35">
      <c r="A229" t="s">
        <v>470</v>
      </c>
      <c r="B229" t="s">
        <v>25</v>
      </c>
      <c r="C229" t="s">
        <v>59</v>
      </c>
      <c r="D229" t="s">
        <v>60</v>
      </c>
      <c r="E229" t="s">
        <v>471</v>
      </c>
      <c r="F229" t="s">
        <v>388</v>
      </c>
      <c r="G229" t="s">
        <v>151</v>
      </c>
      <c r="H229" t="s">
        <v>462</v>
      </c>
      <c r="I229" t="s">
        <v>55</v>
      </c>
      <c r="J229" t="s">
        <v>152</v>
      </c>
      <c r="K229" t="s">
        <v>145</v>
      </c>
      <c r="L229" t="s">
        <v>146</v>
      </c>
      <c r="M229" t="s">
        <v>472</v>
      </c>
    </row>
    <row r="230" spans="1:13" x14ac:dyDescent="0.35">
      <c r="A230" t="s">
        <v>473</v>
      </c>
      <c r="B230" t="s">
        <v>25</v>
      </c>
      <c r="C230" t="s">
        <v>59</v>
      </c>
      <c r="D230" t="s">
        <v>60</v>
      </c>
      <c r="E230" t="s">
        <v>474</v>
      </c>
      <c r="F230" t="s">
        <v>388</v>
      </c>
      <c r="G230" t="s">
        <v>151</v>
      </c>
      <c r="H230" t="s">
        <v>462</v>
      </c>
      <c r="I230" t="s">
        <v>55</v>
      </c>
      <c r="J230" t="s">
        <v>152</v>
      </c>
      <c r="K230" t="s">
        <v>145</v>
      </c>
      <c r="L230" t="s">
        <v>146</v>
      </c>
      <c r="M230" t="s">
        <v>475</v>
      </c>
    </row>
    <row r="231" spans="1:13" x14ac:dyDescent="0.35">
      <c r="A231" t="s">
        <v>476</v>
      </c>
      <c r="B231" t="s">
        <v>25</v>
      </c>
      <c r="C231" t="s">
        <v>59</v>
      </c>
      <c r="D231" t="s">
        <v>60</v>
      </c>
      <c r="E231" t="s">
        <v>477</v>
      </c>
      <c r="F231" t="s">
        <v>382</v>
      </c>
      <c r="G231" t="s">
        <v>151</v>
      </c>
      <c r="H231" t="s">
        <v>462</v>
      </c>
      <c r="I231" t="s">
        <v>55</v>
      </c>
      <c r="J231" t="s">
        <v>152</v>
      </c>
      <c r="K231" t="s">
        <v>145</v>
      </c>
      <c r="L231" t="s">
        <v>146</v>
      </c>
      <c r="M231" t="s">
        <v>478</v>
      </c>
    </row>
    <row r="232" spans="1:13" x14ac:dyDescent="0.35">
      <c r="A232" t="s">
        <v>479</v>
      </c>
      <c r="B232" t="s">
        <v>25</v>
      </c>
      <c r="C232" t="s">
        <v>59</v>
      </c>
      <c r="D232" t="s">
        <v>60</v>
      </c>
      <c r="E232" t="s">
        <v>477</v>
      </c>
      <c r="F232" t="s">
        <v>154</v>
      </c>
      <c r="G232" t="s">
        <v>151</v>
      </c>
      <c r="H232" t="s">
        <v>462</v>
      </c>
      <c r="I232" t="s">
        <v>55</v>
      </c>
      <c r="J232" t="s">
        <v>152</v>
      </c>
      <c r="K232" t="s">
        <v>145</v>
      </c>
      <c r="L232" t="s">
        <v>146</v>
      </c>
      <c r="M232" t="s">
        <v>480</v>
      </c>
    </row>
    <row r="233" spans="1:13" x14ac:dyDescent="0.35">
      <c r="A233" t="s">
        <v>481</v>
      </c>
      <c r="B233" t="s">
        <v>25</v>
      </c>
      <c r="C233" t="s">
        <v>59</v>
      </c>
      <c r="D233" t="s">
        <v>60</v>
      </c>
      <c r="E233" t="s">
        <v>477</v>
      </c>
      <c r="F233" t="s">
        <v>182</v>
      </c>
      <c r="G233" t="s">
        <v>147</v>
      </c>
      <c r="H233" t="s">
        <v>462</v>
      </c>
      <c r="I233" t="s">
        <v>55</v>
      </c>
      <c r="J233" t="s">
        <v>152</v>
      </c>
      <c r="K233" t="s">
        <v>145</v>
      </c>
      <c r="L233" t="s">
        <v>146</v>
      </c>
      <c r="M233" t="s">
        <v>482</v>
      </c>
    </row>
    <row r="234" spans="1:13" x14ac:dyDescent="0.35">
      <c r="A234" t="s">
        <v>483</v>
      </c>
      <c r="B234" t="s">
        <v>25</v>
      </c>
      <c r="C234" t="s">
        <v>59</v>
      </c>
      <c r="D234" t="s">
        <v>60</v>
      </c>
      <c r="E234" t="s">
        <v>477</v>
      </c>
      <c r="F234" t="s">
        <v>484</v>
      </c>
      <c r="G234" t="s">
        <v>151</v>
      </c>
      <c r="H234" t="s">
        <v>462</v>
      </c>
      <c r="I234" t="s">
        <v>55</v>
      </c>
      <c r="J234" t="s">
        <v>152</v>
      </c>
      <c r="K234" t="s">
        <v>145</v>
      </c>
      <c r="L234" t="s">
        <v>146</v>
      </c>
      <c r="M234" t="s">
        <v>485</v>
      </c>
    </row>
    <row r="235" spans="1:13" x14ac:dyDescent="0.35">
      <c r="A235" t="s">
        <v>486</v>
      </c>
      <c r="B235" t="s">
        <v>25</v>
      </c>
      <c r="C235" t="s">
        <v>59</v>
      </c>
      <c r="D235" t="s">
        <v>60</v>
      </c>
      <c r="E235" t="s">
        <v>477</v>
      </c>
      <c r="F235" t="s">
        <v>487</v>
      </c>
      <c r="G235" t="s">
        <v>147</v>
      </c>
      <c r="H235" t="s">
        <v>462</v>
      </c>
      <c r="I235" t="s">
        <v>55</v>
      </c>
      <c r="J235" t="s">
        <v>152</v>
      </c>
      <c r="K235" t="s">
        <v>145</v>
      </c>
      <c r="L235" t="s">
        <v>146</v>
      </c>
      <c r="M235" t="s">
        <v>488</v>
      </c>
    </row>
    <row r="236" spans="1:13" x14ac:dyDescent="0.35">
      <c r="A236" t="s">
        <v>489</v>
      </c>
      <c r="B236" t="s">
        <v>25</v>
      </c>
      <c r="C236" t="s">
        <v>59</v>
      </c>
      <c r="D236" t="s">
        <v>60</v>
      </c>
      <c r="E236" t="s">
        <v>477</v>
      </c>
      <c r="F236" t="s">
        <v>490</v>
      </c>
      <c r="G236" t="s">
        <v>151</v>
      </c>
      <c r="H236" t="s">
        <v>462</v>
      </c>
      <c r="I236" t="s">
        <v>55</v>
      </c>
      <c r="J236" t="s">
        <v>152</v>
      </c>
      <c r="K236" t="s">
        <v>145</v>
      </c>
      <c r="L236" t="s">
        <v>146</v>
      </c>
      <c r="M236" t="s">
        <v>491</v>
      </c>
    </row>
    <row r="237" spans="1:13" x14ac:dyDescent="0.35">
      <c r="A237" t="s">
        <v>492</v>
      </c>
      <c r="B237" t="s">
        <v>25</v>
      </c>
      <c r="C237" t="s">
        <v>59</v>
      </c>
      <c r="D237" t="s">
        <v>60</v>
      </c>
      <c r="E237" t="s">
        <v>477</v>
      </c>
      <c r="F237" t="s">
        <v>449</v>
      </c>
      <c r="G237" t="s">
        <v>151</v>
      </c>
      <c r="H237" t="s">
        <v>462</v>
      </c>
      <c r="I237" t="s">
        <v>55</v>
      </c>
      <c r="J237" t="s">
        <v>152</v>
      </c>
      <c r="K237" t="s">
        <v>145</v>
      </c>
      <c r="L237" t="s">
        <v>146</v>
      </c>
      <c r="M237" t="s">
        <v>493</v>
      </c>
    </row>
    <row r="238" spans="1:13" x14ac:dyDescent="0.35">
      <c r="A238" t="s">
        <v>494</v>
      </c>
      <c r="B238" t="s">
        <v>25</v>
      </c>
      <c r="C238" t="s">
        <v>59</v>
      </c>
      <c r="D238" t="s">
        <v>60</v>
      </c>
      <c r="E238" t="s">
        <v>477</v>
      </c>
      <c r="F238" t="s">
        <v>495</v>
      </c>
      <c r="G238" t="s">
        <v>147</v>
      </c>
      <c r="H238" t="s">
        <v>462</v>
      </c>
      <c r="I238" t="s">
        <v>55</v>
      </c>
      <c r="J238" t="s">
        <v>152</v>
      </c>
      <c r="K238" t="s">
        <v>145</v>
      </c>
      <c r="L238" t="s">
        <v>146</v>
      </c>
      <c r="M238" t="s">
        <v>496</v>
      </c>
    </row>
    <row r="239" spans="1:13" x14ac:dyDescent="0.35">
      <c r="A239" t="s">
        <v>497</v>
      </c>
      <c r="B239" t="s">
        <v>25</v>
      </c>
      <c r="C239" t="s">
        <v>59</v>
      </c>
      <c r="D239" t="s">
        <v>60</v>
      </c>
      <c r="E239" t="s">
        <v>477</v>
      </c>
      <c r="F239" t="s">
        <v>498</v>
      </c>
      <c r="G239" t="s">
        <v>151</v>
      </c>
      <c r="H239" t="s">
        <v>462</v>
      </c>
      <c r="I239" t="s">
        <v>55</v>
      </c>
      <c r="J239" t="s">
        <v>152</v>
      </c>
      <c r="K239" t="s">
        <v>145</v>
      </c>
      <c r="L239" t="s">
        <v>146</v>
      </c>
      <c r="M239" t="s">
        <v>499</v>
      </c>
    </row>
    <row r="240" spans="1:13" x14ac:dyDescent="0.35">
      <c r="A240" t="s">
        <v>500</v>
      </c>
      <c r="B240" t="s">
        <v>25</v>
      </c>
      <c r="C240" t="s">
        <v>59</v>
      </c>
      <c r="D240" t="s">
        <v>60</v>
      </c>
      <c r="E240" t="s">
        <v>477</v>
      </c>
      <c r="F240" t="s">
        <v>501</v>
      </c>
      <c r="G240" t="s">
        <v>151</v>
      </c>
      <c r="H240" t="s">
        <v>462</v>
      </c>
      <c r="I240" t="s">
        <v>55</v>
      </c>
      <c r="J240" t="s">
        <v>152</v>
      </c>
      <c r="K240" t="s">
        <v>145</v>
      </c>
      <c r="L240" t="s">
        <v>146</v>
      </c>
      <c r="M240" t="s">
        <v>502</v>
      </c>
    </row>
    <row r="241" spans="1:13" x14ac:dyDescent="0.35">
      <c r="A241" t="s">
        <v>503</v>
      </c>
      <c r="B241" t="s">
        <v>25</v>
      </c>
      <c r="C241" t="s">
        <v>150</v>
      </c>
      <c r="D241" t="s">
        <v>141</v>
      </c>
      <c r="E241" t="s">
        <v>477</v>
      </c>
      <c r="F241" t="s">
        <v>142</v>
      </c>
      <c r="G241" t="s">
        <v>151</v>
      </c>
      <c r="H241" t="s">
        <v>462</v>
      </c>
      <c r="I241" t="s">
        <v>55</v>
      </c>
      <c r="J241" t="s">
        <v>144</v>
      </c>
      <c r="K241" t="s">
        <v>145</v>
      </c>
      <c r="L241" t="s">
        <v>146</v>
      </c>
      <c r="M241" t="s">
        <v>504</v>
      </c>
    </row>
    <row r="242" spans="1:13" x14ac:dyDescent="0.35">
      <c r="A242" t="s">
        <v>505</v>
      </c>
      <c r="B242" t="s">
        <v>25</v>
      </c>
      <c r="C242" t="s">
        <v>54</v>
      </c>
      <c r="D242" t="s">
        <v>141</v>
      </c>
      <c r="E242" t="s">
        <v>477</v>
      </c>
      <c r="F242" t="s">
        <v>142</v>
      </c>
      <c r="G242" t="s">
        <v>147</v>
      </c>
      <c r="H242" t="s">
        <v>462</v>
      </c>
      <c r="I242" t="s">
        <v>55</v>
      </c>
      <c r="J242" t="s">
        <v>144</v>
      </c>
      <c r="K242" t="s">
        <v>145</v>
      </c>
      <c r="L242" t="s">
        <v>146</v>
      </c>
      <c r="M242" t="s">
        <v>506</v>
      </c>
    </row>
    <row r="243" spans="1:13" x14ac:dyDescent="0.35">
      <c r="A243" t="s">
        <v>507</v>
      </c>
      <c r="B243" t="s">
        <v>25</v>
      </c>
      <c r="C243" t="s">
        <v>150</v>
      </c>
      <c r="D243" t="s">
        <v>141</v>
      </c>
      <c r="E243" t="s">
        <v>477</v>
      </c>
      <c r="F243" t="s">
        <v>202</v>
      </c>
      <c r="G243" t="s">
        <v>151</v>
      </c>
      <c r="H243" t="s">
        <v>462</v>
      </c>
      <c r="I243" t="s">
        <v>55</v>
      </c>
      <c r="J243" t="s">
        <v>144</v>
      </c>
      <c r="K243" t="s">
        <v>145</v>
      </c>
      <c r="L243" t="s">
        <v>146</v>
      </c>
      <c r="M243" t="s">
        <v>508</v>
      </c>
    </row>
    <row r="244" spans="1:13" x14ac:dyDescent="0.35">
      <c r="A244" t="s">
        <v>509</v>
      </c>
      <c r="B244" t="s">
        <v>25</v>
      </c>
      <c r="C244" t="s">
        <v>150</v>
      </c>
      <c r="D244" t="s">
        <v>141</v>
      </c>
      <c r="E244" t="s">
        <v>477</v>
      </c>
      <c r="F244" t="s">
        <v>202</v>
      </c>
      <c r="G244" t="s">
        <v>151</v>
      </c>
      <c r="H244" t="s">
        <v>462</v>
      </c>
      <c r="I244" t="s">
        <v>55</v>
      </c>
      <c r="J244" t="s">
        <v>144</v>
      </c>
      <c r="K244" t="s">
        <v>145</v>
      </c>
      <c r="L244" t="s">
        <v>146</v>
      </c>
      <c r="M244" t="s">
        <v>510</v>
      </c>
    </row>
    <row r="245" spans="1:13" x14ac:dyDescent="0.35">
      <c r="A245" t="s">
        <v>511</v>
      </c>
      <c r="B245" t="s">
        <v>25</v>
      </c>
      <c r="C245" t="s">
        <v>150</v>
      </c>
      <c r="D245" t="s">
        <v>141</v>
      </c>
      <c r="E245" t="s">
        <v>477</v>
      </c>
      <c r="F245" t="s">
        <v>202</v>
      </c>
      <c r="G245" t="s">
        <v>151</v>
      </c>
      <c r="H245" t="s">
        <v>462</v>
      </c>
      <c r="I245" t="s">
        <v>55</v>
      </c>
      <c r="J245" t="s">
        <v>144</v>
      </c>
      <c r="K245" t="s">
        <v>145</v>
      </c>
      <c r="L245" t="s">
        <v>146</v>
      </c>
      <c r="M245" t="s">
        <v>512</v>
      </c>
    </row>
    <row r="246" spans="1:13" x14ac:dyDescent="0.35">
      <c r="A246" t="s">
        <v>9888</v>
      </c>
      <c r="B246" t="s">
        <v>25</v>
      </c>
      <c r="C246" t="s">
        <v>59</v>
      </c>
      <c r="D246" t="s">
        <v>9889</v>
      </c>
      <c r="E246" t="s">
        <v>9890</v>
      </c>
      <c r="F246" t="s">
        <v>9891</v>
      </c>
      <c r="G246" t="s">
        <v>151</v>
      </c>
      <c r="H246" t="s">
        <v>9892</v>
      </c>
      <c r="I246" t="s">
        <v>55</v>
      </c>
      <c r="J246" t="s">
        <v>144</v>
      </c>
      <c r="K246" t="s">
        <v>145</v>
      </c>
      <c r="L246" t="s">
        <v>146</v>
      </c>
      <c r="M246" t="s">
        <v>9893</v>
      </c>
    </row>
    <row r="247" spans="1:13" x14ac:dyDescent="0.35">
      <c r="A247" t="s">
        <v>9894</v>
      </c>
      <c r="B247" t="s">
        <v>25</v>
      </c>
      <c r="C247" t="s">
        <v>59</v>
      </c>
      <c r="D247" t="s">
        <v>9889</v>
      </c>
      <c r="E247" t="s">
        <v>9890</v>
      </c>
      <c r="F247" t="s">
        <v>513</v>
      </c>
      <c r="G247" t="s">
        <v>151</v>
      </c>
      <c r="H247" t="s">
        <v>9892</v>
      </c>
      <c r="I247" t="s">
        <v>55</v>
      </c>
      <c r="J247" t="s">
        <v>144</v>
      </c>
      <c r="K247" t="s">
        <v>145</v>
      </c>
      <c r="L247" t="s">
        <v>146</v>
      </c>
      <c r="M247" t="s">
        <v>9895</v>
      </c>
    </row>
    <row r="248" spans="1:13" x14ac:dyDescent="0.35">
      <c r="A248" t="s">
        <v>9896</v>
      </c>
      <c r="B248" t="s">
        <v>25</v>
      </c>
      <c r="C248" t="s">
        <v>59</v>
      </c>
      <c r="D248" t="s">
        <v>9889</v>
      </c>
      <c r="E248" t="s">
        <v>9890</v>
      </c>
      <c r="F248" t="s">
        <v>514</v>
      </c>
      <c r="G248" t="s">
        <v>151</v>
      </c>
      <c r="H248" t="s">
        <v>9892</v>
      </c>
      <c r="I248" t="s">
        <v>55</v>
      </c>
      <c r="J248" t="s">
        <v>144</v>
      </c>
      <c r="K248" t="s">
        <v>145</v>
      </c>
      <c r="L248" t="s">
        <v>146</v>
      </c>
      <c r="M248" t="s">
        <v>9897</v>
      </c>
    </row>
    <row r="249" spans="1:13" x14ac:dyDescent="0.35">
      <c r="A249" t="s">
        <v>9898</v>
      </c>
      <c r="B249" t="s">
        <v>25</v>
      </c>
      <c r="C249" t="s">
        <v>59</v>
      </c>
      <c r="D249" t="s">
        <v>9889</v>
      </c>
      <c r="E249" t="s">
        <v>9899</v>
      </c>
      <c r="F249" t="s">
        <v>202</v>
      </c>
      <c r="G249" t="s">
        <v>151</v>
      </c>
      <c r="H249" t="s">
        <v>9892</v>
      </c>
      <c r="I249" t="s">
        <v>55</v>
      </c>
      <c r="J249" t="s">
        <v>144</v>
      </c>
      <c r="K249" t="s">
        <v>145</v>
      </c>
      <c r="L249" t="s">
        <v>146</v>
      </c>
      <c r="M249" t="s">
        <v>9900</v>
      </c>
    </row>
    <row r="250" spans="1:13" x14ac:dyDescent="0.35">
      <c r="A250" t="s">
        <v>9901</v>
      </c>
      <c r="B250" t="s">
        <v>25</v>
      </c>
      <c r="C250" t="s">
        <v>150</v>
      </c>
      <c r="D250" t="s">
        <v>61</v>
      </c>
      <c r="E250" t="s">
        <v>9902</v>
      </c>
      <c r="F250" t="s">
        <v>202</v>
      </c>
      <c r="G250" t="s">
        <v>151</v>
      </c>
      <c r="H250" t="s">
        <v>9892</v>
      </c>
      <c r="I250" t="s">
        <v>55</v>
      </c>
      <c r="J250" t="s">
        <v>144</v>
      </c>
      <c r="K250" t="s">
        <v>145</v>
      </c>
      <c r="L250" t="s">
        <v>146</v>
      </c>
      <c r="M250" t="s">
        <v>9903</v>
      </c>
    </row>
    <row r="251" spans="1:13" x14ac:dyDescent="0.35">
      <c r="A251" t="s">
        <v>9904</v>
      </c>
      <c r="B251" t="s">
        <v>25</v>
      </c>
      <c r="C251" t="s">
        <v>150</v>
      </c>
      <c r="D251" t="s">
        <v>61</v>
      </c>
      <c r="E251" t="s">
        <v>9905</v>
      </c>
      <c r="F251" t="s">
        <v>202</v>
      </c>
      <c r="G251" t="s">
        <v>151</v>
      </c>
      <c r="H251" t="s">
        <v>9892</v>
      </c>
      <c r="I251" t="s">
        <v>55</v>
      </c>
      <c r="J251" t="s">
        <v>144</v>
      </c>
      <c r="K251" t="s">
        <v>145</v>
      </c>
      <c r="L251" t="s">
        <v>146</v>
      </c>
      <c r="M251" t="s">
        <v>9906</v>
      </c>
    </row>
    <row r="252" spans="1:13" x14ac:dyDescent="0.35">
      <c r="A252" t="s">
        <v>9907</v>
      </c>
      <c r="B252" t="s">
        <v>25</v>
      </c>
      <c r="C252" t="s">
        <v>150</v>
      </c>
      <c r="D252" t="s">
        <v>61</v>
      </c>
      <c r="E252" t="s">
        <v>9908</v>
      </c>
      <c r="F252" t="s">
        <v>202</v>
      </c>
      <c r="G252" t="s">
        <v>151</v>
      </c>
      <c r="H252" t="s">
        <v>9892</v>
      </c>
      <c r="I252" t="s">
        <v>55</v>
      </c>
      <c r="J252" t="s">
        <v>144</v>
      </c>
      <c r="K252" t="s">
        <v>145</v>
      </c>
      <c r="L252" t="s">
        <v>146</v>
      </c>
      <c r="M252" t="s">
        <v>9909</v>
      </c>
    </row>
    <row r="253" spans="1:13" x14ac:dyDescent="0.35">
      <c r="A253" t="s">
        <v>9910</v>
      </c>
      <c r="B253" t="s">
        <v>25</v>
      </c>
      <c r="C253" t="s">
        <v>150</v>
      </c>
      <c r="D253" t="s">
        <v>61</v>
      </c>
      <c r="E253" t="s">
        <v>9911</v>
      </c>
      <c r="F253" t="s">
        <v>202</v>
      </c>
      <c r="G253" t="s">
        <v>151</v>
      </c>
      <c r="H253" t="s">
        <v>9892</v>
      </c>
      <c r="I253" t="s">
        <v>55</v>
      </c>
      <c r="J253" t="s">
        <v>144</v>
      </c>
      <c r="K253" t="s">
        <v>145</v>
      </c>
      <c r="L253" t="s">
        <v>146</v>
      </c>
      <c r="M253" t="s">
        <v>9912</v>
      </c>
    </row>
    <row r="254" spans="1:13" x14ac:dyDescent="0.35">
      <c r="A254" t="s">
        <v>9913</v>
      </c>
      <c r="B254" t="s">
        <v>25</v>
      </c>
      <c r="C254" t="s">
        <v>150</v>
      </c>
      <c r="D254" t="s">
        <v>60</v>
      </c>
      <c r="E254" t="s">
        <v>9914</v>
      </c>
      <c r="F254" t="s">
        <v>202</v>
      </c>
      <c r="G254" t="s">
        <v>151</v>
      </c>
      <c r="H254" t="s">
        <v>9892</v>
      </c>
      <c r="I254" t="s">
        <v>55</v>
      </c>
      <c r="J254" t="s">
        <v>144</v>
      </c>
      <c r="K254" t="s">
        <v>145</v>
      </c>
      <c r="L254" t="s">
        <v>146</v>
      </c>
      <c r="M254" t="s">
        <v>9915</v>
      </c>
    </row>
    <row r="255" spans="1:13" x14ac:dyDescent="0.35">
      <c r="A255" t="s">
        <v>9916</v>
      </c>
      <c r="B255" t="s">
        <v>25</v>
      </c>
      <c r="C255" t="s">
        <v>150</v>
      </c>
      <c r="D255" t="s">
        <v>60</v>
      </c>
      <c r="E255" t="s">
        <v>9917</v>
      </c>
      <c r="F255" t="s">
        <v>202</v>
      </c>
      <c r="G255" t="s">
        <v>151</v>
      </c>
      <c r="H255" t="s">
        <v>9892</v>
      </c>
      <c r="I255" t="s">
        <v>55</v>
      </c>
      <c r="J255" t="s">
        <v>144</v>
      </c>
      <c r="K255" t="s">
        <v>145</v>
      </c>
      <c r="L255" t="s">
        <v>146</v>
      </c>
      <c r="M255" t="s">
        <v>9918</v>
      </c>
    </row>
    <row r="256" spans="1:13" x14ac:dyDescent="0.35">
      <c r="A256" t="s">
        <v>9919</v>
      </c>
      <c r="B256" t="s">
        <v>25</v>
      </c>
      <c r="C256" t="s">
        <v>150</v>
      </c>
      <c r="D256" t="s">
        <v>60</v>
      </c>
      <c r="E256" t="s">
        <v>9920</v>
      </c>
      <c r="F256" t="s">
        <v>9921</v>
      </c>
      <c r="G256" t="s">
        <v>151</v>
      </c>
      <c r="H256" t="s">
        <v>9892</v>
      </c>
      <c r="I256" t="s">
        <v>55</v>
      </c>
      <c r="J256" t="s">
        <v>144</v>
      </c>
      <c r="K256" t="s">
        <v>145</v>
      </c>
      <c r="L256" t="s">
        <v>146</v>
      </c>
      <c r="M256" t="s">
        <v>9922</v>
      </c>
    </row>
    <row r="257" spans="1:13" x14ac:dyDescent="0.35">
      <c r="A257" t="s">
        <v>9923</v>
      </c>
      <c r="B257" t="s">
        <v>25</v>
      </c>
      <c r="C257" t="s">
        <v>150</v>
      </c>
      <c r="D257" t="s">
        <v>60</v>
      </c>
      <c r="E257" t="s">
        <v>9924</v>
      </c>
      <c r="F257" t="s">
        <v>514</v>
      </c>
      <c r="G257" t="s">
        <v>151</v>
      </c>
      <c r="H257" t="s">
        <v>9892</v>
      </c>
      <c r="I257" t="s">
        <v>55</v>
      </c>
      <c r="J257" t="s">
        <v>144</v>
      </c>
      <c r="K257" t="s">
        <v>145</v>
      </c>
      <c r="L257" t="s">
        <v>146</v>
      </c>
      <c r="M257" t="s">
        <v>9925</v>
      </c>
    </row>
    <row r="258" spans="1:13" x14ac:dyDescent="0.35">
      <c r="A258" t="s">
        <v>9926</v>
      </c>
      <c r="B258" t="s">
        <v>25</v>
      </c>
      <c r="C258" t="s">
        <v>150</v>
      </c>
      <c r="D258" t="s">
        <v>60</v>
      </c>
      <c r="E258" t="s">
        <v>9920</v>
      </c>
      <c r="F258" t="s">
        <v>9921</v>
      </c>
      <c r="G258" t="s">
        <v>151</v>
      </c>
      <c r="H258" t="s">
        <v>9892</v>
      </c>
      <c r="I258" t="s">
        <v>55</v>
      </c>
      <c r="J258" t="s">
        <v>144</v>
      </c>
      <c r="K258" t="s">
        <v>145</v>
      </c>
      <c r="L258" t="s">
        <v>146</v>
      </c>
      <c r="M258" t="s">
        <v>9927</v>
      </c>
    </row>
    <row r="259" spans="1:13" x14ac:dyDescent="0.35">
      <c r="A259" t="s">
        <v>9928</v>
      </c>
      <c r="B259" t="s">
        <v>25</v>
      </c>
      <c r="C259" t="s">
        <v>54</v>
      </c>
      <c r="D259" t="s">
        <v>141</v>
      </c>
      <c r="E259" t="s">
        <v>9929</v>
      </c>
      <c r="F259" t="s">
        <v>142</v>
      </c>
      <c r="G259" t="s">
        <v>143</v>
      </c>
      <c r="H259" t="s">
        <v>9930</v>
      </c>
      <c r="I259" t="s">
        <v>55</v>
      </c>
      <c r="J259" t="s">
        <v>144</v>
      </c>
      <c r="K259" t="s">
        <v>145</v>
      </c>
      <c r="L259" t="s">
        <v>146</v>
      </c>
      <c r="M259" t="s">
        <v>9931</v>
      </c>
    </row>
    <row r="260" spans="1:13" x14ac:dyDescent="0.35">
      <c r="A260" t="s">
        <v>9932</v>
      </c>
      <c r="B260" t="s">
        <v>25</v>
      </c>
      <c r="C260" t="s">
        <v>54</v>
      </c>
      <c r="D260" t="s">
        <v>141</v>
      </c>
      <c r="E260" t="s">
        <v>9929</v>
      </c>
      <c r="F260" t="s">
        <v>142</v>
      </c>
      <c r="G260" t="s">
        <v>147</v>
      </c>
      <c r="H260" t="s">
        <v>9930</v>
      </c>
      <c r="I260" t="s">
        <v>55</v>
      </c>
      <c r="J260" t="s">
        <v>144</v>
      </c>
      <c r="K260" t="s">
        <v>145</v>
      </c>
      <c r="L260" t="s">
        <v>146</v>
      </c>
      <c r="M260" t="s">
        <v>9933</v>
      </c>
    </row>
    <row r="261" spans="1:13" x14ac:dyDescent="0.35">
      <c r="A261" t="s">
        <v>9934</v>
      </c>
      <c r="B261" t="s">
        <v>25</v>
      </c>
      <c r="C261" t="s">
        <v>54</v>
      </c>
      <c r="D261" t="s">
        <v>141</v>
      </c>
      <c r="E261" t="s">
        <v>9929</v>
      </c>
      <c r="F261" t="s">
        <v>142</v>
      </c>
      <c r="G261" t="s">
        <v>143</v>
      </c>
      <c r="H261" t="s">
        <v>9930</v>
      </c>
      <c r="I261" t="s">
        <v>55</v>
      </c>
      <c r="J261" t="s">
        <v>144</v>
      </c>
      <c r="K261" t="s">
        <v>145</v>
      </c>
      <c r="L261" t="s">
        <v>146</v>
      </c>
      <c r="M261" t="s">
        <v>9935</v>
      </c>
    </row>
    <row r="262" spans="1:13" x14ac:dyDescent="0.35">
      <c r="A262" t="s">
        <v>9936</v>
      </c>
      <c r="B262" t="s">
        <v>25</v>
      </c>
      <c r="C262" t="s">
        <v>56</v>
      </c>
      <c r="D262" t="s">
        <v>141</v>
      </c>
      <c r="E262" t="s">
        <v>9929</v>
      </c>
      <c r="F262" t="s">
        <v>148</v>
      </c>
      <c r="G262" t="s">
        <v>149</v>
      </c>
      <c r="H262" t="s">
        <v>9930</v>
      </c>
      <c r="I262" t="s">
        <v>55</v>
      </c>
      <c r="J262" t="s">
        <v>144</v>
      </c>
      <c r="K262" t="s">
        <v>145</v>
      </c>
      <c r="L262" t="s">
        <v>146</v>
      </c>
      <c r="M262" t="s">
        <v>9937</v>
      </c>
    </row>
    <row r="263" spans="1:13" x14ac:dyDescent="0.35">
      <c r="A263" t="s">
        <v>9938</v>
      </c>
      <c r="B263" t="s">
        <v>25</v>
      </c>
      <c r="C263" t="s">
        <v>56</v>
      </c>
      <c r="D263" t="s">
        <v>141</v>
      </c>
      <c r="E263" t="s">
        <v>9929</v>
      </c>
      <c r="F263" t="s">
        <v>148</v>
      </c>
      <c r="G263" t="s">
        <v>149</v>
      </c>
      <c r="H263" t="s">
        <v>9930</v>
      </c>
      <c r="I263" t="s">
        <v>55</v>
      </c>
      <c r="J263" t="s">
        <v>144</v>
      </c>
      <c r="K263" t="s">
        <v>145</v>
      </c>
      <c r="L263" t="s">
        <v>146</v>
      </c>
      <c r="M263" t="s">
        <v>9939</v>
      </c>
    </row>
    <row r="264" spans="1:13" x14ac:dyDescent="0.35">
      <c r="A264" t="s">
        <v>9940</v>
      </c>
      <c r="B264" t="s">
        <v>25</v>
      </c>
      <c r="C264" t="s">
        <v>56</v>
      </c>
      <c r="D264" t="s">
        <v>141</v>
      </c>
      <c r="E264" t="s">
        <v>9929</v>
      </c>
      <c r="F264" t="s">
        <v>148</v>
      </c>
      <c r="G264" t="s">
        <v>149</v>
      </c>
      <c r="H264" t="s">
        <v>9930</v>
      </c>
      <c r="I264" t="s">
        <v>55</v>
      </c>
      <c r="J264" t="s">
        <v>144</v>
      </c>
      <c r="K264" t="s">
        <v>145</v>
      </c>
      <c r="L264" t="s">
        <v>146</v>
      </c>
      <c r="M264" t="s">
        <v>9941</v>
      </c>
    </row>
    <row r="265" spans="1:13" x14ac:dyDescent="0.35">
      <c r="A265" t="s">
        <v>9942</v>
      </c>
      <c r="B265" t="s">
        <v>25</v>
      </c>
      <c r="C265" t="s">
        <v>150</v>
      </c>
      <c r="D265" t="s">
        <v>141</v>
      </c>
      <c r="E265" t="s">
        <v>9929</v>
      </c>
      <c r="F265" t="s">
        <v>277</v>
      </c>
      <c r="G265" t="s">
        <v>198</v>
      </c>
      <c r="H265" t="s">
        <v>9930</v>
      </c>
      <c r="I265" t="s">
        <v>55</v>
      </c>
      <c r="J265" t="s">
        <v>144</v>
      </c>
      <c r="K265" t="s">
        <v>145</v>
      </c>
      <c r="L265" t="s">
        <v>146</v>
      </c>
      <c r="M265" t="s">
        <v>9943</v>
      </c>
    </row>
    <row r="266" spans="1:13" x14ac:dyDescent="0.35">
      <c r="A266" t="s">
        <v>9944</v>
      </c>
      <c r="B266" t="s">
        <v>25</v>
      </c>
      <c r="C266" t="s">
        <v>150</v>
      </c>
      <c r="D266" t="s">
        <v>141</v>
      </c>
      <c r="E266" t="s">
        <v>9929</v>
      </c>
      <c r="F266" t="s">
        <v>515</v>
      </c>
      <c r="G266" t="s">
        <v>198</v>
      </c>
      <c r="H266" t="s">
        <v>9930</v>
      </c>
      <c r="I266" t="s">
        <v>55</v>
      </c>
      <c r="J266" t="s">
        <v>144</v>
      </c>
      <c r="K266" t="s">
        <v>145</v>
      </c>
      <c r="L266" t="s">
        <v>146</v>
      </c>
      <c r="M266" t="s">
        <v>9945</v>
      </c>
    </row>
    <row r="267" spans="1:13" x14ac:dyDescent="0.35">
      <c r="A267" t="s">
        <v>9946</v>
      </c>
      <c r="B267" t="s">
        <v>25</v>
      </c>
      <c r="C267" t="s">
        <v>150</v>
      </c>
      <c r="D267" t="s">
        <v>57</v>
      </c>
      <c r="E267" t="s">
        <v>9929</v>
      </c>
      <c r="F267" t="s">
        <v>154</v>
      </c>
      <c r="G267" t="s">
        <v>151</v>
      </c>
      <c r="H267" t="s">
        <v>9930</v>
      </c>
      <c r="I267" t="s">
        <v>55</v>
      </c>
      <c r="J267" t="s">
        <v>152</v>
      </c>
      <c r="K267" t="s">
        <v>145</v>
      </c>
      <c r="L267" t="s">
        <v>146</v>
      </c>
      <c r="M267" t="s">
        <v>9947</v>
      </c>
    </row>
    <row r="268" spans="1:13" x14ac:dyDescent="0.35">
      <c r="A268" t="s">
        <v>9948</v>
      </c>
      <c r="B268" t="s">
        <v>25</v>
      </c>
      <c r="C268" t="s">
        <v>150</v>
      </c>
      <c r="D268" t="s">
        <v>57</v>
      </c>
      <c r="E268" t="s">
        <v>9929</v>
      </c>
      <c r="F268" t="s">
        <v>9949</v>
      </c>
      <c r="G268" t="s">
        <v>151</v>
      </c>
      <c r="H268" t="s">
        <v>9930</v>
      </c>
      <c r="I268" t="s">
        <v>55</v>
      </c>
      <c r="J268" t="s">
        <v>152</v>
      </c>
      <c r="K268" t="s">
        <v>145</v>
      </c>
      <c r="L268" t="s">
        <v>146</v>
      </c>
      <c r="M268" t="s">
        <v>9950</v>
      </c>
    </row>
    <row r="269" spans="1:13" x14ac:dyDescent="0.35">
      <c r="A269" t="s">
        <v>9951</v>
      </c>
      <c r="B269" t="s">
        <v>25</v>
      </c>
      <c r="C269" t="s">
        <v>150</v>
      </c>
      <c r="D269" t="s">
        <v>57</v>
      </c>
      <c r="E269" t="s">
        <v>9929</v>
      </c>
      <c r="F269" t="s">
        <v>449</v>
      </c>
      <c r="G269" t="s">
        <v>151</v>
      </c>
      <c r="H269" t="s">
        <v>9930</v>
      </c>
      <c r="I269" t="s">
        <v>55</v>
      </c>
      <c r="J269" t="s">
        <v>152</v>
      </c>
      <c r="K269" t="s">
        <v>145</v>
      </c>
      <c r="L269" t="s">
        <v>146</v>
      </c>
      <c r="M269" t="s">
        <v>9952</v>
      </c>
    </row>
    <row r="270" spans="1:13" x14ac:dyDescent="0.35">
      <c r="A270" t="s">
        <v>9953</v>
      </c>
      <c r="B270" t="s">
        <v>25</v>
      </c>
      <c r="C270" t="s">
        <v>150</v>
      </c>
      <c r="D270" t="s">
        <v>57</v>
      </c>
      <c r="E270" t="s">
        <v>9929</v>
      </c>
      <c r="F270" t="s">
        <v>153</v>
      </c>
      <c r="G270" t="s">
        <v>151</v>
      </c>
      <c r="H270" t="s">
        <v>9930</v>
      </c>
      <c r="I270" t="s">
        <v>55</v>
      </c>
      <c r="J270" t="s">
        <v>152</v>
      </c>
      <c r="K270" t="s">
        <v>145</v>
      </c>
      <c r="L270" t="s">
        <v>146</v>
      </c>
      <c r="M270" t="s">
        <v>9954</v>
      </c>
    </row>
    <row r="271" spans="1:13" x14ac:dyDescent="0.35">
      <c r="A271" t="s">
        <v>9955</v>
      </c>
      <c r="B271" t="s">
        <v>25</v>
      </c>
      <c r="C271" t="s">
        <v>150</v>
      </c>
      <c r="D271" t="s">
        <v>57</v>
      </c>
      <c r="E271" t="s">
        <v>9929</v>
      </c>
      <c r="F271" t="s">
        <v>154</v>
      </c>
      <c r="G271" t="s">
        <v>151</v>
      </c>
      <c r="H271" t="s">
        <v>9930</v>
      </c>
      <c r="I271" t="s">
        <v>55</v>
      </c>
      <c r="J271" t="s">
        <v>152</v>
      </c>
      <c r="K271" t="s">
        <v>145</v>
      </c>
      <c r="L271" t="s">
        <v>146</v>
      </c>
      <c r="M271" t="s">
        <v>9956</v>
      </c>
    </row>
    <row r="272" spans="1:13" x14ac:dyDescent="0.35">
      <c r="A272" t="s">
        <v>9957</v>
      </c>
      <c r="B272" t="s">
        <v>25</v>
      </c>
      <c r="C272" t="s">
        <v>150</v>
      </c>
      <c r="D272" t="s">
        <v>57</v>
      </c>
      <c r="E272" t="s">
        <v>9929</v>
      </c>
      <c r="F272" t="s">
        <v>9642</v>
      </c>
      <c r="G272" t="s">
        <v>151</v>
      </c>
      <c r="H272" t="s">
        <v>9930</v>
      </c>
      <c r="I272" t="s">
        <v>55</v>
      </c>
      <c r="J272" t="s">
        <v>152</v>
      </c>
      <c r="K272" t="s">
        <v>145</v>
      </c>
      <c r="L272" t="s">
        <v>146</v>
      </c>
      <c r="M272" t="s">
        <v>9958</v>
      </c>
    </row>
    <row r="273" spans="1:13" x14ac:dyDescent="0.35">
      <c r="A273" t="s">
        <v>9959</v>
      </c>
      <c r="B273" t="s">
        <v>25</v>
      </c>
      <c r="C273" t="s">
        <v>150</v>
      </c>
      <c r="D273" t="s">
        <v>57</v>
      </c>
      <c r="E273" t="s">
        <v>9929</v>
      </c>
      <c r="F273" t="s">
        <v>9960</v>
      </c>
      <c r="G273" t="s">
        <v>151</v>
      </c>
      <c r="H273" t="s">
        <v>9930</v>
      </c>
      <c r="I273" t="s">
        <v>55</v>
      </c>
      <c r="J273" t="s">
        <v>152</v>
      </c>
      <c r="K273" t="s">
        <v>145</v>
      </c>
      <c r="L273" t="s">
        <v>146</v>
      </c>
      <c r="M273" t="s">
        <v>9961</v>
      </c>
    </row>
    <row r="274" spans="1:13" x14ac:dyDescent="0.35">
      <c r="A274" t="s">
        <v>9962</v>
      </c>
      <c r="B274" t="s">
        <v>25</v>
      </c>
      <c r="C274" t="s">
        <v>150</v>
      </c>
      <c r="D274" t="s">
        <v>57</v>
      </c>
      <c r="E274" t="s">
        <v>9929</v>
      </c>
      <c r="F274" t="s">
        <v>382</v>
      </c>
      <c r="G274" t="s">
        <v>151</v>
      </c>
      <c r="H274" t="s">
        <v>9930</v>
      </c>
      <c r="I274" t="s">
        <v>55</v>
      </c>
      <c r="J274" t="s">
        <v>152</v>
      </c>
      <c r="K274" t="s">
        <v>145</v>
      </c>
      <c r="L274" t="s">
        <v>146</v>
      </c>
      <c r="M274" t="s">
        <v>9963</v>
      </c>
    </row>
    <row r="275" spans="1:13" x14ac:dyDescent="0.35">
      <c r="A275" t="s">
        <v>9964</v>
      </c>
      <c r="B275" t="s">
        <v>25</v>
      </c>
      <c r="C275" t="s">
        <v>150</v>
      </c>
      <c r="D275" t="s">
        <v>57</v>
      </c>
      <c r="E275" t="s">
        <v>9929</v>
      </c>
      <c r="F275" t="s">
        <v>450</v>
      </c>
      <c r="G275" t="s">
        <v>147</v>
      </c>
      <c r="H275" t="s">
        <v>9930</v>
      </c>
      <c r="I275" t="s">
        <v>55</v>
      </c>
      <c r="J275" t="s">
        <v>152</v>
      </c>
      <c r="K275" t="s">
        <v>145</v>
      </c>
      <c r="L275" t="s">
        <v>146</v>
      </c>
      <c r="M275" t="s">
        <v>9965</v>
      </c>
    </row>
    <row r="276" spans="1:13" x14ac:dyDescent="0.35">
      <c r="A276" t="s">
        <v>9966</v>
      </c>
      <c r="B276" t="s">
        <v>25</v>
      </c>
      <c r="C276" t="s">
        <v>150</v>
      </c>
      <c r="D276" t="s">
        <v>57</v>
      </c>
      <c r="E276" t="s">
        <v>9929</v>
      </c>
      <c r="F276" t="s">
        <v>516</v>
      </c>
      <c r="G276" t="s">
        <v>147</v>
      </c>
      <c r="H276" t="s">
        <v>9930</v>
      </c>
      <c r="I276" t="s">
        <v>55</v>
      </c>
      <c r="J276" t="s">
        <v>152</v>
      </c>
      <c r="K276" t="s">
        <v>145</v>
      </c>
      <c r="L276" t="s">
        <v>146</v>
      </c>
      <c r="M276" t="s">
        <v>9967</v>
      </c>
    </row>
    <row r="277" spans="1:13" x14ac:dyDescent="0.35">
      <c r="A277" t="s">
        <v>9968</v>
      </c>
      <c r="B277" t="s">
        <v>25</v>
      </c>
      <c r="C277" t="s">
        <v>150</v>
      </c>
      <c r="D277" t="s">
        <v>57</v>
      </c>
      <c r="E277" t="s">
        <v>9929</v>
      </c>
      <c r="F277" t="s">
        <v>447</v>
      </c>
      <c r="G277" t="s">
        <v>151</v>
      </c>
      <c r="H277" t="s">
        <v>9930</v>
      </c>
      <c r="I277" t="s">
        <v>55</v>
      </c>
      <c r="J277" t="s">
        <v>152</v>
      </c>
      <c r="K277" t="s">
        <v>145</v>
      </c>
      <c r="L277" t="s">
        <v>146</v>
      </c>
      <c r="M277" t="s">
        <v>9969</v>
      </c>
    </row>
    <row r="278" spans="1:13" x14ac:dyDescent="0.35">
      <c r="A278" t="s">
        <v>9970</v>
      </c>
      <c r="B278" t="s">
        <v>25</v>
      </c>
      <c r="C278" t="s">
        <v>150</v>
      </c>
      <c r="D278" t="s">
        <v>57</v>
      </c>
      <c r="E278" t="s">
        <v>9929</v>
      </c>
      <c r="F278" t="s">
        <v>490</v>
      </c>
      <c r="G278" t="s">
        <v>151</v>
      </c>
      <c r="H278" t="s">
        <v>9930</v>
      </c>
      <c r="I278" t="s">
        <v>55</v>
      </c>
      <c r="J278" t="s">
        <v>152</v>
      </c>
      <c r="K278" t="s">
        <v>145</v>
      </c>
      <c r="L278" t="s">
        <v>146</v>
      </c>
      <c r="M278" t="s">
        <v>9971</v>
      </c>
    </row>
    <row r="279" spans="1:13" x14ac:dyDescent="0.35">
      <c r="A279" t="s">
        <v>9972</v>
      </c>
      <c r="B279" t="s">
        <v>25</v>
      </c>
      <c r="C279" t="s">
        <v>150</v>
      </c>
      <c r="D279" t="s">
        <v>57</v>
      </c>
      <c r="E279" t="s">
        <v>9929</v>
      </c>
      <c r="F279" t="s">
        <v>382</v>
      </c>
      <c r="G279" t="s">
        <v>151</v>
      </c>
      <c r="H279" t="s">
        <v>9930</v>
      </c>
      <c r="I279" t="s">
        <v>55</v>
      </c>
      <c r="J279" t="s">
        <v>152</v>
      </c>
      <c r="K279" t="s">
        <v>145</v>
      </c>
      <c r="L279" t="s">
        <v>146</v>
      </c>
      <c r="M279" t="s">
        <v>9973</v>
      </c>
    </row>
    <row r="280" spans="1:13" x14ac:dyDescent="0.35">
      <c r="A280" t="s">
        <v>9974</v>
      </c>
      <c r="B280" t="s">
        <v>25</v>
      </c>
      <c r="C280" t="s">
        <v>150</v>
      </c>
      <c r="D280" t="s">
        <v>141</v>
      </c>
      <c r="E280" t="s">
        <v>9929</v>
      </c>
      <c r="F280" t="s">
        <v>517</v>
      </c>
      <c r="G280" t="s">
        <v>198</v>
      </c>
      <c r="H280" t="s">
        <v>9930</v>
      </c>
      <c r="I280" t="s">
        <v>55</v>
      </c>
      <c r="J280" t="s">
        <v>144</v>
      </c>
      <c r="K280" t="s">
        <v>145</v>
      </c>
      <c r="L280" t="s">
        <v>146</v>
      </c>
      <c r="M280" t="s">
        <v>9975</v>
      </c>
    </row>
    <row r="281" spans="1:13" x14ac:dyDescent="0.35">
      <c r="A281" t="s">
        <v>9976</v>
      </c>
      <c r="B281" t="s">
        <v>25</v>
      </c>
      <c r="C281" t="s">
        <v>150</v>
      </c>
      <c r="D281" t="s">
        <v>141</v>
      </c>
      <c r="E281" t="s">
        <v>9929</v>
      </c>
      <c r="F281" t="s">
        <v>288</v>
      </c>
      <c r="G281" t="s">
        <v>198</v>
      </c>
      <c r="H281" t="s">
        <v>9930</v>
      </c>
      <c r="I281" t="s">
        <v>55</v>
      </c>
      <c r="J281" t="s">
        <v>144</v>
      </c>
      <c r="K281" t="s">
        <v>145</v>
      </c>
      <c r="L281" t="s">
        <v>146</v>
      </c>
      <c r="M281" t="s">
        <v>9977</v>
      </c>
    </row>
    <row r="282" spans="1:13" x14ac:dyDescent="0.35">
      <c r="A282" t="s">
        <v>518</v>
      </c>
      <c r="B282" t="s">
        <v>25</v>
      </c>
      <c r="C282" t="s">
        <v>59</v>
      </c>
      <c r="D282" t="s">
        <v>60</v>
      </c>
      <c r="E282" t="s">
        <v>519</v>
      </c>
      <c r="F282" t="s">
        <v>452</v>
      </c>
      <c r="G282" t="s">
        <v>151</v>
      </c>
      <c r="H282" t="s">
        <v>520</v>
      </c>
      <c r="I282" t="s">
        <v>55</v>
      </c>
      <c r="J282" t="s">
        <v>152</v>
      </c>
      <c r="K282" t="s">
        <v>145</v>
      </c>
      <c r="L282" t="s">
        <v>146</v>
      </c>
      <c r="M282" t="s">
        <v>521</v>
      </c>
    </row>
    <row r="283" spans="1:13" x14ac:dyDescent="0.35">
      <c r="A283" t="s">
        <v>522</v>
      </c>
      <c r="B283" t="s">
        <v>25</v>
      </c>
      <c r="C283" t="s">
        <v>59</v>
      </c>
      <c r="D283" t="s">
        <v>60</v>
      </c>
      <c r="E283" t="s">
        <v>520</v>
      </c>
      <c r="F283" t="s">
        <v>514</v>
      </c>
      <c r="G283" t="s">
        <v>151</v>
      </c>
      <c r="H283" t="s">
        <v>520</v>
      </c>
      <c r="I283" t="s">
        <v>55</v>
      </c>
      <c r="J283" t="s">
        <v>152</v>
      </c>
      <c r="K283" t="s">
        <v>145</v>
      </c>
      <c r="L283" t="s">
        <v>146</v>
      </c>
      <c r="M283" t="s">
        <v>523</v>
      </c>
    </row>
    <row r="284" spans="1:13" x14ac:dyDescent="0.35">
      <c r="A284" t="s">
        <v>524</v>
      </c>
      <c r="B284" t="s">
        <v>25</v>
      </c>
      <c r="C284" t="s">
        <v>59</v>
      </c>
      <c r="D284" t="s">
        <v>60</v>
      </c>
      <c r="E284" t="s">
        <v>525</v>
      </c>
      <c r="F284" t="s">
        <v>526</v>
      </c>
      <c r="G284" t="s">
        <v>151</v>
      </c>
      <c r="H284" t="s">
        <v>520</v>
      </c>
      <c r="I284" t="s">
        <v>55</v>
      </c>
      <c r="J284" t="s">
        <v>152</v>
      </c>
      <c r="K284" t="s">
        <v>145</v>
      </c>
      <c r="L284" t="s">
        <v>146</v>
      </c>
      <c r="M284" t="s">
        <v>527</v>
      </c>
    </row>
    <row r="285" spans="1:13" x14ac:dyDescent="0.35">
      <c r="A285" t="s">
        <v>528</v>
      </c>
      <c r="B285" t="s">
        <v>25</v>
      </c>
      <c r="C285" t="s">
        <v>59</v>
      </c>
      <c r="D285" t="s">
        <v>60</v>
      </c>
      <c r="E285" t="s">
        <v>525</v>
      </c>
      <c r="F285" t="s">
        <v>449</v>
      </c>
      <c r="G285" t="s">
        <v>147</v>
      </c>
      <c r="H285" t="s">
        <v>520</v>
      </c>
      <c r="I285" t="s">
        <v>55</v>
      </c>
      <c r="J285" t="s">
        <v>152</v>
      </c>
      <c r="K285" t="s">
        <v>145</v>
      </c>
      <c r="L285" t="s">
        <v>146</v>
      </c>
      <c r="M285" t="s">
        <v>529</v>
      </c>
    </row>
    <row r="286" spans="1:13" x14ac:dyDescent="0.35">
      <c r="A286" t="s">
        <v>530</v>
      </c>
      <c r="B286" t="s">
        <v>25</v>
      </c>
      <c r="C286" t="s">
        <v>59</v>
      </c>
      <c r="D286" t="s">
        <v>60</v>
      </c>
      <c r="E286" t="s">
        <v>525</v>
      </c>
      <c r="F286" t="s">
        <v>451</v>
      </c>
      <c r="G286" t="s">
        <v>147</v>
      </c>
      <c r="H286" t="s">
        <v>520</v>
      </c>
      <c r="I286" t="s">
        <v>55</v>
      </c>
      <c r="J286" t="s">
        <v>152</v>
      </c>
      <c r="K286" t="s">
        <v>145</v>
      </c>
      <c r="L286" t="s">
        <v>146</v>
      </c>
      <c r="M286" t="s">
        <v>531</v>
      </c>
    </row>
    <row r="287" spans="1:13" x14ac:dyDescent="0.35">
      <c r="A287" t="s">
        <v>532</v>
      </c>
      <c r="B287" t="s">
        <v>25</v>
      </c>
      <c r="C287" t="s">
        <v>59</v>
      </c>
      <c r="D287" t="s">
        <v>60</v>
      </c>
      <c r="E287" t="s">
        <v>525</v>
      </c>
      <c r="F287" t="s">
        <v>452</v>
      </c>
      <c r="G287" t="s">
        <v>151</v>
      </c>
      <c r="H287" t="s">
        <v>520</v>
      </c>
      <c r="I287" t="s">
        <v>55</v>
      </c>
      <c r="J287" t="s">
        <v>152</v>
      </c>
      <c r="K287" t="s">
        <v>145</v>
      </c>
      <c r="L287" t="s">
        <v>146</v>
      </c>
      <c r="M287" t="s">
        <v>533</v>
      </c>
    </row>
    <row r="288" spans="1:13" x14ac:dyDescent="0.35">
      <c r="A288" t="s">
        <v>534</v>
      </c>
      <c r="B288" t="s">
        <v>25</v>
      </c>
      <c r="C288" t="s">
        <v>54</v>
      </c>
      <c r="D288" t="s">
        <v>141</v>
      </c>
      <c r="E288" t="s">
        <v>520</v>
      </c>
      <c r="F288" t="s">
        <v>142</v>
      </c>
      <c r="G288" t="s">
        <v>195</v>
      </c>
      <c r="H288" t="s">
        <v>520</v>
      </c>
      <c r="I288" t="s">
        <v>55</v>
      </c>
      <c r="J288" t="s">
        <v>144</v>
      </c>
      <c r="K288" t="s">
        <v>145</v>
      </c>
      <c r="L288" t="s">
        <v>146</v>
      </c>
      <c r="M288" t="s">
        <v>535</v>
      </c>
    </row>
    <row r="289" spans="1:13" x14ac:dyDescent="0.35">
      <c r="A289" t="s">
        <v>536</v>
      </c>
      <c r="B289" t="s">
        <v>25</v>
      </c>
      <c r="C289" t="s">
        <v>58</v>
      </c>
      <c r="D289" t="s">
        <v>141</v>
      </c>
      <c r="E289" t="s">
        <v>520</v>
      </c>
      <c r="F289" t="s">
        <v>317</v>
      </c>
      <c r="G289" t="s">
        <v>537</v>
      </c>
      <c r="H289" t="s">
        <v>520</v>
      </c>
      <c r="I289" t="s">
        <v>55</v>
      </c>
      <c r="J289" t="s">
        <v>144</v>
      </c>
      <c r="K289" t="s">
        <v>189</v>
      </c>
      <c r="L289" t="s">
        <v>146</v>
      </c>
      <c r="M289" t="s">
        <v>538</v>
      </c>
    </row>
    <row r="290" spans="1:13" x14ac:dyDescent="0.35">
      <c r="A290" t="s">
        <v>539</v>
      </c>
      <c r="B290" t="s">
        <v>25</v>
      </c>
      <c r="C290" t="s">
        <v>58</v>
      </c>
      <c r="D290" t="s">
        <v>141</v>
      </c>
      <c r="E290" t="s">
        <v>520</v>
      </c>
      <c r="F290" t="s">
        <v>540</v>
      </c>
      <c r="G290" t="s">
        <v>537</v>
      </c>
      <c r="H290" t="s">
        <v>520</v>
      </c>
      <c r="I290" t="s">
        <v>55</v>
      </c>
      <c r="J290" t="s">
        <v>144</v>
      </c>
      <c r="K290" t="s">
        <v>189</v>
      </c>
      <c r="L290" t="s">
        <v>146</v>
      </c>
      <c r="M290" t="s">
        <v>541</v>
      </c>
    </row>
    <row r="291" spans="1:13" x14ac:dyDescent="0.35">
      <c r="A291" t="s">
        <v>542</v>
      </c>
      <c r="B291" t="s">
        <v>25</v>
      </c>
      <c r="C291" t="s">
        <v>150</v>
      </c>
      <c r="D291" t="s">
        <v>141</v>
      </c>
      <c r="E291" t="s">
        <v>543</v>
      </c>
      <c r="F291" t="s">
        <v>544</v>
      </c>
      <c r="G291" t="s">
        <v>151</v>
      </c>
      <c r="H291" t="s">
        <v>545</v>
      </c>
      <c r="I291" t="s">
        <v>55</v>
      </c>
      <c r="J291" t="s">
        <v>152</v>
      </c>
      <c r="K291" t="s">
        <v>145</v>
      </c>
      <c r="L291" t="s">
        <v>146</v>
      </c>
      <c r="M291" t="s">
        <v>546</v>
      </c>
    </row>
    <row r="292" spans="1:13" x14ac:dyDescent="0.35">
      <c r="A292" t="s">
        <v>547</v>
      </c>
      <c r="B292" t="s">
        <v>25</v>
      </c>
      <c r="C292" t="s">
        <v>59</v>
      </c>
      <c r="D292" t="s">
        <v>60</v>
      </c>
      <c r="E292" t="s">
        <v>548</v>
      </c>
      <c r="F292" t="s">
        <v>549</v>
      </c>
      <c r="G292" t="s">
        <v>151</v>
      </c>
      <c r="H292" t="s">
        <v>545</v>
      </c>
      <c r="I292" t="s">
        <v>55</v>
      </c>
      <c r="J292" t="s">
        <v>152</v>
      </c>
      <c r="K292" t="s">
        <v>145</v>
      </c>
      <c r="L292" t="s">
        <v>146</v>
      </c>
      <c r="M292" t="s">
        <v>550</v>
      </c>
    </row>
    <row r="293" spans="1:13" x14ac:dyDescent="0.35">
      <c r="A293" t="s">
        <v>551</v>
      </c>
      <c r="B293" t="s">
        <v>25</v>
      </c>
      <c r="C293" t="s">
        <v>59</v>
      </c>
      <c r="D293" t="s">
        <v>60</v>
      </c>
      <c r="E293" t="s">
        <v>552</v>
      </c>
      <c r="F293" t="s">
        <v>553</v>
      </c>
      <c r="G293" t="s">
        <v>151</v>
      </c>
      <c r="H293" t="s">
        <v>545</v>
      </c>
      <c r="I293" t="s">
        <v>55</v>
      </c>
      <c r="J293" t="s">
        <v>152</v>
      </c>
      <c r="K293" t="s">
        <v>145</v>
      </c>
      <c r="L293" t="s">
        <v>146</v>
      </c>
      <c r="M293" t="s">
        <v>554</v>
      </c>
    </row>
    <row r="294" spans="1:13" x14ac:dyDescent="0.35">
      <c r="A294" t="s">
        <v>555</v>
      </c>
      <c r="B294" t="s">
        <v>25</v>
      </c>
      <c r="C294" t="s">
        <v>59</v>
      </c>
      <c r="D294" t="s">
        <v>60</v>
      </c>
      <c r="E294" t="s">
        <v>552</v>
      </c>
      <c r="F294" t="s">
        <v>182</v>
      </c>
      <c r="G294" t="s">
        <v>151</v>
      </c>
      <c r="H294" t="s">
        <v>545</v>
      </c>
      <c r="I294" t="s">
        <v>55</v>
      </c>
      <c r="J294" t="s">
        <v>152</v>
      </c>
      <c r="K294" t="s">
        <v>145</v>
      </c>
      <c r="L294" t="s">
        <v>146</v>
      </c>
      <c r="M294" t="s">
        <v>556</v>
      </c>
    </row>
    <row r="295" spans="1:13" x14ac:dyDescent="0.35">
      <c r="A295" t="s">
        <v>557</v>
      </c>
      <c r="B295" t="s">
        <v>25</v>
      </c>
      <c r="C295" t="s">
        <v>59</v>
      </c>
      <c r="D295" t="s">
        <v>60</v>
      </c>
      <c r="E295" t="s">
        <v>558</v>
      </c>
      <c r="F295" t="s">
        <v>182</v>
      </c>
      <c r="G295" t="s">
        <v>151</v>
      </c>
      <c r="H295" t="s">
        <v>545</v>
      </c>
      <c r="I295" t="s">
        <v>55</v>
      </c>
      <c r="J295" t="s">
        <v>152</v>
      </c>
      <c r="K295" t="s">
        <v>145</v>
      </c>
      <c r="L295" t="s">
        <v>146</v>
      </c>
      <c r="M295" t="s">
        <v>559</v>
      </c>
    </row>
    <row r="296" spans="1:13" x14ac:dyDescent="0.35">
      <c r="A296" t="s">
        <v>560</v>
      </c>
      <c r="B296" t="s">
        <v>25</v>
      </c>
      <c r="C296" t="s">
        <v>150</v>
      </c>
      <c r="D296" t="s">
        <v>141</v>
      </c>
      <c r="E296" t="s">
        <v>561</v>
      </c>
      <c r="F296" t="s">
        <v>544</v>
      </c>
      <c r="G296" t="s">
        <v>151</v>
      </c>
      <c r="H296" t="s">
        <v>545</v>
      </c>
      <c r="I296" t="s">
        <v>55</v>
      </c>
      <c r="J296" t="s">
        <v>152</v>
      </c>
      <c r="K296" t="s">
        <v>145</v>
      </c>
      <c r="L296" t="s">
        <v>146</v>
      </c>
      <c r="M296" t="s">
        <v>562</v>
      </c>
    </row>
    <row r="297" spans="1:13" x14ac:dyDescent="0.35">
      <c r="A297" t="s">
        <v>563</v>
      </c>
      <c r="B297" t="s">
        <v>25</v>
      </c>
      <c r="C297" t="s">
        <v>150</v>
      </c>
      <c r="D297" t="s">
        <v>141</v>
      </c>
      <c r="E297" t="s">
        <v>561</v>
      </c>
      <c r="F297" t="s">
        <v>182</v>
      </c>
      <c r="G297" t="s">
        <v>151</v>
      </c>
      <c r="H297" t="s">
        <v>545</v>
      </c>
      <c r="I297" t="s">
        <v>55</v>
      </c>
      <c r="J297" t="s">
        <v>152</v>
      </c>
      <c r="K297" t="s">
        <v>145</v>
      </c>
      <c r="L297" t="s">
        <v>146</v>
      </c>
      <c r="M297" t="s">
        <v>564</v>
      </c>
    </row>
    <row r="298" spans="1:13" x14ac:dyDescent="0.35">
      <c r="A298" t="s">
        <v>565</v>
      </c>
      <c r="B298" t="s">
        <v>25</v>
      </c>
      <c r="C298" t="s">
        <v>62</v>
      </c>
      <c r="D298" t="s">
        <v>141</v>
      </c>
      <c r="E298" t="s">
        <v>552</v>
      </c>
      <c r="F298" t="s">
        <v>544</v>
      </c>
      <c r="G298" t="s">
        <v>147</v>
      </c>
      <c r="H298" t="s">
        <v>545</v>
      </c>
      <c r="I298" t="s">
        <v>55</v>
      </c>
      <c r="J298" t="s">
        <v>152</v>
      </c>
      <c r="K298" t="s">
        <v>158</v>
      </c>
      <c r="L298" t="s">
        <v>146</v>
      </c>
      <c r="M298" t="s">
        <v>566</v>
      </c>
    </row>
    <row r="299" spans="1:13" x14ac:dyDescent="0.35">
      <c r="A299" t="s">
        <v>567</v>
      </c>
      <c r="B299" t="s">
        <v>25</v>
      </c>
      <c r="C299" t="s">
        <v>150</v>
      </c>
      <c r="D299" t="s">
        <v>141</v>
      </c>
      <c r="E299" t="s">
        <v>552</v>
      </c>
      <c r="F299" t="s">
        <v>544</v>
      </c>
      <c r="G299" t="s">
        <v>151</v>
      </c>
      <c r="H299" t="s">
        <v>545</v>
      </c>
      <c r="I299" t="s">
        <v>55</v>
      </c>
      <c r="J299" t="s">
        <v>152</v>
      </c>
      <c r="K299" t="s">
        <v>158</v>
      </c>
      <c r="L299" t="s">
        <v>146</v>
      </c>
      <c r="M299" t="s">
        <v>568</v>
      </c>
    </row>
    <row r="300" spans="1:13" x14ac:dyDescent="0.35">
      <c r="A300" t="s">
        <v>569</v>
      </c>
      <c r="B300" t="s">
        <v>25</v>
      </c>
      <c r="C300" t="s">
        <v>150</v>
      </c>
      <c r="D300" t="s">
        <v>141</v>
      </c>
      <c r="E300" t="s">
        <v>552</v>
      </c>
      <c r="F300" t="s">
        <v>544</v>
      </c>
      <c r="G300" t="s">
        <v>151</v>
      </c>
      <c r="H300" t="s">
        <v>545</v>
      </c>
      <c r="I300" t="s">
        <v>55</v>
      </c>
      <c r="J300" t="s">
        <v>152</v>
      </c>
      <c r="K300" t="s">
        <v>189</v>
      </c>
      <c r="L300" t="s">
        <v>146</v>
      </c>
      <c r="M300" t="s">
        <v>570</v>
      </c>
    </row>
    <row r="301" spans="1:13" x14ac:dyDescent="0.35">
      <c r="A301" t="s">
        <v>571</v>
      </c>
      <c r="B301" t="s">
        <v>25</v>
      </c>
      <c r="C301" t="s">
        <v>150</v>
      </c>
      <c r="D301" t="s">
        <v>141</v>
      </c>
      <c r="E301" t="s">
        <v>552</v>
      </c>
      <c r="F301" t="s">
        <v>515</v>
      </c>
      <c r="G301" t="s">
        <v>151</v>
      </c>
      <c r="H301" t="s">
        <v>545</v>
      </c>
      <c r="I301" t="s">
        <v>55</v>
      </c>
      <c r="J301" t="s">
        <v>152</v>
      </c>
      <c r="K301" t="s">
        <v>158</v>
      </c>
      <c r="L301" t="s">
        <v>146</v>
      </c>
      <c r="M301" t="s">
        <v>572</v>
      </c>
    </row>
    <row r="302" spans="1:13" x14ac:dyDescent="0.35">
      <c r="A302" t="s">
        <v>573</v>
      </c>
      <c r="B302" t="s">
        <v>25</v>
      </c>
      <c r="C302" t="s">
        <v>150</v>
      </c>
      <c r="D302" t="s">
        <v>141</v>
      </c>
      <c r="E302" t="s">
        <v>552</v>
      </c>
      <c r="F302" t="s">
        <v>515</v>
      </c>
      <c r="G302" t="s">
        <v>151</v>
      </c>
      <c r="H302" t="s">
        <v>545</v>
      </c>
      <c r="I302" t="s">
        <v>55</v>
      </c>
      <c r="J302" t="s">
        <v>152</v>
      </c>
      <c r="K302" t="s">
        <v>158</v>
      </c>
      <c r="L302" t="s">
        <v>146</v>
      </c>
      <c r="M302" t="s">
        <v>574</v>
      </c>
    </row>
    <row r="303" spans="1:13" x14ac:dyDescent="0.35">
      <c r="A303" t="s">
        <v>575</v>
      </c>
      <c r="B303" t="s">
        <v>25</v>
      </c>
      <c r="C303" t="s">
        <v>150</v>
      </c>
      <c r="D303" t="s">
        <v>141</v>
      </c>
      <c r="E303" t="s">
        <v>552</v>
      </c>
      <c r="F303" t="s">
        <v>576</v>
      </c>
      <c r="G303" t="s">
        <v>198</v>
      </c>
      <c r="H303" t="s">
        <v>545</v>
      </c>
      <c r="I303" t="s">
        <v>55</v>
      </c>
      <c r="J303" t="s">
        <v>152</v>
      </c>
      <c r="K303" t="s">
        <v>158</v>
      </c>
      <c r="L303" t="s">
        <v>146</v>
      </c>
      <c r="M303" t="s">
        <v>577</v>
      </c>
    </row>
    <row r="304" spans="1:13" x14ac:dyDescent="0.35">
      <c r="A304" t="s">
        <v>578</v>
      </c>
      <c r="B304" t="s">
        <v>25</v>
      </c>
      <c r="C304" t="s">
        <v>150</v>
      </c>
      <c r="D304" t="s">
        <v>141</v>
      </c>
      <c r="E304" t="s">
        <v>552</v>
      </c>
      <c r="F304" t="s">
        <v>576</v>
      </c>
      <c r="G304" t="s">
        <v>198</v>
      </c>
      <c r="H304" t="s">
        <v>545</v>
      </c>
      <c r="I304" t="s">
        <v>55</v>
      </c>
      <c r="J304" t="s">
        <v>152</v>
      </c>
      <c r="K304" t="s">
        <v>158</v>
      </c>
      <c r="L304" t="s">
        <v>146</v>
      </c>
      <c r="M304" t="s">
        <v>579</v>
      </c>
    </row>
    <row r="305" spans="1:13" x14ac:dyDescent="0.35">
      <c r="A305" t="s">
        <v>9514</v>
      </c>
      <c r="B305" t="s">
        <v>25</v>
      </c>
      <c r="C305" t="s">
        <v>63</v>
      </c>
      <c r="D305" t="s">
        <v>61</v>
      </c>
      <c r="E305" t="s">
        <v>552</v>
      </c>
      <c r="F305" t="s">
        <v>515</v>
      </c>
      <c r="G305" t="s">
        <v>147</v>
      </c>
      <c r="H305" t="s">
        <v>545</v>
      </c>
      <c r="I305" t="s">
        <v>55</v>
      </c>
      <c r="J305" t="s">
        <v>152</v>
      </c>
      <c r="K305" t="s">
        <v>189</v>
      </c>
      <c r="L305" t="s">
        <v>146</v>
      </c>
      <c r="M305" t="s">
        <v>9515</v>
      </c>
    </row>
    <row r="306" spans="1:13" x14ac:dyDescent="0.35">
      <c r="A306" t="s">
        <v>580</v>
      </c>
      <c r="B306" t="s">
        <v>25</v>
      </c>
      <c r="C306" t="s">
        <v>150</v>
      </c>
      <c r="D306" t="s">
        <v>141</v>
      </c>
      <c r="E306" t="s">
        <v>552</v>
      </c>
      <c r="F306" t="s">
        <v>192</v>
      </c>
      <c r="G306" t="s">
        <v>193</v>
      </c>
      <c r="H306" t="s">
        <v>545</v>
      </c>
      <c r="I306" t="s">
        <v>55</v>
      </c>
      <c r="J306" t="s">
        <v>152</v>
      </c>
      <c r="K306" t="s">
        <v>189</v>
      </c>
      <c r="L306" t="s">
        <v>146</v>
      </c>
      <c r="M306" t="s">
        <v>581</v>
      </c>
    </row>
    <row r="307" spans="1:13" x14ac:dyDescent="0.35">
      <c r="A307" t="s">
        <v>582</v>
      </c>
      <c r="B307" t="s">
        <v>25</v>
      </c>
      <c r="C307" t="s">
        <v>150</v>
      </c>
      <c r="D307" t="s">
        <v>141</v>
      </c>
      <c r="E307" t="s">
        <v>558</v>
      </c>
      <c r="F307" t="s">
        <v>583</v>
      </c>
      <c r="G307" t="s">
        <v>198</v>
      </c>
      <c r="H307" t="s">
        <v>545</v>
      </c>
      <c r="I307" t="s">
        <v>55</v>
      </c>
      <c r="J307" t="s">
        <v>152</v>
      </c>
      <c r="K307" t="s">
        <v>189</v>
      </c>
      <c r="L307" t="s">
        <v>146</v>
      </c>
      <c r="M307" t="s">
        <v>584</v>
      </c>
    </row>
    <row r="308" spans="1:13" x14ac:dyDescent="0.35">
      <c r="A308" t="s">
        <v>585</v>
      </c>
      <c r="B308" t="s">
        <v>25</v>
      </c>
      <c r="C308" t="s">
        <v>150</v>
      </c>
      <c r="D308" t="s">
        <v>141</v>
      </c>
      <c r="E308" t="s">
        <v>552</v>
      </c>
      <c r="F308" t="s">
        <v>544</v>
      </c>
      <c r="G308" t="s">
        <v>151</v>
      </c>
      <c r="H308" t="s">
        <v>545</v>
      </c>
      <c r="I308" t="s">
        <v>55</v>
      </c>
      <c r="J308" t="s">
        <v>152</v>
      </c>
      <c r="K308" t="s">
        <v>189</v>
      </c>
      <c r="L308" t="s">
        <v>146</v>
      </c>
      <c r="M308" t="s">
        <v>586</v>
      </c>
    </row>
    <row r="309" spans="1:13" x14ac:dyDescent="0.35">
      <c r="A309" t="s">
        <v>587</v>
      </c>
      <c r="B309" t="s">
        <v>25</v>
      </c>
      <c r="C309" t="s">
        <v>150</v>
      </c>
      <c r="D309" t="s">
        <v>141</v>
      </c>
      <c r="E309" t="s">
        <v>561</v>
      </c>
      <c r="F309" t="s">
        <v>544</v>
      </c>
      <c r="G309" t="s">
        <v>151</v>
      </c>
      <c r="H309" t="s">
        <v>545</v>
      </c>
      <c r="I309" t="s">
        <v>55</v>
      </c>
      <c r="J309" t="s">
        <v>152</v>
      </c>
      <c r="K309" t="s">
        <v>189</v>
      </c>
      <c r="L309" t="s">
        <v>146</v>
      </c>
      <c r="M309" t="s">
        <v>588</v>
      </c>
    </row>
    <row r="310" spans="1:13" x14ac:dyDescent="0.35">
      <c r="A310" t="s">
        <v>589</v>
      </c>
      <c r="B310" t="s">
        <v>25</v>
      </c>
      <c r="C310" t="s">
        <v>150</v>
      </c>
      <c r="D310" t="s">
        <v>141</v>
      </c>
      <c r="E310" t="s">
        <v>561</v>
      </c>
      <c r="F310" t="s">
        <v>515</v>
      </c>
      <c r="G310" t="s">
        <v>151</v>
      </c>
      <c r="H310" t="s">
        <v>545</v>
      </c>
      <c r="I310" t="s">
        <v>55</v>
      </c>
      <c r="J310" t="s">
        <v>152</v>
      </c>
      <c r="K310" t="s">
        <v>189</v>
      </c>
      <c r="L310" t="s">
        <v>146</v>
      </c>
      <c r="M310" t="s">
        <v>590</v>
      </c>
    </row>
    <row r="311" spans="1:13" x14ac:dyDescent="0.35">
      <c r="A311" t="s">
        <v>591</v>
      </c>
      <c r="B311" t="s">
        <v>25</v>
      </c>
      <c r="C311" t="s">
        <v>150</v>
      </c>
      <c r="D311" t="s">
        <v>141</v>
      </c>
      <c r="E311" t="s">
        <v>543</v>
      </c>
      <c r="F311" t="s">
        <v>544</v>
      </c>
      <c r="G311" t="s">
        <v>151</v>
      </c>
      <c r="H311" t="s">
        <v>545</v>
      </c>
      <c r="I311" t="s">
        <v>55</v>
      </c>
      <c r="J311" t="s">
        <v>152</v>
      </c>
      <c r="K311" t="s">
        <v>189</v>
      </c>
      <c r="L311" t="s">
        <v>146</v>
      </c>
      <c r="M311" t="s">
        <v>592</v>
      </c>
    </row>
    <row r="312" spans="1:13" x14ac:dyDescent="0.35">
      <c r="A312" t="s">
        <v>593</v>
      </c>
      <c r="B312" t="s">
        <v>25</v>
      </c>
      <c r="C312" t="s">
        <v>150</v>
      </c>
      <c r="D312" t="s">
        <v>141</v>
      </c>
      <c r="E312" t="s">
        <v>543</v>
      </c>
      <c r="F312" t="s">
        <v>515</v>
      </c>
      <c r="G312" t="s">
        <v>151</v>
      </c>
      <c r="H312" t="s">
        <v>545</v>
      </c>
      <c r="I312" t="s">
        <v>55</v>
      </c>
      <c r="J312" t="s">
        <v>152</v>
      </c>
      <c r="K312" t="s">
        <v>189</v>
      </c>
      <c r="L312" t="s">
        <v>146</v>
      </c>
      <c r="M312" t="s">
        <v>594</v>
      </c>
    </row>
    <row r="313" spans="1:13" x14ac:dyDescent="0.35">
      <c r="A313" t="s">
        <v>595</v>
      </c>
      <c r="B313" t="s">
        <v>25</v>
      </c>
      <c r="C313" t="s">
        <v>62</v>
      </c>
      <c r="D313" t="s">
        <v>64</v>
      </c>
      <c r="E313" t="s">
        <v>548</v>
      </c>
      <c r="F313" t="s">
        <v>544</v>
      </c>
      <c r="G313" t="s">
        <v>147</v>
      </c>
      <c r="H313" t="s">
        <v>545</v>
      </c>
      <c r="I313" t="s">
        <v>55</v>
      </c>
      <c r="J313" t="s">
        <v>152</v>
      </c>
      <c r="K313" t="s">
        <v>189</v>
      </c>
      <c r="L313" t="s">
        <v>146</v>
      </c>
      <c r="M313" t="s">
        <v>596</v>
      </c>
    </row>
    <row r="314" spans="1:13" x14ac:dyDescent="0.35">
      <c r="A314" t="s">
        <v>597</v>
      </c>
      <c r="B314" t="s">
        <v>25</v>
      </c>
      <c r="C314" t="s">
        <v>62</v>
      </c>
      <c r="D314" t="s">
        <v>64</v>
      </c>
      <c r="E314" t="s">
        <v>548</v>
      </c>
      <c r="F314" t="s">
        <v>544</v>
      </c>
      <c r="G314" t="s">
        <v>147</v>
      </c>
      <c r="H314" t="s">
        <v>545</v>
      </c>
      <c r="I314" t="s">
        <v>55</v>
      </c>
      <c r="J314" t="s">
        <v>152</v>
      </c>
      <c r="K314" t="s">
        <v>189</v>
      </c>
      <c r="L314" t="s">
        <v>146</v>
      </c>
      <c r="M314" t="s">
        <v>598</v>
      </c>
    </row>
    <row r="315" spans="1:13" x14ac:dyDescent="0.35">
      <c r="A315" t="s">
        <v>599</v>
      </c>
      <c r="B315" t="s">
        <v>25</v>
      </c>
      <c r="C315" t="s">
        <v>150</v>
      </c>
      <c r="D315" t="s">
        <v>141</v>
      </c>
      <c r="E315" t="s">
        <v>548</v>
      </c>
      <c r="F315" t="s">
        <v>515</v>
      </c>
      <c r="G315" t="s">
        <v>151</v>
      </c>
      <c r="H315" t="s">
        <v>545</v>
      </c>
      <c r="I315" t="s">
        <v>55</v>
      </c>
      <c r="J315" t="s">
        <v>144</v>
      </c>
      <c r="K315" t="s">
        <v>189</v>
      </c>
      <c r="L315" t="s">
        <v>146</v>
      </c>
      <c r="M315" t="s">
        <v>600</v>
      </c>
    </row>
    <row r="316" spans="1:13" x14ac:dyDescent="0.35">
      <c r="A316" t="s">
        <v>601</v>
      </c>
      <c r="B316" t="s">
        <v>25</v>
      </c>
      <c r="C316" t="s">
        <v>150</v>
      </c>
      <c r="D316" t="s">
        <v>141</v>
      </c>
      <c r="E316" t="s">
        <v>602</v>
      </c>
      <c r="F316" t="s">
        <v>544</v>
      </c>
      <c r="G316" t="s">
        <v>151</v>
      </c>
      <c r="H316" t="s">
        <v>545</v>
      </c>
      <c r="I316" t="s">
        <v>55</v>
      </c>
      <c r="J316" t="s">
        <v>152</v>
      </c>
      <c r="K316" t="s">
        <v>189</v>
      </c>
      <c r="L316" t="s">
        <v>146</v>
      </c>
      <c r="M316" t="s">
        <v>603</v>
      </c>
    </row>
    <row r="317" spans="1:13" x14ac:dyDescent="0.35">
      <c r="A317" t="s">
        <v>604</v>
      </c>
      <c r="B317" t="s">
        <v>25</v>
      </c>
      <c r="C317" t="s">
        <v>150</v>
      </c>
      <c r="D317" t="s">
        <v>141</v>
      </c>
      <c r="E317" t="s">
        <v>602</v>
      </c>
      <c r="F317" t="s">
        <v>515</v>
      </c>
      <c r="G317" t="s">
        <v>151</v>
      </c>
      <c r="H317" t="s">
        <v>545</v>
      </c>
      <c r="I317" t="s">
        <v>55</v>
      </c>
      <c r="J317" t="s">
        <v>144</v>
      </c>
      <c r="K317" t="s">
        <v>189</v>
      </c>
      <c r="L317" t="s">
        <v>146</v>
      </c>
      <c r="M317" t="s">
        <v>605</v>
      </c>
    </row>
    <row r="318" spans="1:13" x14ac:dyDescent="0.35">
      <c r="A318" t="s">
        <v>606</v>
      </c>
      <c r="B318" t="s">
        <v>25</v>
      </c>
      <c r="C318" t="s">
        <v>150</v>
      </c>
      <c r="D318" t="s">
        <v>141</v>
      </c>
      <c r="E318" t="s">
        <v>548</v>
      </c>
      <c r="F318" t="s">
        <v>544</v>
      </c>
      <c r="G318" t="s">
        <v>151</v>
      </c>
      <c r="H318" t="s">
        <v>545</v>
      </c>
      <c r="I318" t="s">
        <v>55</v>
      </c>
      <c r="J318" t="s">
        <v>152</v>
      </c>
      <c r="K318" t="s">
        <v>189</v>
      </c>
      <c r="L318" t="s">
        <v>146</v>
      </c>
      <c r="M318" t="s">
        <v>607</v>
      </c>
    </row>
    <row r="319" spans="1:13" x14ac:dyDescent="0.35">
      <c r="A319" t="s">
        <v>608</v>
      </c>
      <c r="B319" t="s">
        <v>25</v>
      </c>
      <c r="C319" t="s">
        <v>150</v>
      </c>
      <c r="D319" t="s">
        <v>141</v>
      </c>
      <c r="E319" t="s">
        <v>548</v>
      </c>
      <c r="F319" t="s">
        <v>515</v>
      </c>
      <c r="G319" t="s">
        <v>151</v>
      </c>
      <c r="H319" t="s">
        <v>545</v>
      </c>
      <c r="I319" t="s">
        <v>55</v>
      </c>
      <c r="J319" t="s">
        <v>144</v>
      </c>
      <c r="K319" t="s">
        <v>189</v>
      </c>
      <c r="L319" t="s">
        <v>146</v>
      </c>
      <c r="M319" t="s">
        <v>609</v>
      </c>
    </row>
    <row r="320" spans="1:13" x14ac:dyDescent="0.35">
      <c r="A320" t="s">
        <v>610</v>
      </c>
      <c r="B320" t="s">
        <v>25</v>
      </c>
      <c r="C320" t="s">
        <v>150</v>
      </c>
      <c r="D320" t="s">
        <v>141</v>
      </c>
      <c r="E320" t="s">
        <v>611</v>
      </c>
      <c r="F320" t="s">
        <v>544</v>
      </c>
      <c r="G320" t="s">
        <v>151</v>
      </c>
      <c r="H320" t="s">
        <v>545</v>
      </c>
      <c r="I320" t="s">
        <v>55</v>
      </c>
      <c r="J320" t="s">
        <v>152</v>
      </c>
      <c r="K320" t="s">
        <v>189</v>
      </c>
      <c r="L320" t="s">
        <v>146</v>
      </c>
      <c r="M320" t="s">
        <v>612</v>
      </c>
    </row>
    <row r="321" spans="1:13" x14ac:dyDescent="0.35">
      <c r="A321" t="s">
        <v>613</v>
      </c>
      <c r="B321" t="s">
        <v>25</v>
      </c>
      <c r="C321" t="s">
        <v>150</v>
      </c>
      <c r="D321" t="s">
        <v>141</v>
      </c>
      <c r="E321" t="s">
        <v>611</v>
      </c>
      <c r="F321" t="s">
        <v>515</v>
      </c>
      <c r="G321" t="s">
        <v>151</v>
      </c>
      <c r="H321" t="s">
        <v>545</v>
      </c>
      <c r="I321" t="s">
        <v>55</v>
      </c>
      <c r="J321" t="s">
        <v>144</v>
      </c>
      <c r="K321" t="s">
        <v>189</v>
      </c>
      <c r="L321" t="s">
        <v>146</v>
      </c>
      <c r="M321" t="s">
        <v>614</v>
      </c>
    </row>
    <row r="322" spans="1:13" x14ac:dyDescent="0.35">
      <c r="A322" t="s">
        <v>615</v>
      </c>
      <c r="B322" t="s">
        <v>25</v>
      </c>
      <c r="C322" t="s">
        <v>150</v>
      </c>
      <c r="D322" t="s">
        <v>141</v>
      </c>
      <c r="E322" t="s">
        <v>548</v>
      </c>
      <c r="F322" t="s">
        <v>192</v>
      </c>
      <c r="G322" t="s">
        <v>193</v>
      </c>
      <c r="H322" t="s">
        <v>545</v>
      </c>
      <c r="I322" t="s">
        <v>55</v>
      </c>
      <c r="J322" t="s">
        <v>152</v>
      </c>
      <c r="K322" t="s">
        <v>189</v>
      </c>
      <c r="L322" t="s">
        <v>146</v>
      </c>
      <c r="M322" t="s">
        <v>616</v>
      </c>
    </row>
    <row r="323" spans="1:13" x14ac:dyDescent="0.35">
      <c r="A323" t="s">
        <v>9978</v>
      </c>
      <c r="B323" t="s">
        <v>25</v>
      </c>
      <c r="C323" t="s">
        <v>150</v>
      </c>
      <c r="D323" t="s">
        <v>141</v>
      </c>
      <c r="E323" t="s">
        <v>9979</v>
      </c>
      <c r="F323" t="s">
        <v>446</v>
      </c>
      <c r="G323" t="s">
        <v>198</v>
      </c>
      <c r="H323" t="s">
        <v>9980</v>
      </c>
      <c r="I323" t="s">
        <v>55</v>
      </c>
      <c r="J323" t="s">
        <v>144</v>
      </c>
      <c r="K323" t="s">
        <v>145</v>
      </c>
      <c r="L323" t="s">
        <v>146</v>
      </c>
      <c r="M323" t="s">
        <v>9981</v>
      </c>
    </row>
    <row r="324" spans="1:13" x14ac:dyDescent="0.35">
      <c r="A324" t="s">
        <v>9982</v>
      </c>
      <c r="B324" t="s">
        <v>25</v>
      </c>
      <c r="C324" t="s">
        <v>150</v>
      </c>
      <c r="D324" t="s">
        <v>141</v>
      </c>
      <c r="E324" t="s">
        <v>9983</v>
      </c>
      <c r="F324" t="s">
        <v>446</v>
      </c>
      <c r="G324" t="s">
        <v>198</v>
      </c>
      <c r="H324" t="s">
        <v>9980</v>
      </c>
      <c r="I324" t="s">
        <v>55</v>
      </c>
      <c r="J324" t="s">
        <v>144</v>
      </c>
      <c r="K324" t="s">
        <v>145</v>
      </c>
      <c r="L324" t="s">
        <v>146</v>
      </c>
      <c r="M324" t="s">
        <v>9984</v>
      </c>
    </row>
    <row r="325" spans="1:13" x14ac:dyDescent="0.35">
      <c r="A325" t="s">
        <v>9985</v>
      </c>
      <c r="B325" t="s">
        <v>25</v>
      </c>
      <c r="C325" t="s">
        <v>54</v>
      </c>
      <c r="D325" t="s">
        <v>141</v>
      </c>
      <c r="E325" t="s">
        <v>9983</v>
      </c>
      <c r="F325" t="s">
        <v>142</v>
      </c>
      <c r="G325" t="s">
        <v>143</v>
      </c>
      <c r="H325" t="s">
        <v>9980</v>
      </c>
      <c r="I325" t="s">
        <v>55</v>
      </c>
      <c r="J325" t="s">
        <v>144</v>
      </c>
      <c r="K325" t="s">
        <v>145</v>
      </c>
      <c r="L325" t="s">
        <v>146</v>
      </c>
      <c r="M325" t="s">
        <v>9986</v>
      </c>
    </row>
    <row r="326" spans="1:13" x14ac:dyDescent="0.35">
      <c r="A326" t="s">
        <v>9987</v>
      </c>
      <c r="B326" t="s">
        <v>25</v>
      </c>
      <c r="C326" t="s">
        <v>54</v>
      </c>
      <c r="D326" t="s">
        <v>141</v>
      </c>
      <c r="E326" t="s">
        <v>9983</v>
      </c>
      <c r="F326" t="s">
        <v>142</v>
      </c>
      <c r="G326" t="s">
        <v>147</v>
      </c>
      <c r="H326" t="s">
        <v>9980</v>
      </c>
      <c r="I326" t="s">
        <v>55</v>
      </c>
      <c r="J326" t="s">
        <v>144</v>
      </c>
      <c r="K326" t="s">
        <v>145</v>
      </c>
      <c r="L326" t="s">
        <v>146</v>
      </c>
      <c r="M326" t="s">
        <v>9988</v>
      </c>
    </row>
    <row r="327" spans="1:13" x14ac:dyDescent="0.35">
      <c r="A327" t="s">
        <v>9989</v>
      </c>
      <c r="B327" t="s">
        <v>25</v>
      </c>
      <c r="C327" t="s">
        <v>150</v>
      </c>
      <c r="D327" t="s">
        <v>57</v>
      </c>
      <c r="E327" t="s">
        <v>9979</v>
      </c>
      <c r="F327" t="s">
        <v>452</v>
      </c>
      <c r="G327" t="s">
        <v>151</v>
      </c>
      <c r="H327" t="s">
        <v>9980</v>
      </c>
      <c r="I327" t="s">
        <v>55</v>
      </c>
      <c r="J327" t="s">
        <v>152</v>
      </c>
      <c r="K327" t="s">
        <v>145</v>
      </c>
      <c r="L327" t="s">
        <v>146</v>
      </c>
      <c r="M327" t="s">
        <v>9990</v>
      </c>
    </row>
    <row r="328" spans="1:13" x14ac:dyDescent="0.35">
      <c r="A328" t="s">
        <v>9991</v>
      </c>
      <c r="B328" t="s">
        <v>25</v>
      </c>
      <c r="C328" t="s">
        <v>150</v>
      </c>
      <c r="D328" t="s">
        <v>57</v>
      </c>
      <c r="E328" t="s">
        <v>9979</v>
      </c>
      <c r="F328" t="s">
        <v>451</v>
      </c>
      <c r="G328" t="s">
        <v>151</v>
      </c>
      <c r="H328" t="s">
        <v>9980</v>
      </c>
      <c r="I328" t="s">
        <v>55</v>
      </c>
      <c r="J328" t="s">
        <v>152</v>
      </c>
      <c r="K328" t="s">
        <v>145</v>
      </c>
      <c r="L328" t="s">
        <v>146</v>
      </c>
      <c r="M328" t="s">
        <v>9992</v>
      </c>
    </row>
    <row r="329" spans="1:13" x14ac:dyDescent="0.35">
      <c r="A329" t="s">
        <v>9993</v>
      </c>
      <c r="B329" t="s">
        <v>25</v>
      </c>
      <c r="C329" t="s">
        <v>150</v>
      </c>
      <c r="D329" t="s">
        <v>57</v>
      </c>
      <c r="E329" t="s">
        <v>9979</v>
      </c>
      <c r="F329" t="s">
        <v>450</v>
      </c>
      <c r="G329" t="s">
        <v>151</v>
      </c>
      <c r="H329" t="s">
        <v>9980</v>
      </c>
      <c r="I329" t="s">
        <v>55</v>
      </c>
      <c r="J329" t="s">
        <v>152</v>
      </c>
      <c r="K329" t="s">
        <v>145</v>
      </c>
      <c r="L329" t="s">
        <v>146</v>
      </c>
      <c r="M329" t="s">
        <v>9994</v>
      </c>
    </row>
    <row r="330" spans="1:13" x14ac:dyDescent="0.35">
      <c r="A330" t="s">
        <v>9995</v>
      </c>
      <c r="B330" t="s">
        <v>25</v>
      </c>
      <c r="C330" t="s">
        <v>150</v>
      </c>
      <c r="D330" t="s">
        <v>57</v>
      </c>
      <c r="E330" t="s">
        <v>9979</v>
      </c>
      <c r="F330" t="s">
        <v>450</v>
      </c>
      <c r="G330" t="s">
        <v>151</v>
      </c>
      <c r="H330" t="s">
        <v>9980</v>
      </c>
      <c r="I330" t="s">
        <v>55</v>
      </c>
      <c r="J330" t="s">
        <v>152</v>
      </c>
      <c r="K330" t="s">
        <v>145</v>
      </c>
      <c r="L330" t="s">
        <v>146</v>
      </c>
      <c r="M330" t="s">
        <v>9996</v>
      </c>
    </row>
    <row r="331" spans="1:13" x14ac:dyDescent="0.35">
      <c r="A331" t="s">
        <v>9997</v>
      </c>
      <c r="B331" t="s">
        <v>25</v>
      </c>
      <c r="C331" t="s">
        <v>150</v>
      </c>
      <c r="D331" t="s">
        <v>57</v>
      </c>
      <c r="E331" t="s">
        <v>9979</v>
      </c>
      <c r="F331" t="s">
        <v>449</v>
      </c>
      <c r="G331" t="s">
        <v>151</v>
      </c>
      <c r="H331" t="s">
        <v>9980</v>
      </c>
      <c r="I331" t="s">
        <v>55</v>
      </c>
      <c r="J331" t="s">
        <v>152</v>
      </c>
      <c r="K331" t="s">
        <v>145</v>
      </c>
      <c r="L331" t="s">
        <v>146</v>
      </c>
      <c r="M331" t="s">
        <v>9998</v>
      </c>
    </row>
    <row r="332" spans="1:13" x14ac:dyDescent="0.35">
      <c r="A332" t="s">
        <v>9999</v>
      </c>
      <c r="B332" t="s">
        <v>25</v>
      </c>
      <c r="C332" t="s">
        <v>150</v>
      </c>
      <c r="D332" t="s">
        <v>57</v>
      </c>
      <c r="E332" t="s">
        <v>9983</v>
      </c>
      <c r="F332" t="s">
        <v>514</v>
      </c>
      <c r="G332" t="s">
        <v>151</v>
      </c>
      <c r="H332" t="s">
        <v>9980</v>
      </c>
      <c r="I332" t="s">
        <v>55</v>
      </c>
      <c r="J332" t="s">
        <v>152</v>
      </c>
      <c r="K332" t="s">
        <v>145</v>
      </c>
      <c r="L332" t="s">
        <v>146</v>
      </c>
      <c r="M332" t="s">
        <v>10000</v>
      </c>
    </row>
    <row r="333" spans="1:13" x14ac:dyDescent="0.35">
      <c r="A333" t="s">
        <v>10001</v>
      </c>
      <c r="B333" t="s">
        <v>25</v>
      </c>
      <c r="C333" t="s">
        <v>150</v>
      </c>
      <c r="D333" t="s">
        <v>57</v>
      </c>
      <c r="E333" t="s">
        <v>9983</v>
      </c>
      <c r="F333" t="s">
        <v>452</v>
      </c>
      <c r="G333" t="s">
        <v>151</v>
      </c>
      <c r="H333" t="s">
        <v>9980</v>
      </c>
      <c r="I333" t="s">
        <v>55</v>
      </c>
      <c r="J333" t="s">
        <v>152</v>
      </c>
      <c r="K333" t="s">
        <v>145</v>
      </c>
      <c r="L333" t="s">
        <v>146</v>
      </c>
      <c r="M333" t="s">
        <v>10002</v>
      </c>
    </row>
    <row r="334" spans="1:13" x14ac:dyDescent="0.35">
      <c r="A334" t="s">
        <v>10003</v>
      </c>
      <c r="B334" t="s">
        <v>25</v>
      </c>
      <c r="C334" t="s">
        <v>150</v>
      </c>
      <c r="D334" t="s">
        <v>57</v>
      </c>
      <c r="E334" t="s">
        <v>9983</v>
      </c>
      <c r="F334" t="s">
        <v>241</v>
      </c>
      <c r="G334" t="s">
        <v>151</v>
      </c>
      <c r="H334" t="s">
        <v>9980</v>
      </c>
      <c r="I334" t="s">
        <v>55</v>
      </c>
      <c r="J334" t="s">
        <v>152</v>
      </c>
      <c r="K334" t="s">
        <v>145</v>
      </c>
      <c r="L334" t="s">
        <v>146</v>
      </c>
      <c r="M334" t="s">
        <v>10004</v>
      </c>
    </row>
    <row r="335" spans="1:13" x14ac:dyDescent="0.35">
      <c r="A335" t="s">
        <v>10005</v>
      </c>
      <c r="B335" t="s">
        <v>25</v>
      </c>
      <c r="C335" t="s">
        <v>150</v>
      </c>
      <c r="D335" t="s">
        <v>57</v>
      </c>
      <c r="E335" t="s">
        <v>10006</v>
      </c>
      <c r="F335" t="s">
        <v>452</v>
      </c>
      <c r="G335" t="s">
        <v>151</v>
      </c>
      <c r="H335" t="s">
        <v>9980</v>
      </c>
      <c r="I335" t="s">
        <v>55</v>
      </c>
      <c r="J335" t="s">
        <v>152</v>
      </c>
      <c r="K335" t="s">
        <v>145</v>
      </c>
      <c r="L335" t="s">
        <v>146</v>
      </c>
      <c r="M335" t="s">
        <v>10007</v>
      </c>
    </row>
    <row r="336" spans="1:13" x14ac:dyDescent="0.35">
      <c r="A336" t="s">
        <v>10008</v>
      </c>
      <c r="B336" t="s">
        <v>25</v>
      </c>
      <c r="C336" t="s">
        <v>150</v>
      </c>
      <c r="D336" t="s">
        <v>141</v>
      </c>
      <c r="E336" t="s">
        <v>9983</v>
      </c>
      <c r="F336" t="s">
        <v>9857</v>
      </c>
      <c r="G336" t="s">
        <v>151</v>
      </c>
      <c r="H336" t="s">
        <v>9980</v>
      </c>
      <c r="I336" t="s">
        <v>55</v>
      </c>
      <c r="J336" t="s">
        <v>25</v>
      </c>
      <c r="K336" t="s">
        <v>158</v>
      </c>
      <c r="L336" t="s">
        <v>252</v>
      </c>
      <c r="M336" t="s">
        <v>10009</v>
      </c>
    </row>
    <row r="337" spans="1:13" x14ac:dyDescent="0.35">
      <c r="A337" t="s">
        <v>617</v>
      </c>
      <c r="B337" t="s">
        <v>25</v>
      </c>
      <c r="C337" t="s">
        <v>59</v>
      </c>
      <c r="D337" t="s">
        <v>60</v>
      </c>
      <c r="E337" t="s">
        <v>618</v>
      </c>
      <c r="F337" t="s">
        <v>514</v>
      </c>
      <c r="G337" t="s">
        <v>151</v>
      </c>
      <c r="H337" t="s">
        <v>619</v>
      </c>
      <c r="I337" t="s">
        <v>55</v>
      </c>
      <c r="J337" t="s">
        <v>152</v>
      </c>
      <c r="K337" t="s">
        <v>145</v>
      </c>
      <c r="L337" t="s">
        <v>146</v>
      </c>
      <c r="M337" t="s">
        <v>620</v>
      </c>
    </row>
    <row r="338" spans="1:13" x14ac:dyDescent="0.35">
      <c r="A338" t="s">
        <v>621</v>
      </c>
      <c r="B338" t="s">
        <v>25</v>
      </c>
      <c r="C338" t="s">
        <v>59</v>
      </c>
      <c r="D338" t="s">
        <v>60</v>
      </c>
      <c r="E338" t="s">
        <v>618</v>
      </c>
      <c r="F338" t="s">
        <v>514</v>
      </c>
      <c r="G338" t="s">
        <v>151</v>
      </c>
      <c r="H338" t="s">
        <v>619</v>
      </c>
      <c r="I338" t="s">
        <v>55</v>
      </c>
      <c r="J338" t="s">
        <v>152</v>
      </c>
      <c r="K338" t="s">
        <v>145</v>
      </c>
      <c r="L338" t="s">
        <v>146</v>
      </c>
      <c r="M338" t="s">
        <v>622</v>
      </c>
    </row>
    <row r="339" spans="1:13" x14ac:dyDescent="0.35">
      <c r="A339" t="s">
        <v>623</v>
      </c>
      <c r="B339" t="s">
        <v>25</v>
      </c>
      <c r="C339" t="s">
        <v>59</v>
      </c>
      <c r="D339" t="s">
        <v>60</v>
      </c>
      <c r="E339" t="s">
        <v>624</v>
      </c>
      <c r="F339" t="s">
        <v>498</v>
      </c>
      <c r="G339" t="s">
        <v>151</v>
      </c>
      <c r="H339" t="s">
        <v>625</v>
      </c>
      <c r="I339" t="s">
        <v>55</v>
      </c>
      <c r="J339" t="s">
        <v>152</v>
      </c>
      <c r="K339" t="s">
        <v>145</v>
      </c>
      <c r="L339" t="s">
        <v>146</v>
      </c>
      <c r="M339" t="s">
        <v>626</v>
      </c>
    </row>
    <row r="340" spans="1:13" x14ac:dyDescent="0.35">
      <c r="A340" t="s">
        <v>627</v>
      </c>
      <c r="B340" t="s">
        <v>25</v>
      </c>
      <c r="C340" t="s">
        <v>59</v>
      </c>
      <c r="D340" t="s">
        <v>60</v>
      </c>
      <c r="E340" t="s">
        <v>624</v>
      </c>
      <c r="F340" t="s">
        <v>498</v>
      </c>
      <c r="G340" t="s">
        <v>151</v>
      </c>
      <c r="H340" t="s">
        <v>625</v>
      </c>
      <c r="I340" t="s">
        <v>171</v>
      </c>
      <c r="J340" t="s">
        <v>152</v>
      </c>
      <c r="K340" t="s">
        <v>145</v>
      </c>
      <c r="L340" t="s">
        <v>146</v>
      </c>
      <c r="M340" t="s">
        <v>628</v>
      </c>
    </row>
    <row r="341" spans="1:13" x14ac:dyDescent="0.35">
      <c r="A341" t="s">
        <v>629</v>
      </c>
      <c r="B341" t="s">
        <v>25</v>
      </c>
      <c r="C341" t="s">
        <v>150</v>
      </c>
      <c r="D341" t="s">
        <v>57</v>
      </c>
      <c r="E341" t="s">
        <v>630</v>
      </c>
      <c r="F341" t="s">
        <v>631</v>
      </c>
      <c r="G341" t="s">
        <v>151</v>
      </c>
      <c r="H341" t="s">
        <v>625</v>
      </c>
      <c r="I341" t="s">
        <v>55</v>
      </c>
      <c r="J341" t="s">
        <v>152</v>
      </c>
      <c r="K341" t="s">
        <v>145</v>
      </c>
      <c r="L341" t="s">
        <v>146</v>
      </c>
      <c r="M341" t="s">
        <v>632</v>
      </c>
    </row>
    <row r="342" spans="1:13" x14ac:dyDescent="0.35">
      <c r="A342" t="s">
        <v>633</v>
      </c>
      <c r="B342" t="s">
        <v>25</v>
      </c>
      <c r="C342" t="s">
        <v>150</v>
      </c>
      <c r="D342" t="s">
        <v>57</v>
      </c>
      <c r="E342" t="s">
        <v>630</v>
      </c>
      <c r="F342" t="s">
        <v>631</v>
      </c>
      <c r="G342" t="s">
        <v>151</v>
      </c>
      <c r="H342" t="s">
        <v>625</v>
      </c>
      <c r="I342" t="s">
        <v>171</v>
      </c>
      <c r="J342" t="s">
        <v>152</v>
      </c>
      <c r="K342" t="s">
        <v>145</v>
      </c>
      <c r="L342" t="s">
        <v>146</v>
      </c>
      <c r="M342" t="s">
        <v>634</v>
      </c>
    </row>
    <row r="343" spans="1:13" x14ac:dyDescent="0.35">
      <c r="A343" t="s">
        <v>635</v>
      </c>
      <c r="B343" t="s">
        <v>25</v>
      </c>
      <c r="C343" t="s">
        <v>58</v>
      </c>
      <c r="D343" t="s">
        <v>141</v>
      </c>
      <c r="E343" t="s">
        <v>636</v>
      </c>
      <c r="F343" t="s">
        <v>192</v>
      </c>
      <c r="G343" t="s">
        <v>151</v>
      </c>
      <c r="H343" t="s">
        <v>637</v>
      </c>
      <c r="I343" t="s">
        <v>55</v>
      </c>
      <c r="J343" t="s">
        <v>152</v>
      </c>
      <c r="K343" t="s">
        <v>158</v>
      </c>
      <c r="L343" t="s">
        <v>146</v>
      </c>
      <c r="M343" t="s">
        <v>638</v>
      </c>
    </row>
    <row r="344" spans="1:13" x14ac:dyDescent="0.35">
      <c r="A344" t="s">
        <v>639</v>
      </c>
      <c r="B344" t="s">
        <v>25</v>
      </c>
      <c r="C344" t="s">
        <v>150</v>
      </c>
      <c r="D344" t="s">
        <v>141</v>
      </c>
      <c r="E344" t="s">
        <v>640</v>
      </c>
      <c r="F344" t="s">
        <v>641</v>
      </c>
      <c r="G344" t="s">
        <v>151</v>
      </c>
      <c r="H344" t="s">
        <v>637</v>
      </c>
      <c r="I344" t="s">
        <v>55</v>
      </c>
      <c r="J344" t="s">
        <v>152</v>
      </c>
      <c r="K344" t="s">
        <v>158</v>
      </c>
      <c r="L344" t="s">
        <v>146</v>
      </c>
      <c r="M344" t="s">
        <v>642</v>
      </c>
    </row>
    <row r="345" spans="1:13" x14ac:dyDescent="0.35">
      <c r="A345" t="s">
        <v>643</v>
      </c>
      <c r="B345" t="s">
        <v>25</v>
      </c>
      <c r="C345" t="s">
        <v>150</v>
      </c>
      <c r="D345" t="s">
        <v>141</v>
      </c>
      <c r="E345" t="s">
        <v>637</v>
      </c>
      <c r="F345" t="s">
        <v>314</v>
      </c>
      <c r="G345" t="s">
        <v>151</v>
      </c>
      <c r="H345" t="s">
        <v>637</v>
      </c>
      <c r="I345" t="s">
        <v>55</v>
      </c>
      <c r="J345" t="s">
        <v>152</v>
      </c>
      <c r="K345" t="s">
        <v>158</v>
      </c>
      <c r="L345" t="s">
        <v>146</v>
      </c>
      <c r="M345" t="s">
        <v>644</v>
      </c>
    </row>
    <row r="346" spans="1:13" x14ac:dyDescent="0.35">
      <c r="A346" t="s">
        <v>645</v>
      </c>
      <c r="B346" t="s">
        <v>25</v>
      </c>
      <c r="C346" t="s">
        <v>65</v>
      </c>
      <c r="D346" t="s">
        <v>141</v>
      </c>
      <c r="E346" t="s">
        <v>637</v>
      </c>
      <c r="F346" t="s">
        <v>164</v>
      </c>
      <c r="G346" t="s">
        <v>311</v>
      </c>
      <c r="H346" t="s">
        <v>637</v>
      </c>
      <c r="I346" t="s">
        <v>55</v>
      </c>
      <c r="J346" t="s">
        <v>152</v>
      </c>
      <c r="K346" t="s">
        <v>189</v>
      </c>
      <c r="L346" t="s">
        <v>146</v>
      </c>
      <c r="M346" t="s">
        <v>646</v>
      </c>
    </row>
    <row r="347" spans="1:13" x14ac:dyDescent="0.35">
      <c r="A347" t="s">
        <v>647</v>
      </c>
      <c r="B347" t="s">
        <v>25</v>
      </c>
      <c r="C347" t="s">
        <v>150</v>
      </c>
      <c r="D347" t="s">
        <v>141</v>
      </c>
      <c r="E347" t="s">
        <v>637</v>
      </c>
      <c r="F347" t="s">
        <v>164</v>
      </c>
      <c r="G347" t="s">
        <v>311</v>
      </c>
      <c r="H347" t="s">
        <v>637</v>
      </c>
      <c r="I347" t="s">
        <v>55</v>
      </c>
      <c r="J347" t="s">
        <v>152</v>
      </c>
      <c r="K347" t="s">
        <v>189</v>
      </c>
      <c r="L347" t="s">
        <v>146</v>
      </c>
      <c r="M347" t="s">
        <v>648</v>
      </c>
    </row>
    <row r="348" spans="1:13" x14ac:dyDescent="0.35">
      <c r="A348" t="s">
        <v>649</v>
      </c>
      <c r="B348" t="s">
        <v>25</v>
      </c>
      <c r="C348" t="s">
        <v>150</v>
      </c>
      <c r="D348" t="s">
        <v>650</v>
      </c>
      <c r="E348" t="s">
        <v>651</v>
      </c>
      <c r="F348" t="s">
        <v>652</v>
      </c>
      <c r="G348" t="s">
        <v>195</v>
      </c>
      <c r="H348" t="s">
        <v>651</v>
      </c>
      <c r="I348" t="s">
        <v>200</v>
      </c>
      <c r="J348" t="s">
        <v>152</v>
      </c>
      <c r="K348" t="s">
        <v>189</v>
      </c>
      <c r="L348" t="s">
        <v>146</v>
      </c>
      <c r="M348" t="s">
        <v>653</v>
      </c>
    </row>
    <row r="349" spans="1:13" x14ac:dyDescent="0.35">
      <c r="A349" t="s">
        <v>654</v>
      </c>
      <c r="B349" t="s">
        <v>25</v>
      </c>
      <c r="C349" t="s">
        <v>150</v>
      </c>
      <c r="D349" t="s">
        <v>650</v>
      </c>
      <c r="E349" t="s">
        <v>651</v>
      </c>
      <c r="F349" t="s">
        <v>498</v>
      </c>
      <c r="G349" t="s">
        <v>147</v>
      </c>
      <c r="H349" t="s">
        <v>651</v>
      </c>
      <c r="I349" t="s">
        <v>200</v>
      </c>
      <c r="J349" t="s">
        <v>152</v>
      </c>
      <c r="K349" t="s">
        <v>189</v>
      </c>
      <c r="L349" t="s">
        <v>146</v>
      </c>
      <c r="M349" t="s">
        <v>655</v>
      </c>
    </row>
    <row r="350" spans="1:13" x14ac:dyDescent="0.35">
      <c r="A350" t="s">
        <v>656</v>
      </c>
      <c r="B350" t="s">
        <v>25</v>
      </c>
      <c r="C350" t="s">
        <v>150</v>
      </c>
      <c r="D350" t="s">
        <v>650</v>
      </c>
      <c r="E350" t="s">
        <v>651</v>
      </c>
      <c r="F350" t="s">
        <v>388</v>
      </c>
      <c r="G350" t="s">
        <v>147</v>
      </c>
      <c r="H350" t="s">
        <v>651</v>
      </c>
      <c r="I350" t="s">
        <v>200</v>
      </c>
      <c r="J350" t="s">
        <v>152</v>
      </c>
      <c r="K350" t="s">
        <v>189</v>
      </c>
      <c r="L350" t="s">
        <v>146</v>
      </c>
      <c r="M350" t="s">
        <v>657</v>
      </c>
    </row>
    <row r="351" spans="1:13" x14ac:dyDescent="0.35">
      <c r="A351" t="s">
        <v>9483</v>
      </c>
      <c r="B351" t="s">
        <v>25</v>
      </c>
      <c r="C351" t="s">
        <v>150</v>
      </c>
      <c r="D351" t="s">
        <v>9352</v>
      </c>
      <c r="E351" t="s">
        <v>651</v>
      </c>
      <c r="F351" t="s">
        <v>711</v>
      </c>
      <c r="G351" t="s">
        <v>195</v>
      </c>
      <c r="H351" t="s">
        <v>651</v>
      </c>
      <c r="I351" t="s">
        <v>200</v>
      </c>
      <c r="J351" t="s">
        <v>144</v>
      </c>
      <c r="K351" t="s">
        <v>189</v>
      </c>
      <c r="L351" t="s">
        <v>146</v>
      </c>
      <c r="M351" t="s">
        <v>9484</v>
      </c>
    </row>
    <row r="352" spans="1:13" x14ac:dyDescent="0.35">
      <c r="A352" t="s">
        <v>9485</v>
      </c>
      <c r="B352" t="s">
        <v>25</v>
      </c>
      <c r="C352" t="s">
        <v>150</v>
      </c>
      <c r="D352" t="s">
        <v>9352</v>
      </c>
      <c r="E352" t="s">
        <v>651</v>
      </c>
      <c r="F352" t="s">
        <v>711</v>
      </c>
      <c r="G352" t="s">
        <v>195</v>
      </c>
      <c r="H352" t="s">
        <v>651</v>
      </c>
      <c r="I352" t="s">
        <v>200</v>
      </c>
      <c r="J352" t="s">
        <v>144</v>
      </c>
      <c r="K352" t="s">
        <v>189</v>
      </c>
      <c r="L352" t="s">
        <v>146</v>
      </c>
      <c r="M352" t="s">
        <v>9486</v>
      </c>
    </row>
    <row r="353" spans="1:13" x14ac:dyDescent="0.35">
      <c r="A353" t="s">
        <v>9487</v>
      </c>
      <c r="B353" t="s">
        <v>25</v>
      </c>
      <c r="C353" t="s">
        <v>150</v>
      </c>
      <c r="D353" t="s">
        <v>9352</v>
      </c>
      <c r="E353" t="s">
        <v>651</v>
      </c>
      <c r="F353" t="s">
        <v>711</v>
      </c>
      <c r="G353" t="s">
        <v>195</v>
      </c>
      <c r="H353" t="s">
        <v>651</v>
      </c>
      <c r="I353" t="s">
        <v>200</v>
      </c>
      <c r="J353" t="s">
        <v>144</v>
      </c>
      <c r="K353" t="s">
        <v>189</v>
      </c>
      <c r="L353" t="s">
        <v>146</v>
      </c>
      <c r="M353" t="s">
        <v>9488</v>
      </c>
    </row>
    <row r="354" spans="1:13" x14ac:dyDescent="0.35">
      <c r="A354" t="s">
        <v>9489</v>
      </c>
      <c r="B354" t="s">
        <v>25</v>
      </c>
      <c r="C354" t="s">
        <v>150</v>
      </c>
      <c r="D354" t="s">
        <v>9352</v>
      </c>
      <c r="E354" t="s">
        <v>651</v>
      </c>
      <c r="F354" t="s">
        <v>711</v>
      </c>
      <c r="G354" t="s">
        <v>195</v>
      </c>
      <c r="H354" t="s">
        <v>651</v>
      </c>
      <c r="I354" t="s">
        <v>200</v>
      </c>
      <c r="J354" t="s">
        <v>144</v>
      </c>
      <c r="K354" t="s">
        <v>189</v>
      </c>
      <c r="L354" t="s">
        <v>146</v>
      </c>
      <c r="M354" t="s">
        <v>9490</v>
      </c>
    </row>
    <row r="355" spans="1:13" x14ac:dyDescent="0.35">
      <c r="A355" t="s">
        <v>658</v>
      </c>
      <c r="B355" t="s">
        <v>25</v>
      </c>
      <c r="C355" t="s">
        <v>150</v>
      </c>
      <c r="D355" t="s">
        <v>141</v>
      </c>
      <c r="E355" t="s">
        <v>659</v>
      </c>
      <c r="F355" t="s">
        <v>660</v>
      </c>
      <c r="G355" t="s">
        <v>193</v>
      </c>
      <c r="H355" t="s">
        <v>659</v>
      </c>
      <c r="I355" t="s">
        <v>55</v>
      </c>
      <c r="J355" t="s">
        <v>144</v>
      </c>
      <c r="K355" t="s">
        <v>189</v>
      </c>
      <c r="L355" t="s">
        <v>146</v>
      </c>
      <c r="M355" t="s">
        <v>661</v>
      </c>
    </row>
    <row r="356" spans="1:13" x14ac:dyDescent="0.35">
      <c r="A356" t="s">
        <v>10010</v>
      </c>
      <c r="B356" t="s">
        <v>25</v>
      </c>
      <c r="C356" t="s">
        <v>58</v>
      </c>
      <c r="D356" t="s">
        <v>10011</v>
      </c>
      <c r="E356" t="s">
        <v>10012</v>
      </c>
      <c r="F356" t="s">
        <v>660</v>
      </c>
      <c r="G356" t="s">
        <v>195</v>
      </c>
      <c r="H356" t="s">
        <v>10012</v>
      </c>
      <c r="I356" t="s">
        <v>55</v>
      </c>
      <c r="J356" t="s">
        <v>144</v>
      </c>
      <c r="K356" t="s">
        <v>145</v>
      </c>
      <c r="L356" t="s">
        <v>146</v>
      </c>
      <c r="M356" t="s">
        <v>10013</v>
      </c>
    </row>
    <row r="357" spans="1:13" x14ac:dyDescent="0.35">
      <c r="A357" t="s">
        <v>10014</v>
      </c>
      <c r="B357" t="s">
        <v>25</v>
      </c>
      <c r="C357" t="s">
        <v>59</v>
      </c>
      <c r="D357" t="s">
        <v>10011</v>
      </c>
      <c r="E357" t="s">
        <v>10012</v>
      </c>
      <c r="F357" t="s">
        <v>662</v>
      </c>
      <c r="G357" t="s">
        <v>195</v>
      </c>
      <c r="H357" t="s">
        <v>10012</v>
      </c>
      <c r="I357" t="s">
        <v>55</v>
      </c>
      <c r="J357" t="s">
        <v>144</v>
      </c>
      <c r="K357" t="s">
        <v>145</v>
      </c>
      <c r="L357" t="s">
        <v>146</v>
      </c>
      <c r="M357" t="s">
        <v>10015</v>
      </c>
    </row>
    <row r="358" spans="1:13" x14ac:dyDescent="0.35">
      <c r="A358" t="s">
        <v>663</v>
      </c>
      <c r="B358" t="s">
        <v>25</v>
      </c>
      <c r="C358" t="s">
        <v>59</v>
      </c>
      <c r="D358" t="s">
        <v>60</v>
      </c>
      <c r="E358" t="s">
        <v>664</v>
      </c>
      <c r="F358" t="s">
        <v>665</v>
      </c>
      <c r="G358" t="s">
        <v>151</v>
      </c>
      <c r="H358" t="s">
        <v>666</v>
      </c>
      <c r="I358" t="s">
        <v>55</v>
      </c>
      <c r="J358" t="s">
        <v>152</v>
      </c>
      <c r="K358" t="s">
        <v>145</v>
      </c>
      <c r="L358" t="s">
        <v>146</v>
      </c>
      <c r="M358" t="s">
        <v>667</v>
      </c>
    </row>
    <row r="359" spans="1:13" x14ac:dyDescent="0.35">
      <c r="A359" t="s">
        <v>668</v>
      </c>
      <c r="B359" t="s">
        <v>25</v>
      </c>
      <c r="C359" t="s">
        <v>150</v>
      </c>
      <c r="D359" t="s">
        <v>141</v>
      </c>
      <c r="E359" t="s">
        <v>669</v>
      </c>
      <c r="F359" t="s">
        <v>576</v>
      </c>
      <c r="G359" t="s">
        <v>193</v>
      </c>
      <c r="H359" t="s">
        <v>670</v>
      </c>
      <c r="I359" t="s">
        <v>55</v>
      </c>
      <c r="J359" t="s">
        <v>152</v>
      </c>
      <c r="K359" t="s">
        <v>158</v>
      </c>
      <c r="L359" t="s">
        <v>146</v>
      </c>
      <c r="M359" t="s">
        <v>671</v>
      </c>
    </row>
    <row r="360" spans="1:13" x14ac:dyDescent="0.35">
      <c r="A360" t="s">
        <v>672</v>
      </c>
      <c r="B360" t="s">
        <v>25</v>
      </c>
      <c r="C360" t="s">
        <v>150</v>
      </c>
      <c r="D360" t="s">
        <v>141</v>
      </c>
      <c r="E360" t="s">
        <v>669</v>
      </c>
      <c r="F360" t="s">
        <v>164</v>
      </c>
      <c r="G360" t="s">
        <v>151</v>
      </c>
      <c r="H360" t="s">
        <v>670</v>
      </c>
      <c r="I360" t="s">
        <v>55</v>
      </c>
      <c r="J360" t="s">
        <v>152</v>
      </c>
      <c r="K360" t="s">
        <v>158</v>
      </c>
      <c r="L360" t="s">
        <v>146</v>
      </c>
      <c r="M360" t="s">
        <v>673</v>
      </c>
    </row>
    <row r="361" spans="1:13" x14ac:dyDescent="0.35">
      <c r="A361" t="s">
        <v>674</v>
      </c>
      <c r="B361" t="s">
        <v>25</v>
      </c>
      <c r="C361" t="s">
        <v>150</v>
      </c>
      <c r="D361" t="s">
        <v>141</v>
      </c>
      <c r="E361" t="s">
        <v>669</v>
      </c>
      <c r="F361" t="s">
        <v>641</v>
      </c>
      <c r="G361" t="s">
        <v>151</v>
      </c>
      <c r="H361" t="s">
        <v>670</v>
      </c>
      <c r="I361" t="s">
        <v>55</v>
      </c>
      <c r="J361" t="s">
        <v>152</v>
      </c>
      <c r="K361" t="s">
        <v>158</v>
      </c>
      <c r="L361" t="s">
        <v>146</v>
      </c>
      <c r="M361" t="s">
        <v>675</v>
      </c>
    </row>
    <row r="362" spans="1:13" x14ac:dyDescent="0.35">
      <c r="A362" t="s">
        <v>676</v>
      </c>
      <c r="B362" t="s">
        <v>25</v>
      </c>
      <c r="C362" t="s">
        <v>150</v>
      </c>
      <c r="D362" t="s">
        <v>141</v>
      </c>
      <c r="E362" t="s">
        <v>669</v>
      </c>
      <c r="F362" t="s">
        <v>167</v>
      </c>
      <c r="G362" t="s">
        <v>151</v>
      </c>
      <c r="H362" t="s">
        <v>670</v>
      </c>
      <c r="I362" t="s">
        <v>55</v>
      </c>
      <c r="J362" t="s">
        <v>152</v>
      </c>
      <c r="K362" t="s">
        <v>158</v>
      </c>
      <c r="L362" t="s">
        <v>146</v>
      </c>
      <c r="M362" t="s">
        <v>677</v>
      </c>
    </row>
    <row r="363" spans="1:13" x14ac:dyDescent="0.35">
      <c r="A363" t="s">
        <v>678</v>
      </c>
      <c r="B363" t="s">
        <v>25</v>
      </c>
      <c r="C363" t="s">
        <v>65</v>
      </c>
      <c r="D363" t="s">
        <v>141</v>
      </c>
      <c r="E363" t="s">
        <v>670</v>
      </c>
      <c r="F363" t="s">
        <v>164</v>
      </c>
      <c r="G363" t="s">
        <v>311</v>
      </c>
      <c r="H363" t="s">
        <v>670</v>
      </c>
      <c r="I363" t="s">
        <v>55</v>
      </c>
      <c r="J363" t="s">
        <v>152</v>
      </c>
      <c r="K363" t="s">
        <v>158</v>
      </c>
      <c r="L363" t="s">
        <v>146</v>
      </c>
      <c r="M363" t="s">
        <v>679</v>
      </c>
    </row>
    <row r="364" spans="1:13" x14ac:dyDescent="0.35">
      <c r="A364" t="s">
        <v>680</v>
      </c>
      <c r="B364" t="s">
        <v>25</v>
      </c>
      <c r="C364" t="s">
        <v>150</v>
      </c>
      <c r="D364" t="s">
        <v>141</v>
      </c>
      <c r="E364" t="s">
        <v>681</v>
      </c>
      <c r="F364" t="s">
        <v>164</v>
      </c>
      <c r="G364" t="s">
        <v>151</v>
      </c>
      <c r="H364" t="s">
        <v>670</v>
      </c>
      <c r="I364" t="s">
        <v>55</v>
      </c>
      <c r="J364" t="s">
        <v>152</v>
      </c>
      <c r="K364" t="s">
        <v>158</v>
      </c>
      <c r="L364" t="s">
        <v>146</v>
      </c>
      <c r="M364" t="s">
        <v>682</v>
      </c>
    </row>
    <row r="365" spans="1:13" x14ac:dyDescent="0.35">
      <c r="A365" t="s">
        <v>683</v>
      </c>
      <c r="B365" t="s">
        <v>25</v>
      </c>
      <c r="C365" t="s">
        <v>150</v>
      </c>
      <c r="D365" t="s">
        <v>141</v>
      </c>
      <c r="E365" t="s">
        <v>681</v>
      </c>
      <c r="F365" t="s">
        <v>164</v>
      </c>
      <c r="G365" t="s">
        <v>311</v>
      </c>
      <c r="H365" t="s">
        <v>670</v>
      </c>
      <c r="I365" t="s">
        <v>55</v>
      </c>
      <c r="J365" t="s">
        <v>152</v>
      </c>
      <c r="K365" t="s">
        <v>158</v>
      </c>
      <c r="L365" t="s">
        <v>146</v>
      </c>
      <c r="M365" t="s">
        <v>684</v>
      </c>
    </row>
    <row r="366" spans="1:13" x14ac:dyDescent="0.35">
      <c r="A366" t="s">
        <v>685</v>
      </c>
      <c r="B366" t="s">
        <v>25</v>
      </c>
      <c r="C366" t="s">
        <v>150</v>
      </c>
      <c r="D366" t="s">
        <v>141</v>
      </c>
      <c r="E366" t="s">
        <v>681</v>
      </c>
      <c r="F366" t="s">
        <v>314</v>
      </c>
      <c r="G366" t="s">
        <v>151</v>
      </c>
      <c r="H366" t="s">
        <v>670</v>
      </c>
      <c r="I366" t="s">
        <v>55</v>
      </c>
      <c r="J366" t="s">
        <v>152</v>
      </c>
      <c r="K366" t="s">
        <v>158</v>
      </c>
      <c r="L366" t="s">
        <v>146</v>
      </c>
      <c r="M366" t="s">
        <v>686</v>
      </c>
    </row>
    <row r="367" spans="1:13" x14ac:dyDescent="0.35">
      <c r="A367" t="s">
        <v>687</v>
      </c>
      <c r="B367" t="s">
        <v>25</v>
      </c>
      <c r="C367" t="s">
        <v>150</v>
      </c>
      <c r="D367" t="s">
        <v>141</v>
      </c>
      <c r="E367" t="s">
        <v>669</v>
      </c>
      <c r="F367" t="s">
        <v>161</v>
      </c>
      <c r="G367" t="s">
        <v>151</v>
      </c>
      <c r="H367" t="s">
        <v>670</v>
      </c>
      <c r="I367" t="s">
        <v>55</v>
      </c>
      <c r="J367" t="s">
        <v>152</v>
      </c>
      <c r="K367" t="s">
        <v>158</v>
      </c>
      <c r="L367" t="s">
        <v>146</v>
      </c>
      <c r="M367" t="s">
        <v>688</v>
      </c>
    </row>
    <row r="368" spans="1:13" x14ac:dyDescent="0.35">
      <c r="A368" t="s">
        <v>689</v>
      </c>
      <c r="B368" t="s">
        <v>25</v>
      </c>
      <c r="C368" t="s">
        <v>150</v>
      </c>
      <c r="D368" t="s">
        <v>141</v>
      </c>
      <c r="E368" t="s">
        <v>681</v>
      </c>
      <c r="F368" t="s">
        <v>167</v>
      </c>
      <c r="G368" t="s">
        <v>151</v>
      </c>
      <c r="H368" t="s">
        <v>670</v>
      </c>
      <c r="I368" t="s">
        <v>55</v>
      </c>
      <c r="J368" t="s">
        <v>152</v>
      </c>
      <c r="K368" t="s">
        <v>158</v>
      </c>
      <c r="L368" t="s">
        <v>146</v>
      </c>
      <c r="M368" t="s">
        <v>690</v>
      </c>
    </row>
    <row r="369" spans="1:13" x14ac:dyDescent="0.35">
      <c r="A369" t="s">
        <v>691</v>
      </c>
      <c r="B369" t="s">
        <v>25</v>
      </c>
      <c r="C369" t="s">
        <v>150</v>
      </c>
      <c r="D369" t="s">
        <v>141</v>
      </c>
      <c r="E369" t="s">
        <v>669</v>
      </c>
      <c r="F369" t="s">
        <v>692</v>
      </c>
      <c r="G369" t="s">
        <v>193</v>
      </c>
      <c r="H369" t="s">
        <v>670</v>
      </c>
      <c r="I369" t="s">
        <v>55</v>
      </c>
      <c r="J369" t="s">
        <v>152</v>
      </c>
      <c r="K369" t="s">
        <v>158</v>
      </c>
      <c r="L369" t="s">
        <v>146</v>
      </c>
      <c r="M369" t="s">
        <v>693</v>
      </c>
    </row>
    <row r="370" spans="1:13" x14ac:dyDescent="0.35">
      <c r="A370" t="s">
        <v>9516</v>
      </c>
      <c r="B370" t="s">
        <v>25</v>
      </c>
      <c r="C370" t="s">
        <v>150</v>
      </c>
      <c r="D370" t="s">
        <v>141</v>
      </c>
      <c r="E370" t="s">
        <v>669</v>
      </c>
      <c r="F370" t="s">
        <v>164</v>
      </c>
      <c r="G370" t="s">
        <v>311</v>
      </c>
      <c r="H370" t="s">
        <v>670</v>
      </c>
      <c r="I370" t="s">
        <v>55</v>
      </c>
      <c r="J370" t="s">
        <v>152</v>
      </c>
      <c r="K370" t="s">
        <v>158</v>
      </c>
      <c r="L370" t="s">
        <v>146</v>
      </c>
      <c r="M370" t="s">
        <v>9517</v>
      </c>
    </row>
    <row r="371" spans="1:13" x14ac:dyDescent="0.35">
      <c r="A371" t="s">
        <v>694</v>
      </c>
      <c r="B371" t="s">
        <v>25</v>
      </c>
      <c r="C371" t="s">
        <v>150</v>
      </c>
      <c r="D371" t="s">
        <v>141</v>
      </c>
      <c r="E371" t="s">
        <v>669</v>
      </c>
      <c r="F371" t="s">
        <v>164</v>
      </c>
      <c r="G371" t="s">
        <v>311</v>
      </c>
      <c r="H371" t="s">
        <v>670</v>
      </c>
      <c r="I371" t="s">
        <v>55</v>
      </c>
      <c r="J371" t="s">
        <v>152</v>
      </c>
      <c r="K371" t="s">
        <v>158</v>
      </c>
      <c r="L371" t="s">
        <v>146</v>
      </c>
      <c r="M371" t="s">
        <v>695</v>
      </c>
    </row>
    <row r="372" spans="1:13" x14ac:dyDescent="0.35">
      <c r="A372" t="s">
        <v>696</v>
      </c>
      <c r="B372" t="s">
        <v>25</v>
      </c>
      <c r="C372" t="s">
        <v>150</v>
      </c>
      <c r="D372" t="s">
        <v>141</v>
      </c>
      <c r="E372" t="s">
        <v>681</v>
      </c>
      <c r="F372" t="s">
        <v>164</v>
      </c>
      <c r="G372" t="s">
        <v>311</v>
      </c>
      <c r="H372" t="s">
        <v>670</v>
      </c>
      <c r="I372" t="s">
        <v>55</v>
      </c>
      <c r="J372" t="s">
        <v>152</v>
      </c>
      <c r="K372" t="s">
        <v>158</v>
      </c>
      <c r="L372" t="s">
        <v>146</v>
      </c>
      <c r="M372" t="s">
        <v>697</v>
      </c>
    </row>
    <row r="373" spans="1:13" x14ac:dyDescent="0.35">
      <c r="A373" t="s">
        <v>66</v>
      </c>
      <c r="B373" t="s">
        <v>25</v>
      </c>
      <c r="C373" t="s">
        <v>150</v>
      </c>
      <c r="D373" t="s">
        <v>141</v>
      </c>
      <c r="E373" t="s">
        <v>698</v>
      </c>
      <c r="F373" t="s">
        <v>277</v>
      </c>
      <c r="G373" t="s">
        <v>198</v>
      </c>
      <c r="H373" t="s">
        <v>698</v>
      </c>
      <c r="I373" t="s">
        <v>55</v>
      </c>
      <c r="J373" t="s">
        <v>152</v>
      </c>
      <c r="K373" t="s">
        <v>158</v>
      </c>
      <c r="L373" t="s">
        <v>146</v>
      </c>
      <c r="M373" t="s">
        <v>699</v>
      </c>
    </row>
    <row r="374" spans="1:13" x14ac:dyDescent="0.35">
      <c r="A374" t="s">
        <v>700</v>
      </c>
      <c r="B374" t="s">
        <v>25</v>
      </c>
      <c r="C374" t="s">
        <v>59</v>
      </c>
      <c r="D374" t="s">
        <v>67</v>
      </c>
      <c r="E374" t="s">
        <v>698</v>
      </c>
      <c r="F374" t="s">
        <v>277</v>
      </c>
      <c r="G374" t="s">
        <v>198</v>
      </c>
      <c r="H374" t="s">
        <v>698</v>
      </c>
      <c r="I374" t="s">
        <v>171</v>
      </c>
      <c r="J374" t="s">
        <v>152</v>
      </c>
      <c r="K374" t="s">
        <v>158</v>
      </c>
      <c r="L374" t="s">
        <v>146</v>
      </c>
      <c r="M374" t="s">
        <v>701</v>
      </c>
    </row>
    <row r="375" spans="1:13" x14ac:dyDescent="0.35">
      <c r="A375" t="s">
        <v>702</v>
      </c>
      <c r="B375" t="s">
        <v>25</v>
      </c>
      <c r="C375" t="s">
        <v>150</v>
      </c>
      <c r="D375" t="s">
        <v>141</v>
      </c>
      <c r="E375" t="s">
        <v>698</v>
      </c>
      <c r="F375" t="s">
        <v>277</v>
      </c>
      <c r="G375" t="s">
        <v>198</v>
      </c>
      <c r="H375" t="s">
        <v>698</v>
      </c>
      <c r="I375" t="s">
        <v>55</v>
      </c>
      <c r="J375" t="s">
        <v>152</v>
      </c>
      <c r="K375" t="s">
        <v>158</v>
      </c>
      <c r="L375" t="s">
        <v>146</v>
      </c>
      <c r="M375" t="s">
        <v>703</v>
      </c>
    </row>
    <row r="376" spans="1:13" x14ac:dyDescent="0.35">
      <c r="A376" t="s">
        <v>704</v>
      </c>
      <c r="B376" t="s">
        <v>25</v>
      </c>
      <c r="C376" t="s">
        <v>59</v>
      </c>
      <c r="D376" t="s">
        <v>67</v>
      </c>
      <c r="E376" t="s">
        <v>698</v>
      </c>
      <c r="F376" t="s">
        <v>277</v>
      </c>
      <c r="G376" t="s">
        <v>198</v>
      </c>
      <c r="H376" t="s">
        <v>698</v>
      </c>
      <c r="I376" t="s">
        <v>171</v>
      </c>
      <c r="J376" t="s">
        <v>152</v>
      </c>
      <c r="K376" t="s">
        <v>158</v>
      </c>
      <c r="L376" t="s">
        <v>146</v>
      </c>
      <c r="M376" t="s">
        <v>705</v>
      </c>
    </row>
    <row r="377" spans="1:13" x14ac:dyDescent="0.35">
      <c r="A377" t="s">
        <v>706</v>
      </c>
      <c r="B377" t="s">
        <v>25</v>
      </c>
      <c r="C377" t="s">
        <v>150</v>
      </c>
      <c r="D377" t="s">
        <v>141</v>
      </c>
      <c r="E377" t="s">
        <v>698</v>
      </c>
      <c r="F377" t="s">
        <v>277</v>
      </c>
      <c r="G377" t="s">
        <v>198</v>
      </c>
      <c r="H377" t="s">
        <v>698</v>
      </c>
      <c r="I377" t="s">
        <v>55</v>
      </c>
      <c r="J377" t="s">
        <v>152</v>
      </c>
      <c r="K377" t="s">
        <v>158</v>
      </c>
      <c r="L377" t="s">
        <v>146</v>
      </c>
      <c r="M377" t="s">
        <v>707</v>
      </c>
    </row>
    <row r="378" spans="1:13" x14ac:dyDescent="0.35">
      <c r="A378" t="s">
        <v>708</v>
      </c>
      <c r="B378" t="s">
        <v>25</v>
      </c>
      <c r="C378" t="s">
        <v>59</v>
      </c>
      <c r="D378" t="s">
        <v>67</v>
      </c>
      <c r="E378" t="s">
        <v>698</v>
      </c>
      <c r="F378" t="s">
        <v>277</v>
      </c>
      <c r="G378" t="s">
        <v>198</v>
      </c>
      <c r="H378" t="s">
        <v>698</v>
      </c>
      <c r="I378" t="s">
        <v>171</v>
      </c>
      <c r="J378" t="s">
        <v>152</v>
      </c>
      <c r="K378" t="s">
        <v>158</v>
      </c>
      <c r="L378" t="s">
        <v>146</v>
      </c>
      <c r="M378" t="s">
        <v>709</v>
      </c>
    </row>
    <row r="379" spans="1:13" x14ac:dyDescent="0.35">
      <c r="A379" t="s">
        <v>710</v>
      </c>
      <c r="B379" t="s">
        <v>25</v>
      </c>
      <c r="C379" t="s">
        <v>150</v>
      </c>
      <c r="D379" t="s">
        <v>141</v>
      </c>
      <c r="E379" t="s">
        <v>698</v>
      </c>
      <c r="F379" t="s">
        <v>711</v>
      </c>
      <c r="G379" t="s">
        <v>198</v>
      </c>
      <c r="H379" t="s">
        <v>698</v>
      </c>
      <c r="I379" t="s">
        <v>55</v>
      </c>
      <c r="J379" t="s">
        <v>152</v>
      </c>
      <c r="K379" t="s">
        <v>158</v>
      </c>
      <c r="L379" t="s">
        <v>146</v>
      </c>
      <c r="M379" t="s">
        <v>712</v>
      </c>
    </row>
    <row r="380" spans="1:13" x14ac:dyDescent="0.35">
      <c r="A380" t="s">
        <v>713</v>
      </c>
      <c r="B380" t="s">
        <v>25</v>
      </c>
      <c r="C380" t="s">
        <v>68</v>
      </c>
      <c r="D380" t="s">
        <v>61</v>
      </c>
      <c r="E380" t="s">
        <v>698</v>
      </c>
      <c r="F380" t="s">
        <v>714</v>
      </c>
      <c r="G380" t="s">
        <v>151</v>
      </c>
      <c r="H380" t="s">
        <v>698</v>
      </c>
      <c r="I380" t="s">
        <v>55</v>
      </c>
      <c r="J380" t="s">
        <v>152</v>
      </c>
      <c r="K380" t="s">
        <v>158</v>
      </c>
      <c r="L380" t="s">
        <v>146</v>
      </c>
      <c r="M380" t="s">
        <v>715</v>
      </c>
    </row>
    <row r="381" spans="1:13" x14ac:dyDescent="0.35">
      <c r="A381" t="s">
        <v>716</v>
      </c>
      <c r="B381" t="s">
        <v>25</v>
      </c>
      <c r="C381" t="s">
        <v>68</v>
      </c>
      <c r="D381" t="s">
        <v>717</v>
      </c>
      <c r="E381" t="s">
        <v>698</v>
      </c>
      <c r="F381" t="s">
        <v>718</v>
      </c>
      <c r="G381" t="s">
        <v>151</v>
      </c>
      <c r="H381" t="s">
        <v>698</v>
      </c>
      <c r="I381" t="s">
        <v>55</v>
      </c>
      <c r="J381" t="s">
        <v>152</v>
      </c>
      <c r="K381" t="s">
        <v>158</v>
      </c>
      <c r="L381" t="s">
        <v>146</v>
      </c>
      <c r="M381" t="s">
        <v>719</v>
      </c>
    </row>
    <row r="382" spans="1:13" x14ac:dyDescent="0.35">
      <c r="A382" t="s">
        <v>720</v>
      </c>
      <c r="B382" t="s">
        <v>25</v>
      </c>
      <c r="C382" t="s">
        <v>68</v>
      </c>
      <c r="D382" t="s">
        <v>717</v>
      </c>
      <c r="E382" t="s">
        <v>698</v>
      </c>
      <c r="F382" t="s">
        <v>721</v>
      </c>
      <c r="G382" t="s">
        <v>151</v>
      </c>
      <c r="H382" t="s">
        <v>698</v>
      </c>
      <c r="I382" t="s">
        <v>55</v>
      </c>
      <c r="J382" t="s">
        <v>152</v>
      </c>
      <c r="K382" t="s">
        <v>158</v>
      </c>
      <c r="L382" t="s">
        <v>146</v>
      </c>
      <c r="M382" t="s">
        <v>722</v>
      </c>
    </row>
    <row r="383" spans="1:13" x14ac:dyDescent="0.35">
      <c r="A383" t="s">
        <v>723</v>
      </c>
      <c r="B383" t="s">
        <v>25</v>
      </c>
      <c r="C383" t="s">
        <v>68</v>
      </c>
      <c r="D383" t="s">
        <v>61</v>
      </c>
      <c r="E383" t="s">
        <v>698</v>
      </c>
      <c r="F383" t="s">
        <v>724</v>
      </c>
      <c r="G383" t="s">
        <v>725</v>
      </c>
      <c r="H383" t="s">
        <v>698</v>
      </c>
      <c r="I383" t="s">
        <v>55</v>
      </c>
      <c r="J383" t="s">
        <v>152</v>
      </c>
      <c r="K383" t="s">
        <v>158</v>
      </c>
      <c r="L383" t="s">
        <v>146</v>
      </c>
      <c r="M383" t="s">
        <v>726</v>
      </c>
    </row>
    <row r="384" spans="1:13" x14ac:dyDescent="0.35">
      <c r="A384" t="s">
        <v>727</v>
      </c>
      <c r="B384" t="s">
        <v>25</v>
      </c>
      <c r="C384" t="s">
        <v>150</v>
      </c>
      <c r="D384" t="s">
        <v>141</v>
      </c>
      <c r="E384" t="s">
        <v>698</v>
      </c>
      <c r="F384" t="s">
        <v>724</v>
      </c>
      <c r="G384" t="s">
        <v>151</v>
      </c>
      <c r="H384" t="s">
        <v>698</v>
      </c>
      <c r="I384" t="s">
        <v>55</v>
      </c>
      <c r="J384" t="s">
        <v>152</v>
      </c>
      <c r="K384" t="s">
        <v>158</v>
      </c>
      <c r="L384" t="s">
        <v>146</v>
      </c>
      <c r="M384" t="s">
        <v>728</v>
      </c>
    </row>
    <row r="385" spans="1:13" x14ac:dyDescent="0.35">
      <c r="A385" t="s">
        <v>729</v>
      </c>
      <c r="B385" t="s">
        <v>25</v>
      </c>
      <c r="C385" t="s">
        <v>59</v>
      </c>
      <c r="D385" t="s">
        <v>67</v>
      </c>
      <c r="E385" t="s">
        <v>698</v>
      </c>
      <c r="F385" t="s">
        <v>724</v>
      </c>
      <c r="G385" t="s">
        <v>151</v>
      </c>
      <c r="H385" t="s">
        <v>698</v>
      </c>
      <c r="I385" t="s">
        <v>171</v>
      </c>
      <c r="J385" t="s">
        <v>152</v>
      </c>
      <c r="K385" t="s">
        <v>158</v>
      </c>
      <c r="L385" t="s">
        <v>146</v>
      </c>
      <c r="M385" t="s">
        <v>730</v>
      </c>
    </row>
    <row r="386" spans="1:13" x14ac:dyDescent="0.35">
      <c r="A386" t="s">
        <v>731</v>
      </c>
      <c r="B386" t="s">
        <v>25</v>
      </c>
      <c r="C386" t="s">
        <v>150</v>
      </c>
      <c r="D386" t="s">
        <v>141</v>
      </c>
      <c r="E386" t="s">
        <v>698</v>
      </c>
      <c r="F386" t="s">
        <v>197</v>
      </c>
      <c r="G386" t="s">
        <v>151</v>
      </c>
      <c r="H386" t="s">
        <v>698</v>
      </c>
      <c r="I386" t="s">
        <v>55</v>
      </c>
      <c r="J386" t="s">
        <v>152</v>
      </c>
      <c r="K386" t="s">
        <v>158</v>
      </c>
      <c r="L386" t="s">
        <v>146</v>
      </c>
      <c r="M386" t="s">
        <v>732</v>
      </c>
    </row>
    <row r="387" spans="1:13" x14ac:dyDescent="0.35">
      <c r="A387" t="s">
        <v>733</v>
      </c>
      <c r="B387" t="s">
        <v>25</v>
      </c>
      <c r="C387" t="s">
        <v>59</v>
      </c>
      <c r="D387" t="s">
        <v>67</v>
      </c>
      <c r="E387" t="s">
        <v>698</v>
      </c>
      <c r="F387" t="s">
        <v>197</v>
      </c>
      <c r="G387" t="s">
        <v>151</v>
      </c>
      <c r="H387" t="s">
        <v>698</v>
      </c>
      <c r="I387" t="s">
        <v>171</v>
      </c>
      <c r="J387" t="s">
        <v>152</v>
      </c>
      <c r="K387" t="s">
        <v>158</v>
      </c>
      <c r="L387" t="s">
        <v>146</v>
      </c>
      <c r="M387" t="s">
        <v>734</v>
      </c>
    </row>
    <row r="388" spans="1:13" x14ac:dyDescent="0.35">
      <c r="A388" t="s">
        <v>735</v>
      </c>
      <c r="B388" t="s">
        <v>25</v>
      </c>
      <c r="C388" t="s">
        <v>150</v>
      </c>
      <c r="D388" t="s">
        <v>141</v>
      </c>
      <c r="E388" t="s">
        <v>698</v>
      </c>
      <c r="F388" t="s">
        <v>167</v>
      </c>
      <c r="G388" t="s">
        <v>151</v>
      </c>
      <c r="H388" t="s">
        <v>698</v>
      </c>
      <c r="I388" t="s">
        <v>55</v>
      </c>
      <c r="J388" t="s">
        <v>152</v>
      </c>
      <c r="K388" t="s">
        <v>158</v>
      </c>
      <c r="L388" t="s">
        <v>146</v>
      </c>
      <c r="M388" t="s">
        <v>736</v>
      </c>
    </row>
    <row r="389" spans="1:13" x14ac:dyDescent="0.35">
      <c r="A389" t="s">
        <v>737</v>
      </c>
      <c r="B389" t="s">
        <v>25</v>
      </c>
      <c r="C389" t="s">
        <v>59</v>
      </c>
      <c r="D389" t="s">
        <v>67</v>
      </c>
      <c r="E389" t="s">
        <v>698</v>
      </c>
      <c r="F389" t="s">
        <v>167</v>
      </c>
      <c r="G389" t="s">
        <v>151</v>
      </c>
      <c r="H389" t="s">
        <v>698</v>
      </c>
      <c r="I389" t="s">
        <v>171</v>
      </c>
      <c r="J389" t="s">
        <v>152</v>
      </c>
      <c r="K389" t="s">
        <v>158</v>
      </c>
      <c r="L389" t="s">
        <v>146</v>
      </c>
      <c r="M389" t="s">
        <v>738</v>
      </c>
    </row>
    <row r="390" spans="1:13" x14ac:dyDescent="0.35">
      <c r="A390" t="s">
        <v>739</v>
      </c>
      <c r="B390" t="s">
        <v>25</v>
      </c>
      <c r="C390" t="s">
        <v>150</v>
      </c>
      <c r="D390" t="s">
        <v>141</v>
      </c>
      <c r="E390" t="s">
        <v>698</v>
      </c>
      <c r="F390" t="s">
        <v>182</v>
      </c>
      <c r="G390" t="s">
        <v>193</v>
      </c>
      <c r="H390" t="s">
        <v>698</v>
      </c>
      <c r="I390" t="s">
        <v>55</v>
      </c>
      <c r="J390" t="s">
        <v>152</v>
      </c>
      <c r="K390" t="s">
        <v>158</v>
      </c>
      <c r="L390" t="s">
        <v>146</v>
      </c>
      <c r="M390" t="s">
        <v>740</v>
      </c>
    </row>
    <row r="391" spans="1:13" x14ac:dyDescent="0.35">
      <c r="A391" t="s">
        <v>741</v>
      </c>
      <c r="B391" t="s">
        <v>25</v>
      </c>
      <c r="C391" t="s">
        <v>59</v>
      </c>
      <c r="D391" t="s">
        <v>67</v>
      </c>
      <c r="E391" t="s">
        <v>698</v>
      </c>
      <c r="F391" t="s">
        <v>182</v>
      </c>
      <c r="G391" t="s">
        <v>193</v>
      </c>
      <c r="H391" t="s">
        <v>698</v>
      </c>
      <c r="I391" t="s">
        <v>171</v>
      </c>
      <c r="J391" t="s">
        <v>152</v>
      </c>
      <c r="K391" t="s">
        <v>158</v>
      </c>
      <c r="L391" t="s">
        <v>146</v>
      </c>
      <c r="M391" t="s">
        <v>742</v>
      </c>
    </row>
    <row r="392" spans="1:13" x14ac:dyDescent="0.35">
      <c r="A392" t="s">
        <v>743</v>
      </c>
      <c r="B392" t="s">
        <v>25</v>
      </c>
      <c r="C392" t="s">
        <v>150</v>
      </c>
      <c r="D392" t="s">
        <v>141</v>
      </c>
      <c r="E392" t="s">
        <v>698</v>
      </c>
      <c r="F392" t="s">
        <v>182</v>
      </c>
      <c r="G392" t="s">
        <v>151</v>
      </c>
      <c r="H392" t="s">
        <v>698</v>
      </c>
      <c r="I392" t="s">
        <v>55</v>
      </c>
      <c r="J392" t="s">
        <v>152</v>
      </c>
      <c r="K392" t="s">
        <v>158</v>
      </c>
      <c r="L392" t="s">
        <v>146</v>
      </c>
      <c r="M392" t="s">
        <v>744</v>
      </c>
    </row>
    <row r="393" spans="1:13" x14ac:dyDescent="0.35">
      <c r="A393" t="s">
        <v>745</v>
      </c>
      <c r="B393" t="s">
        <v>25</v>
      </c>
      <c r="C393" t="s">
        <v>59</v>
      </c>
      <c r="D393" t="s">
        <v>67</v>
      </c>
      <c r="E393" t="s">
        <v>698</v>
      </c>
      <c r="F393" t="s">
        <v>182</v>
      </c>
      <c r="G393" t="s">
        <v>151</v>
      </c>
      <c r="H393" t="s">
        <v>698</v>
      </c>
      <c r="I393" t="s">
        <v>171</v>
      </c>
      <c r="J393" t="s">
        <v>152</v>
      </c>
      <c r="K393" t="s">
        <v>158</v>
      </c>
      <c r="L393" t="s">
        <v>146</v>
      </c>
      <c r="M393" t="s">
        <v>746</v>
      </c>
    </row>
    <row r="394" spans="1:13" x14ac:dyDescent="0.35">
      <c r="A394" t="s">
        <v>747</v>
      </c>
      <c r="B394" t="s">
        <v>25</v>
      </c>
      <c r="C394" t="s">
        <v>150</v>
      </c>
      <c r="D394" t="s">
        <v>141</v>
      </c>
      <c r="E394" t="s">
        <v>698</v>
      </c>
      <c r="F394" t="s">
        <v>490</v>
      </c>
      <c r="G394" t="s">
        <v>151</v>
      </c>
      <c r="H394" t="s">
        <v>698</v>
      </c>
      <c r="I394" t="s">
        <v>55</v>
      </c>
      <c r="J394" t="s">
        <v>152</v>
      </c>
      <c r="K394" t="s">
        <v>158</v>
      </c>
      <c r="L394" t="s">
        <v>146</v>
      </c>
      <c r="M394" t="s">
        <v>748</v>
      </c>
    </row>
    <row r="395" spans="1:13" x14ac:dyDescent="0.35">
      <c r="A395" t="s">
        <v>749</v>
      </c>
      <c r="B395" t="s">
        <v>25</v>
      </c>
      <c r="C395" t="s">
        <v>59</v>
      </c>
      <c r="D395" t="s">
        <v>67</v>
      </c>
      <c r="E395" t="s">
        <v>698</v>
      </c>
      <c r="F395" t="s">
        <v>490</v>
      </c>
      <c r="G395" t="s">
        <v>151</v>
      </c>
      <c r="H395" t="s">
        <v>698</v>
      </c>
      <c r="I395" t="s">
        <v>171</v>
      </c>
      <c r="J395" t="s">
        <v>152</v>
      </c>
      <c r="K395" t="s">
        <v>158</v>
      </c>
      <c r="L395" t="s">
        <v>146</v>
      </c>
      <c r="M395" t="s">
        <v>750</v>
      </c>
    </row>
    <row r="396" spans="1:13" x14ac:dyDescent="0.35">
      <c r="A396" t="s">
        <v>751</v>
      </c>
      <c r="B396" t="s">
        <v>25</v>
      </c>
      <c r="C396" t="s">
        <v>150</v>
      </c>
      <c r="D396" t="s">
        <v>141</v>
      </c>
      <c r="E396" t="s">
        <v>752</v>
      </c>
      <c r="F396" t="s">
        <v>167</v>
      </c>
      <c r="G396" t="s">
        <v>151</v>
      </c>
      <c r="H396" t="s">
        <v>698</v>
      </c>
      <c r="I396" t="s">
        <v>55</v>
      </c>
      <c r="J396" t="s">
        <v>152</v>
      </c>
      <c r="K396" t="s">
        <v>158</v>
      </c>
      <c r="L396" t="s">
        <v>146</v>
      </c>
      <c r="M396" t="s">
        <v>753</v>
      </c>
    </row>
    <row r="397" spans="1:13" x14ac:dyDescent="0.35">
      <c r="A397" t="s">
        <v>754</v>
      </c>
      <c r="B397" t="s">
        <v>25</v>
      </c>
      <c r="C397" t="s">
        <v>59</v>
      </c>
      <c r="D397" t="s">
        <v>60</v>
      </c>
      <c r="E397" t="s">
        <v>752</v>
      </c>
      <c r="F397" t="s">
        <v>167</v>
      </c>
      <c r="G397" t="s">
        <v>151</v>
      </c>
      <c r="H397" t="s">
        <v>698</v>
      </c>
      <c r="I397" t="s">
        <v>171</v>
      </c>
      <c r="J397" t="s">
        <v>152</v>
      </c>
      <c r="K397" t="s">
        <v>158</v>
      </c>
      <c r="L397" t="s">
        <v>146</v>
      </c>
      <c r="M397" t="s">
        <v>755</v>
      </c>
    </row>
    <row r="398" spans="1:13" x14ac:dyDescent="0.35">
      <c r="A398" t="s">
        <v>756</v>
      </c>
      <c r="B398" t="s">
        <v>25</v>
      </c>
      <c r="C398" t="s">
        <v>150</v>
      </c>
      <c r="D398" t="s">
        <v>141</v>
      </c>
      <c r="E398" t="s">
        <v>752</v>
      </c>
      <c r="F398" t="s">
        <v>197</v>
      </c>
      <c r="G398" t="s">
        <v>151</v>
      </c>
      <c r="H398" t="s">
        <v>698</v>
      </c>
      <c r="I398" t="s">
        <v>55</v>
      </c>
      <c r="J398" t="s">
        <v>152</v>
      </c>
      <c r="K398" t="s">
        <v>158</v>
      </c>
      <c r="L398" t="s">
        <v>146</v>
      </c>
      <c r="M398" t="s">
        <v>757</v>
      </c>
    </row>
    <row r="399" spans="1:13" x14ac:dyDescent="0.35">
      <c r="A399" t="s">
        <v>758</v>
      </c>
      <c r="B399" t="s">
        <v>25</v>
      </c>
      <c r="C399" t="s">
        <v>59</v>
      </c>
      <c r="D399" t="s">
        <v>60</v>
      </c>
      <c r="E399" t="s">
        <v>752</v>
      </c>
      <c r="F399" t="s">
        <v>197</v>
      </c>
      <c r="G399" t="s">
        <v>151</v>
      </c>
      <c r="H399" t="s">
        <v>698</v>
      </c>
      <c r="I399" t="s">
        <v>171</v>
      </c>
      <c r="J399" t="s">
        <v>152</v>
      </c>
      <c r="K399" t="s">
        <v>158</v>
      </c>
      <c r="L399" t="s">
        <v>146</v>
      </c>
      <c r="M399" t="s">
        <v>759</v>
      </c>
    </row>
    <row r="400" spans="1:13" x14ac:dyDescent="0.35">
      <c r="A400" t="s">
        <v>760</v>
      </c>
      <c r="B400" t="s">
        <v>25</v>
      </c>
      <c r="C400" t="s">
        <v>58</v>
      </c>
      <c r="D400" t="s">
        <v>141</v>
      </c>
      <c r="E400" t="s">
        <v>752</v>
      </c>
      <c r="F400" t="s">
        <v>761</v>
      </c>
      <c r="G400" t="s">
        <v>149</v>
      </c>
      <c r="H400" t="s">
        <v>698</v>
      </c>
      <c r="I400" t="s">
        <v>55</v>
      </c>
      <c r="J400" t="s">
        <v>152</v>
      </c>
      <c r="K400" t="s">
        <v>158</v>
      </c>
      <c r="L400" t="s">
        <v>146</v>
      </c>
      <c r="M400" t="s">
        <v>762</v>
      </c>
    </row>
    <row r="401" spans="1:13" x14ac:dyDescent="0.35">
      <c r="A401" t="s">
        <v>763</v>
      </c>
      <c r="B401" t="s">
        <v>25</v>
      </c>
      <c r="C401" t="s">
        <v>58</v>
      </c>
      <c r="D401" t="s">
        <v>141</v>
      </c>
      <c r="E401" t="s">
        <v>752</v>
      </c>
      <c r="F401" t="s">
        <v>192</v>
      </c>
      <c r="G401" t="s">
        <v>149</v>
      </c>
      <c r="H401" t="s">
        <v>698</v>
      </c>
      <c r="I401" t="s">
        <v>55</v>
      </c>
      <c r="J401" t="s">
        <v>152</v>
      </c>
      <c r="K401" t="s">
        <v>158</v>
      </c>
      <c r="L401" t="s">
        <v>146</v>
      </c>
      <c r="M401" t="s">
        <v>764</v>
      </c>
    </row>
    <row r="402" spans="1:13" x14ac:dyDescent="0.35">
      <c r="A402" t="s">
        <v>765</v>
      </c>
      <c r="B402" t="s">
        <v>25</v>
      </c>
      <c r="C402" t="s">
        <v>150</v>
      </c>
      <c r="D402" t="s">
        <v>141</v>
      </c>
      <c r="E402" t="s">
        <v>752</v>
      </c>
      <c r="F402" t="s">
        <v>576</v>
      </c>
      <c r="G402" t="s">
        <v>198</v>
      </c>
      <c r="H402" t="s">
        <v>698</v>
      </c>
      <c r="I402" t="s">
        <v>55</v>
      </c>
      <c r="J402" t="s">
        <v>152</v>
      </c>
      <c r="K402" t="s">
        <v>158</v>
      </c>
      <c r="L402" t="s">
        <v>146</v>
      </c>
      <c r="M402" t="s">
        <v>766</v>
      </c>
    </row>
    <row r="403" spans="1:13" x14ac:dyDescent="0.35">
      <c r="A403" t="s">
        <v>767</v>
      </c>
      <c r="B403" t="s">
        <v>25</v>
      </c>
      <c r="C403" t="s">
        <v>150</v>
      </c>
      <c r="D403" t="s">
        <v>141</v>
      </c>
      <c r="E403" t="s">
        <v>768</v>
      </c>
      <c r="F403" t="s">
        <v>724</v>
      </c>
      <c r="G403" t="s">
        <v>151</v>
      </c>
      <c r="H403" t="s">
        <v>698</v>
      </c>
      <c r="I403" t="s">
        <v>55</v>
      </c>
      <c r="J403" t="s">
        <v>152</v>
      </c>
      <c r="K403" t="s">
        <v>158</v>
      </c>
      <c r="L403" t="s">
        <v>146</v>
      </c>
      <c r="M403" t="s">
        <v>769</v>
      </c>
    </row>
    <row r="404" spans="1:13" x14ac:dyDescent="0.35">
      <c r="A404" t="s">
        <v>770</v>
      </c>
      <c r="B404" t="s">
        <v>25</v>
      </c>
      <c r="C404" t="s">
        <v>150</v>
      </c>
      <c r="D404" t="s">
        <v>57</v>
      </c>
      <c r="E404" t="s">
        <v>768</v>
      </c>
      <c r="F404" t="s">
        <v>724</v>
      </c>
      <c r="G404" t="s">
        <v>151</v>
      </c>
      <c r="H404" t="s">
        <v>698</v>
      </c>
      <c r="I404" t="s">
        <v>171</v>
      </c>
      <c r="J404" t="s">
        <v>152</v>
      </c>
      <c r="K404" t="s">
        <v>158</v>
      </c>
      <c r="L404" t="s">
        <v>146</v>
      </c>
      <c r="M404" t="s">
        <v>771</v>
      </c>
    </row>
    <row r="405" spans="1:13" x14ac:dyDescent="0.35">
      <c r="A405" t="s">
        <v>772</v>
      </c>
      <c r="B405" t="s">
        <v>25</v>
      </c>
      <c r="C405" t="s">
        <v>150</v>
      </c>
      <c r="D405" t="s">
        <v>141</v>
      </c>
      <c r="E405" t="s">
        <v>768</v>
      </c>
      <c r="F405" t="s">
        <v>167</v>
      </c>
      <c r="G405" t="s">
        <v>151</v>
      </c>
      <c r="H405" t="s">
        <v>698</v>
      </c>
      <c r="I405" t="s">
        <v>55</v>
      </c>
      <c r="J405" t="s">
        <v>152</v>
      </c>
      <c r="K405" t="s">
        <v>158</v>
      </c>
      <c r="L405" t="s">
        <v>146</v>
      </c>
      <c r="M405" t="s">
        <v>773</v>
      </c>
    </row>
    <row r="406" spans="1:13" x14ac:dyDescent="0.35">
      <c r="A406" t="s">
        <v>774</v>
      </c>
      <c r="B406" t="s">
        <v>25</v>
      </c>
      <c r="C406" t="s">
        <v>150</v>
      </c>
      <c r="D406" t="s">
        <v>57</v>
      </c>
      <c r="E406" t="s">
        <v>768</v>
      </c>
      <c r="F406" t="s">
        <v>167</v>
      </c>
      <c r="G406" t="s">
        <v>151</v>
      </c>
      <c r="H406" t="s">
        <v>698</v>
      </c>
      <c r="I406" t="s">
        <v>171</v>
      </c>
      <c r="J406" t="s">
        <v>152</v>
      </c>
      <c r="K406" t="s">
        <v>158</v>
      </c>
      <c r="L406" t="s">
        <v>146</v>
      </c>
      <c r="M406" t="s">
        <v>775</v>
      </c>
    </row>
    <row r="407" spans="1:13" x14ac:dyDescent="0.35">
      <c r="A407" t="s">
        <v>776</v>
      </c>
      <c r="B407" t="s">
        <v>25</v>
      </c>
      <c r="C407" t="s">
        <v>150</v>
      </c>
      <c r="D407" t="s">
        <v>141</v>
      </c>
      <c r="E407" t="s">
        <v>768</v>
      </c>
      <c r="F407" t="s">
        <v>182</v>
      </c>
      <c r="G407" t="s">
        <v>193</v>
      </c>
      <c r="H407" t="s">
        <v>698</v>
      </c>
      <c r="I407" t="s">
        <v>55</v>
      </c>
      <c r="J407" t="s">
        <v>152</v>
      </c>
      <c r="K407" t="s">
        <v>158</v>
      </c>
      <c r="L407" t="s">
        <v>146</v>
      </c>
      <c r="M407" t="s">
        <v>777</v>
      </c>
    </row>
    <row r="408" spans="1:13" x14ac:dyDescent="0.35">
      <c r="A408" t="s">
        <v>778</v>
      </c>
      <c r="B408" t="s">
        <v>25</v>
      </c>
      <c r="C408" t="s">
        <v>150</v>
      </c>
      <c r="D408" t="s">
        <v>57</v>
      </c>
      <c r="E408" t="s">
        <v>768</v>
      </c>
      <c r="F408" t="s">
        <v>182</v>
      </c>
      <c r="G408" t="s">
        <v>193</v>
      </c>
      <c r="H408" t="s">
        <v>698</v>
      </c>
      <c r="I408" t="s">
        <v>171</v>
      </c>
      <c r="J408" t="s">
        <v>152</v>
      </c>
      <c r="K408" t="s">
        <v>158</v>
      </c>
      <c r="L408" t="s">
        <v>146</v>
      </c>
      <c r="M408" t="s">
        <v>779</v>
      </c>
    </row>
    <row r="409" spans="1:13" x14ac:dyDescent="0.35">
      <c r="A409" t="s">
        <v>780</v>
      </c>
      <c r="B409" t="s">
        <v>25</v>
      </c>
      <c r="C409" t="s">
        <v>150</v>
      </c>
      <c r="D409" t="s">
        <v>141</v>
      </c>
      <c r="E409" t="s">
        <v>768</v>
      </c>
      <c r="F409" t="s">
        <v>182</v>
      </c>
      <c r="G409" t="s">
        <v>151</v>
      </c>
      <c r="H409" t="s">
        <v>698</v>
      </c>
      <c r="I409" t="s">
        <v>55</v>
      </c>
      <c r="J409" t="s">
        <v>152</v>
      </c>
      <c r="K409" t="s">
        <v>158</v>
      </c>
      <c r="L409" t="s">
        <v>146</v>
      </c>
      <c r="M409" t="s">
        <v>781</v>
      </c>
    </row>
    <row r="410" spans="1:13" x14ac:dyDescent="0.35">
      <c r="A410" t="s">
        <v>782</v>
      </c>
      <c r="B410" t="s">
        <v>25</v>
      </c>
      <c r="C410" t="s">
        <v>150</v>
      </c>
      <c r="D410" t="s">
        <v>57</v>
      </c>
      <c r="E410" t="s">
        <v>768</v>
      </c>
      <c r="F410" t="s">
        <v>182</v>
      </c>
      <c r="G410" t="s">
        <v>151</v>
      </c>
      <c r="H410" t="s">
        <v>698</v>
      </c>
      <c r="I410" t="s">
        <v>171</v>
      </c>
      <c r="J410" t="s">
        <v>152</v>
      </c>
      <c r="K410" t="s">
        <v>158</v>
      </c>
      <c r="L410" t="s">
        <v>146</v>
      </c>
      <c r="M410" t="s">
        <v>783</v>
      </c>
    </row>
    <row r="411" spans="1:13" x14ac:dyDescent="0.35">
      <c r="A411" t="s">
        <v>784</v>
      </c>
      <c r="B411" t="s">
        <v>25</v>
      </c>
      <c r="C411" t="s">
        <v>150</v>
      </c>
      <c r="D411" t="s">
        <v>141</v>
      </c>
      <c r="E411" t="s">
        <v>768</v>
      </c>
      <c r="F411" t="s">
        <v>785</v>
      </c>
      <c r="G411" t="s">
        <v>193</v>
      </c>
      <c r="H411" t="s">
        <v>698</v>
      </c>
      <c r="I411" t="s">
        <v>55</v>
      </c>
      <c r="J411" t="s">
        <v>152</v>
      </c>
      <c r="K411" t="s">
        <v>158</v>
      </c>
      <c r="L411" t="s">
        <v>146</v>
      </c>
      <c r="M411" t="s">
        <v>786</v>
      </c>
    </row>
    <row r="412" spans="1:13" x14ac:dyDescent="0.35">
      <c r="A412" t="s">
        <v>787</v>
      </c>
      <c r="B412" t="s">
        <v>25</v>
      </c>
      <c r="C412" t="s">
        <v>150</v>
      </c>
      <c r="D412" t="s">
        <v>141</v>
      </c>
      <c r="E412" t="s">
        <v>768</v>
      </c>
      <c r="F412" t="s">
        <v>785</v>
      </c>
      <c r="G412" t="s">
        <v>193</v>
      </c>
      <c r="H412" t="s">
        <v>698</v>
      </c>
      <c r="I412" t="s">
        <v>55</v>
      </c>
      <c r="J412" t="s">
        <v>152</v>
      </c>
      <c r="K412" t="s">
        <v>158</v>
      </c>
      <c r="L412" t="s">
        <v>146</v>
      </c>
      <c r="M412" t="s">
        <v>788</v>
      </c>
    </row>
    <row r="413" spans="1:13" x14ac:dyDescent="0.35">
      <c r="A413" t="s">
        <v>789</v>
      </c>
      <c r="B413" t="s">
        <v>25</v>
      </c>
      <c r="C413" t="s">
        <v>150</v>
      </c>
      <c r="D413" t="s">
        <v>141</v>
      </c>
      <c r="E413" t="s">
        <v>768</v>
      </c>
      <c r="F413" t="s">
        <v>785</v>
      </c>
      <c r="G413" t="s">
        <v>193</v>
      </c>
      <c r="H413" t="s">
        <v>698</v>
      </c>
      <c r="I413" t="s">
        <v>55</v>
      </c>
      <c r="J413" t="s">
        <v>152</v>
      </c>
      <c r="K413" t="s">
        <v>158</v>
      </c>
      <c r="L413" t="s">
        <v>146</v>
      </c>
      <c r="M413" t="s">
        <v>790</v>
      </c>
    </row>
    <row r="414" spans="1:13" x14ac:dyDescent="0.35">
      <c r="A414" t="s">
        <v>791</v>
      </c>
      <c r="B414" t="s">
        <v>25</v>
      </c>
      <c r="C414" t="s">
        <v>150</v>
      </c>
      <c r="D414" t="s">
        <v>141</v>
      </c>
      <c r="E414" t="s">
        <v>768</v>
      </c>
      <c r="F414" t="s">
        <v>262</v>
      </c>
      <c r="G414" t="s">
        <v>193</v>
      </c>
      <c r="H414" t="s">
        <v>698</v>
      </c>
      <c r="I414" t="s">
        <v>55</v>
      </c>
      <c r="J414" t="s">
        <v>152</v>
      </c>
      <c r="K414" t="s">
        <v>158</v>
      </c>
      <c r="L414" t="s">
        <v>146</v>
      </c>
      <c r="M414" t="s">
        <v>792</v>
      </c>
    </row>
    <row r="415" spans="1:13" x14ac:dyDescent="0.35">
      <c r="A415" t="s">
        <v>793</v>
      </c>
      <c r="B415" t="s">
        <v>25</v>
      </c>
      <c r="C415" t="s">
        <v>59</v>
      </c>
      <c r="D415" t="s">
        <v>60</v>
      </c>
      <c r="E415" t="s">
        <v>752</v>
      </c>
      <c r="F415" t="s">
        <v>794</v>
      </c>
      <c r="G415" t="s">
        <v>151</v>
      </c>
      <c r="H415" t="s">
        <v>698</v>
      </c>
      <c r="I415" t="s">
        <v>55</v>
      </c>
      <c r="J415" t="s">
        <v>152</v>
      </c>
      <c r="K415" t="s">
        <v>145</v>
      </c>
      <c r="L415" t="s">
        <v>146</v>
      </c>
      <c r="M415" t="s">
        <v>795</v>
      </c>
    </row>
    <row r="416" spans="1:13" x14ac:dyDescent="0.35">
      <c r="A416" t="s">
        <v>796</v>
      </c>
      <c r="B416" t="s">
        <v>25</v>
      </c>
      <c r="C416" t="s">
        <v>59</v>
      </c>
      <c r="D416" t="s">
        <v>60</v>
      </c>
      <c r="E416" t="s">
        <v>752</v>
      </c>
      <c r="F416" t="s">
        <v>794</v>
      </c>
      <c r="G416" t="s">
        <v>151</v>
      </c>
      <c r="H416" t="s">
        <v>698</v>
      </c>
      <c r="I416" t="s">
        <v>171</v>
      </c>
      <c r="J416" t="s">
        <v>152</v>
      </c>
      <c r="K416" t="s">
        <v>145</v>
      </c>
      <c r="L416" t="s">
        <v>146</v>
      </c>
      <c r="M416" t="s">
        <v>797</v>
      </c>
    </row>
    <row r="417" spans="1:13" x14ac:dyDescent="0.35">
      <c r="A417" t="s">
        <v>798</v>
      </c>
      <c r="B417" t="s">
        <v>25</v>
      </c>
      <c r="C417" t="s">
        <v>59</v>
      </c>
      <c r="D417" t="s">
        <v>60</v>
      </c>
      <c r="E417" t="s">
        <v>752</v>
      </c>
      <c r="F417" t="s">
        <v>182</v>
      </c>
      <c r="G417" t="s">
        <v>151</v>
      </c>
      <c r="H417" t="s">
        <v>698</v>
      </c>
      <c r="I417" t="s">
        <v>55</v>
      </c>
      <c r="J417" t="s">
        <v>152</v>
      </c>
      <c r="K417" t="s">
        <v>145</v>
      </c>
      <c r="L417" t="s">
        <v>146</v>
      </c>
      <c r="M417" t="s">
        <v>799</v>
      </c>
    </row>
    <row r="418" spans="1:13" x14ac:dyDescent="0.35">
      <c r="A418" t="s">
        <v>800</v>
      </c>
      <c r="B418" t="s">
        <v>25</v>
      </c>
      <c r="C418" t="s">
        <v>59</v>
      </c>
      <c r="D418" t="s">
        <v>60</v>
      </c>
      <c r="E418" t="s">
        <v>752</v>
      </c>
      <c r="F418" t="s">
        <v>794</v>
      </c>
      <c r="G418" t="s">
        <v>151</v>
      </c>
      <c r="H418" t="s">
        <v>698</v>
      </c>
      <c r="I418" t="s">
        <v>55</v>
      </c>
      <c r="J418" t="s">
        <v>152</v>
      </c>
      <c r="K418" t="s">
        <v>145</v>
      </c>
      <c r="L418" t="s">
        <v>146</v>
      </c>
      <c r="M418" t="s">
        <v>801</v>
      </c>
    </row>
    <row r="419" spans="1:13" x14ac:dyDescent="0.35">
      <c r="A419" t="s">
        <v>802</v>
      </c>
      <c r="B419" t="s">
        <v>25</v>
      </c>
      <c r="C419" t="s">
        <v>59</v>
      </c>
      <c r="D419" t="s">
        <v>60</v>
      </c>
      <c r="E419" t="s">
        <v>752</v>
      </c>
      <c r="F419" t="s">
        <v>794</v>
      </c>
      <c r="G419" t="s">
        <v>151</v>
      </c>
      <c r="H419" t="s">
        <v>698</v>
      </c>
      <c r="I419" t="s">
        <v>171</v>
      </c>
      <c r="J419" t="s">
        <v>152</v>
      </c>
      <c r="K419" t="s">
        <v>145</v>
      </c>
      <c r="L419" t="s">
        <v>146</v>
      </c>
      <c r="M419" t="s">
        <v>803</v>
      </c>
    </row>
    <row r="420" spans="1:13" x14ac:dyDescent="0.35">
      <c r="A420" t="s">
        <v>804</v>
      </c>
      <c r="B420" t="s">
        <v>25</v>
      </c>
      <c r="C420" t="s">
        <v>150</v>
      </c>
      <c r="D420" t="s">
        <v>67</v>
      </c>
      <c r="E420" t="s">
        <v>805</v>
      </c>
      <c r="F420" t="s">
        <v>241</v>
      </c>
      <c r="G420" t="s">
        <v>151</v>
      </c>
      <c r="H420" t="s">
        <v>698</v>
      </c>
      <c r="I420" t="s">
        <v>171</v>
      </c>
      <c r="J420" t="s">
        <v>152</v>
      </c>
      <c r="K420" t="s">
        <v>145</v>
      </c>
      <c r="L420" t="s">
        <v>146</v>
      </c>
      <c r="M420" t="s">
        <v>806</v>
      </c>
    </row>
    <row r="421" spans="1:13" x14ac:dyDescent="0.35">
      <c r="A421" t="s">
        <v>807</v>
      </c>
      <c r="B421" t="s">
        <v>25</v>
      </c>
      <c r="C421" t="s">
        <v>150</v>
      </c>
      <c r="D421" t="s">
        <v>67</v>
      </c>
      <c r="E421" t="s">
        <v>808</v>
      </c>
      <c r="F421" t="s">
        <v>241</v>
      </c>
      <c r="G421" t="s">
        <v>151</v>
      </c>
      <c r="H421" t="s">
        <v>698</v>
      </c>
      <c r="I421" t="s">
        <v>171</v>
      </c>
      <c r="J421" t="s">
        <v>152</v>
      </c>
      <c r="K421" t="s">
        <v>145</v>
      </c>
      <c r="L421" t="s">
        <v>146</v>
      </c>
      <c r="M421" t="s">
        <v>809</v>
      </c>
    </row>
    <row r="422" spans="1:13" x14ac:dyDescent="0.35">
      <c r="A422" t="s">
        <v>810</v>
      </c>
      <c r="B422" t="s">
        <v>25</v>
      </c>
      <c r="C422" t="s">
        <v>150</v>
      </c>
      <c r="D422" t="s">
        <v>57</v>
      </c>
      <c r="E422" t="s">
        <v>811</v>
      </c>
      <c r="F422" t="s">
        <v>241</v>
      </c>
      <c r="G422" t="s">
        <v>151</v>
      </c>
      <c r="H422" t="s">
        <v>698</v>
      </c>
      <c r="I422" t="s">
        <v>55</v>
      </c>
      <c r="J422" t="s">
        <v>152</v>
      </c>
      <c r="K422" t="s">
        <v>145</v>
      </c>
      <c r="L422" t="s">
        <v>146</v>
      </c>
      <c r="M422" t="s">
        <v>812</v>
      </c>
    </row>
    <row r="423" spans="1:13" x14ac:dyDescent="0.35">
      <c r="A423" t="s">
        <v>813</v>
      </c>
      <c r="B423" t="s">
        <v>25</v>
      </c>
      <c r="C423" t="s">
        <v>150</v>
      </c>
      <c r="D423" t="s">
        <v>57</v>
      </c>
      <c r="E423" t="s">
        <v>811</v>
      </c>
      <c r="F423" t="s">
        <v>347</v>
      </c>
      <c r="G423" t="s">
        <v>151</v>
      </c>
      <c r="H423" t="s">
        <v>698</v>
      </c>
      <c r="I423" t="s">
        <v>55</v>
      </c>
      <c r="J423" t="s">
        <v>152</v>
      </c>
      <c r="K423" t="s">
        <v>145</v>
      </c>
      <c r="L423" t="s">
        <v>146</v>
      </c>
      <c r="M423" t="s">
        <v>814</v>
      </c>
    </row>
    <row r="424" spans="1:13" x14ac:dyDescent="0.35">
      <c r="A424" t="s">
        <v>815</v>
      </c>
      <c r="B424" t="s">
        <v>25</v>
      </c>
      <c r="C424" t="s">
        <v>150</v>
      </c>
      <c r="D424" t="s">
        <v>141</v>
      </c>
      <c r="E424" t="s">
        <v>811</v>
      </c>
      <c r="F424" t="s">
        <v>576</v>
      </c>
      <c r="G424" t="s">
        <v>151</v>
      </c>
      <c r="H424" t="s">
        <v>698</v>
      </c>
      <c r="I424" t="s">
        <v>55</v>
      </c>
      <c r="J424" t="s">
        <v>152</v>
      </c>
      <c r="K424" t="s">
        <v>145</v>
      </c>
      <c r="L424" t="s">
        <v>146</v>
      </c>
      <c r="M424" t="s">
        <v>816</v>
      </c>
    </row>
    <row r="425" spans="1:13" x14ac:dyDescent="0.35">
      <c r="A425" t="s">
        <v>817</v>
      </c>
      <c r="B425" t="s">
        <v>25</v>
      </c>
      <c r="C425" t="s">
        <v>150</v>
      </c>
      <c r="D425" t="s">
        <v>57</v>
      </c>
      <c r="E425" t="s">
        <v>811</v>
      </c>
      <c r="F425" t="s">
        <v>818</v>
      </c>
      <c r="G425" t="s">
        <v>151</v>
      </c>
      <c r="H425" t="s">
        <v>698</v>
      </c>
      <c r="I425" t="s">
        <v>55</v>
      </c>
      <c r="J425" t="s">
        <v>152</v>
      </c>
      <c r="K425" t="s">
        <v>145</v>
      </c>
      <c r="L425" t="s">
        <v>146</v>
      </c>
      <c r="M425" t="s">
        <v>819</v>
      </c>
    </row>
    <row r="426" spans="1:13" x14ac:dyDescent="0.35">
      <c r="A426" t="s">
        <v>820</v>
      </c>
      <c r="B426" t="s">
        <v>25</v>
      </c>
      <c r="C426" t="s">
        <v>150</v>
      </c>
      <c r="D426" t="s">
        <v>60</v>
      </c>
      <c r="E426" t="s">
        <v>821</v>
      </c>
      <c r="F426" t="s">
        <v>241</v>
      </c>
      <c r="G426" t="s">
        <v>151</v>
      </c>
      <c r="H426" t="s">
        <v>698</v>
      </c>
      <c r="I426" t="s">
        <v>55</v>
      </c>
      <c r="J426" t="s">
        <v>152</v>
      </c>
      <c r="K426" t="s">
        <v>145</v>
      </c>
      <c r="L426" t="s">
        <v>146</v>
      </c>
      <c r="M426" t="s">
        <v>822</v>
      </c>
    </row>
    <row r="427" spans="1:13" x14ac:dyDescent="0.35">
      <c r="A427" t="s">
        <v>823</v>
      </c>
      <c r="B427" t="s">
        <v>25</v>
      </c>
      <c r="C427" t="s">
        <v>59</v>
      </c>
      <c r="D427" t="s">
        <v>60</v>
      </c>
      <c r="E427" t="s">
        <v>752</v>
      </c>
      <c r="F427" t="s">
        <v>182</v>
      </c>
      <c r="G427" t="s">
        <v>151</v>
      </c>
      <c r="H427" t="s">
        <v>698</v>
      </c>
      <c r="I427" t="s">
        <v>171</v>
      </c>
      <c r="J427" t="s">
        <v>152</v>
      </c>
      <c r="K427" t="s">
        <v>145</v>
      </c>
      <c r="L427" t="s">
        <v>146</v>
      </c>
      <c r="M427" t="s">
        <v>824</v>
      </c>
    </row>
    <row r="428" spans="1:13" x14ac:dyDescent="0.35">
      <c r="A428" t="s">
        <v>825</v>
      </c>
      <c r="B428" t="s">
        <v>25</v>
      </c>
      <c r="C428" t="s">
        <v>150</v>
      </c>
      <c r="D428" t="s">
        <v>67</v>
      </c>
      <c r="E428" t="s">
        <v>698</v>
      </c>
      <c r="F428" t="s">
        <v>361</v>
      </c>
      <c r="G428" t="s">
        <v>151</v>
      </c>
      <c r="H428" t="s">
        <v>698</v>
      </c>
      <c r="I428" t="s">
        <v>55</v>
      </c>
      <c r="J428" t="s">
        <v>152</v>
      </c>
      <c r="K428" t="s">
        <v>145</v>
      </c>
      <c r="L428" t="s">
        <v>146</v>
      </c>
      <c r="M428" t="s">
        <v>826</v>
      </c>
    </row>
    <row r="429" spans="1:13" x14ac:dyDescent="0.35">
      <c r="A429" t="s">
        <v>827</v>
      </c>
      <c r="B429" t="s">
        <v>25</v>
      </c>
      <c r="C429" t="s">
        <v>150</v>
      </c>
      <c r="D429" t="s">
        <v>67</v>
      </c>
      <c r="E429" t="s">
        <v>698</v>
      </c>
      <c r="F429" t="s">
        <v>361</v>
      </c>
      <c r="G429" t="s">
        <v>151</v>
      </c>
      <c r="H429" t="s">
        <v>698</v>
      </c>
      <c r="I429" t="s">
        <v>171</v>
      </c>
      <c r="J429" t="s">
        <v>152</v>
      </c>
      <c r="K429" t="s">
        <v>145</v>
      </c>
      <c r="L429" t="s">
        <v>146</v>
      </c>
      <c r="M429" t="s">
        <v>828</v>
      </c>
    </row>
    <row r="430" spans="1:13" x14ac:dyDescent="0.35">
      <c r="A430" t="s">
        <v>829</v>
      </c>
      <c r="B430" t="s">
        <v>25</v>
      </c>
      <c r="C430" t="s">
        <v>150</v>
      </c>
      <c r="D430" t="s">
        <v>67</v>
      </c>
      <c r="E430" t="s">
        <v>698</v>
      </c>
      <c r="F430" t="s">
        <v>830</v>
      </c>
      <c r="G430" t="s">
        <v>151</v>
      </c>
      <c r="H430" t="s">
        <v>698</v>
      </c>
      <c r="I430" t="s">
        <v>55</v>
      </c>
      <c r="J430" t="s">
        <v>152</v>
      </c>
      <c r="K430" t="s">
        <v>145</v>
      </c>
      <c r="L430" t="s">
        <v>146</v>
      </c>
      <c r="M430" t="s">
        <v>831</v>
      </c>
    </row>
    <row r="431" spans="1:13" x14ac:dyDescent="0.35">
      <c r="A431" t="s">
        <v>832</v>
      </c>
      <c r="B431" t="s">
        <v>25</v>
      </c>
      <c r="C431" t="s">
        <v>150</v>
      </c>
      <c r="D431" t="s">
        <v>67</v>
      </c>
      <c r="E431" t="s">
        <v>698</v>
      </c>
      <c r="F431" t="s">
        <v>830</v>
      </c>
      <c r="G431" t="s">
        <v>151</v>
      </c>
      <c r="H431" t="s">
        <v>698</v>
      </c>
      <c r="I431" t="s">
        <v>171</v>
      </c>
      <c r="J431" t="s">
        <v>152</v>
      </c>
      <c r="K431" t="s">
        <v>145</v>
      </c>
      <c r="L431" t="s">
        <v>146</v>
      </c>
      <c r="M431" t="s">
        <v>833</v>
      </c>
    </row>
    <row r="432" spans="1:13" x14ac:dyDescent="0.35">
      <c r="A432" t="s">
        <v>834</v>
      </c>
      <c r="B432" t="s">
        <v>25</v>
      </c>
      <c r="C432" t="s">
        <v>150</v>
      </c>
      <c r="D432" t="s">
        <v>67</v>
      </c>
      <c r="E432" t="s">
        <v>698</v>
      </c>
      <c r="F432" t="s">
        <v>366</v>
      </c>
      <c r="G432" t="s">
        <v>151</v>
      </c>
      <c r="H432" t="s">
        <v>698</v>
      </c>
      <c r="I432" t="s">
        <v>55</v>
      </c>
      <c r="J432" t="s">
        <v>152</v>
      </c>
      <c r="K432" t="s">
        <v>145</v>
      </c>
      <c r="L432" t="s">
        <v>146</v>
      </c>
      <c r="M432" t="s">
        <v>835</v>
      </c>
    </row>
    <row r="433" spans="1:13" x14ac:dyDescent="0.35">
      <c r="A433" t="s">
        <v>836</v>
      </c>
      <c r="B433" t="s">
        <v>25</v>
      </c>
      <c r="C433" t="s">
        <v>150</v>
      </c>
      <c r="D433" t="s">
        <v>67</v>
      </c>
      <c r="E433" t="s">
        <v>698</v>
      </c>
      <c r="F433" t="s">
        <v>366</v>
      </c>
      <c r="G433" t="s">
        <v>151</v>
      </c>
      <c r="H433" t="s">
        <v>698</v>
      </c>
      <c r="I433" t="s">
        <v>171</v>
      </c>
      <c r="J433" t="s">
        <v>152</v>
      </c>
      <c r="K433" t="s">
        <v>145</v>
      </c>
      <c r="L433" t="s">
        <v>146</v>
      </c>
      <c r="M433" t="s">
        <v>837</v>
      </c>
    </row>
    <row r="434" spans="1:13" x14ac:dyDescent="0.35">
      <c r="A434" t="s">
        <v>838</v>
      </c>
      <c r="B434" t="s">
        <v>25</v>
      </c>
      <c r="C434" t="s">
        <v>150</v>
      </c>
      <c r="D434" t="s">
        <v>67</v>
      </c>
      <c r="E434" t="s">
        <v>698</v>
      </c>
      <c r="F434" t="s">
        <v>376</v>
      </c>
      <c r="G434" t="s">
        <v>151</v>
      </c>
      <c r="H434" t="s">
        <v>698</v>
      </c>
      <c r="I434" t="s">
        <v>55</v>
      </c>
      <c r="J434" t="s">
        <v>152</v>
      </c>
      <c r="K434" t="s">
        <v>145</v>
      </c>
      <c r="L434" t="s">
        <v>146</v>
      </c>
      <c r="M434" t="s">
        <v>839</v>
      </c>
    </row>
    <row r="435" spans="1:13" x14ac:dyDescent="0.35">
      <c r="A435" t="s">
        <v>840</v>
      </c>
      <c r="B435" t="s">
        <v>25</v>
      </c>
      <c r="C435" t="s">
        <v>150</v>
      </c>
      <c r="D435" t="s">
        <v>67</v>
      </c>
      <c r="E435" t="s">
        <v>698</v>
      </c>
      <c r="F435" t="s">
        <v>376</v>
      </c>
      <c r="G435" t="s">
        <v>151</v>
      </c>
      <c r="H435" t="s">
        <v>698</v>
      </c>
      <c r="I435" t="s">
        <v>171</v>
      </c>
      <c r="J435" t="s">
        <v>152</v>
      </c>
      <c r="K435" t="s">
        <v>145</v>
      </c>
      <c r="L435" t="s">
        <v>146</v>
      </c>
      <c r="M435" t="s">
        <v>841</v>
      </c>
    </row>
    <row r="436" spans="1:13" x14ac:dyDescent="0.35">
      <c r="A436" t="s">
        <v>842</v>
      </c>
      <c r="B436" t="s">
        <v>25</v>
      </c>
      <c r="C436" t="s">
        <v>150</v>
      </c>
      <c r="D436" t="s">
        <v>141</v>
      </c>
      <c r="E436" t="s">
        <v>768</v>
      </c>
      <c r="F436" t="s">
        <v>794</v>
      </c>
      <c r="G436" t="s">
        <v>151</v>
      </c>
      <c r="H436" t="s">
        <v>698</v>
      </c>
      <c r="I436" t="s">
        <v>55</v>
      </c>
      <c r="J436" t="s">
        <v>152</v>
      </c>
      <c r="K436" t="s">
        <v>145</v>
      </c>
      <c r="L436" t="s">
        <v>146</v>
      </c>
      <c r="M436" t="s">
        <v>843</v>
      </c>
    </row>
    <row r="437" spans="1:13" x14ac:dyDescent="0.35">
      <c r="A437" t="s">
        <v>844</v>
      </c>
      <c r="B437" t="s">
        <v>25</v>
      </c>
      <c r="C437" t="s">
        <v>150</v>
      </c>
      <c r="D437" t="s">
        <v>141</v>
      </c>
      <c r="E437" t="s">
        <v>768</v>
      </c>
      <c r="F437" t="s">
        <v>794</v>
      </c>
      <c r="G437" t="s">
        <v>151</v>
      </c>
      <c r="H437" t="s">
        <v>698</v>
      </c>
      <c r="I437" t="s">
        <v>171</v>
      </c>
      <c r="J437" t="s">
        <v>152</v>
      </c>
      <c r="K437" t="s">
        <v>145</v>
      </c>
      <c r="L437" t="s">
        <v>146</v>
      </c>
      <c r="M437" t="s">
        <v>845</v>
      </c>
    </row>
    <row r="438" spans="1:13" x14ac:dyDescent="0.35">
      <c r="A438" t="s">
        <v>846</v>
      </c>
      <c r="B438" t="s">
        <v>25</v>
      </c>
      <c r="C438" t="s">
        <v>150</v>
      </c>
      <c r="D438" t="s">
        <v>141</v>
      </c>
      <c r="E438" t="s">
        <v>768</v>
      </c>
      <c r="F438" t="s">
        <v>450</v>
      </c>
      <c r="G438" t="s">
        <v>151</v>
      </c>
      <c r="H438" t="s">
        <v>698</v>
      </c>
      <c r="I438" t="s">
        <v>55</v>
      </c>
      <c r="J438" t="s">
        <v>152</v>
      </c>
      <c r="K438" t="s">
        <v>145</v>
      </c>
      <c r="L438" t="s">
        <v>146</v>
      </c>
      <c r="M438" t="s">
        <v>847</v>
      </c>
    </row>
    <row r="439" spans="1:13" x14ac:dyDescent="0.35">
      <c r="A439" t="s">
        <v>848</v>
      </c>
      <c r="B439" t="s">
        <v>25</v>
      </c>
      <c r="C439" t="s">
        <v>150</v>
      </c>
      <c r="D439" t="s">
        <v>141</v>
      </c>
      <c r="E439" t="s">
        <v>768</v>
      </c>
      <c r="F439" t="s">
        <v>450</v>
      </c>
      <c r="G439" t="s">
        <v>151</v>
      </c>
      <c r="H439" t="s">
        <v>698</v>
      </c>
      <c r="I439" t="s">
        <v>171</v>
      </c>
      <c r="J439" t="s">
        <v>152</v>
      </c>
      <c r="K439" t="s">
        <v>145</v>
      </c>
      <c r="L439" t="s">
        <v>146</v>
      </c>
      <c r="M439" t="s">
        <v>849</v>
      </c>
    </row>
    <row r="440" spans="1:13" x14ac:dyDescent="0.35">
      <c r="A440" t="s">
        <v>850</v>
      </c>
      <c r="B440" t="s">
        <v>25</v>
      </c>
      <c r="C440" t="s">
        <v>150</v>
      </c>
      <c r="D440" t="s">
        <v>141</v>
      </c>
      <c r="E440" t="s">
        <v>768</v>
      </c>
      <c r="F440" t="s">
        <v>449</v>
      </c>
      <c r="G440" t="s">
        <v>151</v>
      </c>
      <c r="H440" t="s">
        <v>698</v>
      </c>
      <c r="I440" t="s">
        <v>55</v>
      </c>
      <c r="J440" t="s">
        <v>152</v>
      </c>
      <c r="K440" t="s">
        <v>145</v>
      </c>
      <c r="L440" t="s">
        <v>146</v>
      </c>
      <c r="M440" t="s">
        <v>851</v>
      </c>
    </row>
    <row r="441" spans="1:13" x14ac:dyDescent="0.35">
      <c r="A441" t="s">
        <v>852</v>
      </c>
      <c r="B441" t="s">
        <v>25</v>
      </c>
      <c r="C441" t="s">
        <v>150</v>
      </c>
      <c r="D441" t="s">
        <v>141</v>
      </c>
      <c r="E441" t="s">
        <v>768</v>
      </c>
      <c r="F441" t="s">
        <v>449</v>
      </c>
      <c r="G441" t="s">
        <v>151</v>
      </c>
      <c r="H441" t="s">
        <v>698</v>
      </c>
      <c r="I441" t="s">
        <v>171</v>
      </c>
      <c r="J441" t="s">
        <v>152</v>
      </c>
      <c r="K441" t="s">
        <v>145</v>
      </c>
      <c r="L441" t="s">
        <v>146</v>
      </c>
      <c r="M441" t="s">
        <v>853</v>
      </c>
    </row>
    <row r="442" spans="1:13" x14ac:dyDescent="0.35">
      <c r="A442" t="s">
        <v>854</v>
      </c>
      <c r="B442" t="s">
        <v>25</v>
      </c>
      <c r="C442" t="s">
        <v>150</v>
      </c>
      <c r="D442" t="s">
        <v>141</v>
      </c>
      <c r="E442" t="s">
        <v>768</v>
      </c>
      <c r="F442" t="s">
        <v>385</v>
      </c>
      <c r="G442" t="s">
        <v>151</v>
      </c>
      <c r="H442" t="s">
        <v>698</v>
      </c>
      <c r="I442" t="s">
        <v>55</v>
      </c>
      <c r="J442" t="s">
        <v>152</v>
      </c>
      <c r="K442" t="s">
        <v>145</v>
      </c>
      <c r="L442" t="s">
        <v>146</v>
      </c>
      <c r="M442" t="s">
        <v>855</v>
      </c>
    </row>
    <row r="443" spans="1:13" x14ac:dyDescent="0.35">
      <c r="A443" t="s">
        <v>856</v>
      </c>
      <c r="B443" t="s">
        <v>25</v>
      </c>
      <c r="C443" t="s">
        <v>150</v>
      </c>
      <c r="D443" t="s">
        <v>141</v>
      </c>
      <c r="E443" t="s">
        <v>768</v>
      </c>
      <c r="F443" t="s">
        <v>385</v>
      </c>
      <c r="G443" t="s">
        <v>151</v>
      </c>
      <c r="H443" t="s">
        <v>698</v>
      </c>
      <c r="I443" t="s">
        <v>171</v>
      </c>
      <c r="J443" t="s">
        <v>152</v>
      </c>
      <c r="K443" t="s">
        <v>145</v>
      </c>
      <c r="L443" t="s">
        <v>146</v>
      </c>
      <c r="M443" t="s">
        <v>857</v>
      </c>
    </row>
    <row r="444" spans="1:13" x14ac:dyDescent="0.35">
      <c r="A444" t="s">
        <v>858</v>
      </c>
      <c r="B444" t="s">
        <v>25</v>
      </c>
      <c r="C444" t="s">
        <v>150</v>
      </c>
      <c r="D444" t="s">
        <v>141</v>
      </c>
      <c r="E444" t="s">
        <v>768</v>
      </c>
      <c r="F444" t="s">
        <v>859</v>
      </c>
      <c r="G444" t="s">
        <v>193</v>
      </c>
      <c r="H444" t="s">
        <v>698</v>
      </c>
      <c r="I444" t="s">
        <v>55</v>
      </c>
      <c r="J444" t="s">
        <v>152</v>
      </c>
      <c r="K444" t="s">
        <v>145</v>
      </c>
      <c r="L444" t="s">
        <v>146</v>
      </c>
      <c r="M444" t="s">
        <v>860</v>
      </c>
    </row>
    <row r="445" spans="1:13" x14ac:dyDescent="0.35">
      <c r="A445" t="s">
        <v>861</v>
      </c>
      <c r="B445" t="s">
        <v>25</v>
      </c>
      <c r="C445" t="s">
        <v>150</v>
      </c>
      <c r="D445" t="s">
        <v>141</v>
      </c>
      <c r="E445" t="s">
        <v>768</v>
      </c>
      <c r="F445" t="s">
        <v>371</v>
      </c>
      <c r="G445" t="s">
        <v>151</v>
      </c>
      <c r="H445" t="s">
        <v>698</v>
      </c>
      <c r="I445" t="s">
        <v>55</v>
      </c>
      <c r="J445" t="s">
        <v>152</v>
      </c>
      <c r="K445" t="s">
        <v>145</v>
      </c>
      <c r="L445" t="s">
        <v>146</v>
      </c>
      <c r="M445" t="s">
        <v>862</v>
      </c>
    </row>
    <row r="446" spans="1:13" x14ac:dyDescent="0.35">
      <c r="A446" t="s">
        <v>863</v>
      </c>
      <c r="B446" t="s">
        <v>25</v>
      </c>
      <c r="C446" t="s">
        <v>150</v>
      </c>
      <c r="D446" t="s">
        <v>141</v>
      </c>
      <c r="E446" t="s">
        <v>768</v>
      </c>
      <c r="F446" t="s">
        <v>371</v>
      </c>
      <c r="G446" t="s">
        <v>151</v>
      </c>
      <c r="H446" t="s">
        <v>698</v>
      </c>
      <c r="I446" t="s">
        <v>171</v>
      </c>
      <c r="J446" t="s">
        <v>152</v>
      </c>
      <c r="K446" t="s">
        <v>145</v>
      </c>
      <c r="L446" t="s">
        <v>146</v>
      </c>
      <c r="M446" t="s">
        <v>864</v>
      </c>
    </row>
    <row r="447" spans="1:13" x14ac:dyDescent="0.35">
      <c r="A447" t="s">
        <v>865</v>
      </c>
      <c r="B447" t="s">
        <v>25</v>
      </c>
      <c r="C447" t="s">
        <v>150</v>
      </c>
      <c r="D447" t="s">
        <v>141</v>
      </c>
      <c r="E447" t="s">
        <v>768</v>
      </c>
      <c r="F447" t="s">
        <v>866</v>
      </c>
      <c r="G447" t="s">
        <v>193</v>
      </c>
      <c r="H447" t="s">
        <v>698</v>
      </c>
      <c r="I447" t="s">
        <v>55</v>
      </c>
      <c r="J447" t="s">
        <v>152</v>
      </c>
      <c r="K447" t="s">
        <v>145</v>
      </c>
      <c r="L447" t="s">
        <v>146</v>
      </c>
      <c r="M447" t="s">
        <v>867</v>
      </c>
    </row>
    <row r="448" spans="1:13" x14ac:dyDescent="0.35">
      <c r="A448" t="s">
        <v>868</v>
      </c>
      <c r="B448" t="s">
        <v>25</v>
      </c>
      <c r="C448" t="s">
        <v>69</v>
      </c>
      <c r="D448" t="s">
        <v>141</v>
      </c>
      <c r="E448" t="s">
        <v>869</v>
      </c>
      <c r="F448" t="s">
        <v>197</v>
      </c>
      <c r="G448" t="s">
        <v>870</v>
      </c>
      <c r="H448" t="s">
        <v>698</v>
      </c>
      <c r="I448" t="s">
        <v>55</v>
      </c>
      <c r="J448" t="s">
        <v>152</v>
      </c>
      <c r="K448" t="s">
        <v>158</v>
      </c>
      <c r="L448" t="s">
        <v>146</v>
      </c>
      <c r="M448" t="s">
        <v>871</v>
      </c>
    </row>
    <row r="449" spans="1:13" x14ac:dyDescent="0.35">
      <c r="A449" t="s">
        <v>872</v>
      </c>
      <c r="B449" t="s">
        <v>25</v>
      </c>
      <c r="C449" t="s">
        <v>69</v>
      </c>
      <c r="D449" t="s">
        <v>141</v>
      </c>
      <c r="E449" t="s">
        <v>869</v>
      </c>
      <c r="F449" t="s">
        <v>182</v>
      </c>
      <c r="G449" t="s">
        <v>870</v>
      </c>
      <c r="H449" t="s">
        <v>698</v>
      </c>
      <c r="I449" t="s">
        <v>55</v>
      </c>
      <c r="J449" t="s">
        <v>152</v>
      </c>
      <c r="K449" t="s">
        <v>158</v>
      </c>
      <c r="L449" t="s">
        <v>146</v>
      </c>
      <c r="M449" t="s">
        <v>873</v>
      </c>
    </row>
    <row r="450" spans="1:13" x14ac:dyDescent="0.35">
      <c r="A450" t="s">
        <v>874</v>
      </c>
      <c r="B450" t="s">
        <v>25</v>
      </c>
      <c r="C450" t="s">
        <v>150</v>
      </c>
      <c r="D450" t="s">
        <v>141</v>
      </c>
      <c r="E450" t="s">
        <v>869</v>
      </c>
      <c r="F450" t="s">
        <v>197</v>
      </c>
      <c r="G450" t="s">
        <v>870</v>
      </c>
      <c r="H450" t="s">
        <v>698</v>
      </c>
      <c r="I450" t="s">
        <v>55</v>
      </c>
      <c r="J450" t="s">
        <v>152</v>
      </c>
      <c r="K450" t="s">
        <v>158</v>
      </c>
      <c r="L450" t="s">
        <v>146</v>
      </c>
      <c r="M450" t="s">
        <v>875</v>
      </c>
    </row>
    <row r="451" spans="1:13" x14ac:dyDescent="0.35">
      <c r="A451" t="s">
        <v>876</v>
      </c>
      <c r="B451" t="s">
        <v>25</v>
      </c>
      <c r="C451" t="s">
        <v>150</v>
      </c>
      <c r="D451" t="s">
        <v>141</v>
      </c>
      <c r="E451" t="s">
        <v>869</v>
      </c>
      <c r="F451" t="s">
        <v>167</v>
      </c>
      <c r="G451" t="s">
        <v>870</v>
      </c>
      <c r="H451" t="s">
        <v>698</v>
      </c>
      <c r="I451" t="s">
        <v>55</v>
      </c>
      <c r="J451" t="s">
        <v>152</v>
      </c>
      <c r="K451" t="s">
        <v>158</v>
      </c>
      <c r="L451" t="s">
        <v>146</v>
      </c>
      <c r="M451" t="s">
        <v>877</v>
      </c>
    </row>
    <row r="452" spans="1:13" x14ac:dyDescent="0.35">
      <c r="A452" t="s">
        <v>878</v>
      </c>
      <c r="B452" t="s">
        <v>25</v>
      </c>
      <c r="C452" t="s">
        <v>59</v>
      </c>
      <c r="D452" t="s">
        <v>67</v>
      </c>
      <c r="E452" t="s">
        <v>869</v>
      </c>
      <c r="F452" t="s">
        <v>202</v>
      </c>
      <c r="G452" t="s">
        <v>870</v>
      </c>
      <c r="H452" t="s">
        <v>698</v>
      </c>
      <c r="I452" t="s">
        <v>55</v>
      </c>
      <c r="J452" t="s">
        <v>152</v>
      </c>
      <c r="K452" t="s">
        <v>158</v>
      </c>
      <c r="L452" t="s">
        <v>146</v>
      </c>
      <c r="M452" t="s">
        <v>879</v>
      </c>
    </row>
    <row r="453" spans="1:13" x14ac:dyDescent="0.35">
      <c r="A453" t="s">
        <v>880</v>
      </c>
      <c r="B453" t="s">
        <v>25</v>
      </c>
      <c r="C453" t="s">
        <v>59</v>
      </c>
      <c r="D453" t="s">
        <v>60</v>
      </c>
      <c r="E453" t="s">
        <v>881</v>
      </c>
      <c r="F453" t="s">
        <v>388</v>
      </c>
      <c r="G453" t="s">
        <v>147</v>
      </c>
      <c r="H453" t="s">
        <v>882</v>
      </c>
      <c r="I453" t="s">
        <v>55</v>
      </c>
      <c r="J453" t="s">
        <v>152</v>
      </c>
      <c r="K453" t="s">
        <v>145</v>
      </c>
      <c r="L453" t="s">
        <v>146</v>
      </c>
      <c r="M453" t="s">
        <v>883</v>
      </c>
    </row>
    <row r="454" spans="1:13" x14ac:dyDescent="0.35">
      <c r="A454" t="s">
        <v>884</v>
      </c>
      <c r="B454" t="s">
        <v>25</v>
      </c>
      <c r="C454" t="s">
        <v>59</v>
      </c>
      <c r="D454" t="s">
        <v>60</v>
      </c>
      <c r="E454" t="s">
        <v>881</v>
      </c>
      <c r="F454" t="s">
        <v>154</v>
      </c>
      <c r="G454" t="s">
        <v>151</v>
      </c>
      <c r="H454" t="s">
        <v>882</v>
      </c>
      <c r="I454" t="s">
        <v>55</v>
      </c>
      <c r="J454" t="s">
        <v>152</v>
      </c>
      <c r="K454" t="s">
        <v>145</v>
      </c>
      <c r="L454" t="s">
        <v>146</v>
      </c>
      <c r="M454" t="s">
        <v>885</v>
      </c>
    </row>
    <row r="455" spans="1:13" x14ac:dyDescent="0.35">
      <c r="A455" t="s">
        <v>886</v>
      </c>
      <c r="B455" t="s">
        <v>25</v>
      </c>
      <c r="C455" t="s">
        <v>59</v>
      </c>
      <c r="D455" t="s">
        <v>60</v>
      </c>
      <c r="E455" t="s">
        <v>881</v>
      </c>
      <c r="F455" t="s">
        <v>388</v>
      </c>
      <c r="G455" t="s">
        <v>147</v>
      </c>
      <c r="H455" t="s">
        <v>882</v>
      </c>
      <c r="I455" t="s">
        <v>55</v>
      </c>
      <c r="J455" t="s">
        <v>152</v>
      </c>
      <c r="K455" t="s">
        <v>145</v>
      </c>
      <c r="L455" t="s">
        <v>146</v>
      </c>
      <c r="M455" t="s">
        <v>887</v>
      </c>
    </row>
    <row r="456" spans="1:13" x14ac:dyDescent="0.35">
      <c r="A456" t="s">
        <v>888</v>
      </c>
      <c r="B456" t="s">
        <v>25</v>
      </c>
      <c r="C456" t="s">
        <v>59</v>
      </c>
      <c r="D456" t="s">
        <v>60</v>
      </c>
      <c r="E456" t="s">
        <v>881</v>
      </c>
      <c r="F456" t="s">
        <v>154</v>
      </c>
      <c r="G456" t="s">
        <v>151</v>
      </c>
      <c r="H456" t="s">
        <v>882</v>
      </c>
      <c r="I456" t="s">
        <v>55</v>
      </c>
      <c r="J456" t="s">
        <v>152</v>
      </c>
      <c r="K456" t="s">
        <v>145</v>
      </c>
      <c r="L456" t="s">
        <v>146</v>
      </c>
      <c r="M456" t="s">
        <v>889</v>
      </c>
    </row>
    <row r="457" spans="1:13" x14ac:dyDescent="0.35">
      <c r="A457" t="s">
        <v>890</v>
      </c>
      <c r="B457" t="s">
        <v>25</v>
      </c>
      <c r="C457" t="s">
        <v>59</v>
      </c>
      <c r="D457" t="s">
        <v>60</v>
      </c>
      <c r="E457" t="s">
        <v>891</v>
      </c>
      <c r="F457" t="s">
        <v>388</v>
      </c>
      <c r="G457" t="s">
        <v>151</v>
      </c>
      <c r="H457" t="s">
        <v>882</v>
      </c>
      <c r="I457" t="s">
        <v>55</v>
      </c>
      <c r="J457" t="s">
        <v>152</v>
      </c>
      <c r="K457" t="s">
        <v>145</v>
      </c>
      <c r="L457" t="s">
        <v>146</v>
      </c>
      <c r="M457" t="s">
        <v>892</v>
      </c>
    </row>
    <row r="458" spans="1:13" x14ac:dyDescent="0.35">
      <c r="A458" t="s">
        <v>893</v>
      </c>
      <c r="B458" t="s">
        <v>25</v>
      </c>
      <c r="C458" t="s">
        <v>59</v>
      </c>
      <c r="D458" t="s">
        <v>60</v>
      </c>
      <c r="E458" t="s">
        <v>894</v>
      </c>
      <c r="F458" t="s">
        <v>388</v>
      </c>
      <c r="G458" t="s">
        <v>151</v>
      </c>
      <c r="H458" t="s">
        <v>882</v>
      </c>
      <c r="I458" t="s">
        <v>55</v>
      </c>
      <c r="J458" t="s">
        <v>152</v>
      </c>
      <c r="K458" t="s">
        <v>145</v>
      </c>
      <c r="L458" t="s">
        <v>146</v>
      </c>
      <c r="M458" t="s">
        <v>895</v>
      </c>
    </row>
    <row r="459" spans="1:13" x14ac:dyDescent="0.35">
      <c r="A459" t="s">
        <v>896</v>
      </c>
      <c r="B459" t="s">
        <v>25</v>
      </c>
      <c r="C459" t="s">
        <v>70</v>
      </c>
      <c r="D459" t="s">
        <v>141</v>
      </c>
      <c r="E459" t="s">
        <v>897</v>
      </c>
      <c r="F459" t="s">
        <v>167</v>
      </c>
      <c r="G459" t="s">
        <v>195</v>
      </c>
      <c r="H459" t="s">
        <v>882</v>
      </c>
      <c r="I459" t="s">
        <v>55</v>
      </c>
      <c r="J459" t="s">
        <v>144</v>
      </c>
      <c r="K459" t="s">
        <v>145</v>
      </c>
      <c r="L459" t="s">
        <v>146</v>
      </c>
      <c r="M459" t="s">
        <v>898</v>
      </c>
    </row>
    <row r="460" spans="1:13" x14ac:dyDescent="0.35">
      <c r="A460" t="s">
        <v>899</v>
      </c>
      <c r="B460" t="s">
        <v>25</v>
      </c>
      <c r="C460" t="s">
        <v>70</v>
      </c>
      <c r="D460" t="s">
        <v>141</v>
      </c>
      <c r="E460" t="s">
        <v>900</v>
      </c>
      <c r="F460" t="s">
        <v>167</v>
      </c>
      <c r="G460" t="s">
        <v>195</v>
      </c>
      <c r="H460" t="s">
        <v>882</v>
      </c>
      <c r="I460" t="s">
        <v>55</v>
      </c>
      <c r="J460" t="s">
        <v>144</v>
      </c>
      <c r="K460" t="s">
        <v>145</v>
      </c>
      <c r="L460" t="s">
        <v>146</v>
      </c>
      <c r="M460" t="s">
        <v>901</v>
      </c>
    </row>
    <row r="461" spans="1:13" x14ac:dyDescent="0.35">
      <c r="A461" t="s">
        <v>902</v>
      </c>
      <c r="B461" t="s">
        <v>25</v>
      </c>
      <c r="C461" t="s">
        <v>150</v>
      </c>
      <c r="D461" t="s">
        <v>141</v>
      </c>
      <c r="E461" t="s">
        <v>903</v>
      </c>
      <c r="F461" t="s">
        <v>142</v>
      </c>
      <c r="G461" t="s">
        <v>151</v>
      </c>
      <c r="H461" t="s">
        <v>882</v>
      </c>
      <c r="I461" t="s">
        <v>55</v>
      </c>
      <c r="J461" t="s">
        <v>144</v>
      </c>
      <c r="K461" t="s">
        <v>145</v>
      </c>
      <c r="L461" t="s">
        <v>146</v>
      </c>
      <c r="M461" t="s">
        <v>904</v>
      </c>
    </row>
    <row r="462" spans="1:13" x14ac:dyDescent="0.35">
      <c r="A462" t="s">
        <v>905</v>
      </c>
      <c r="B462" t="s">
        <v>25</v>
      </c>
      <c r="C462" t="s">
        <v>54</v>
      </c>
      <c r="D462" t="s">
        <v>141</v>
      </c>
      <c r="E462" t="s">
        <v>903</v>
      </c>
      <c r="F462" t="s">
        <v>142</v>
      </c>
      <c r="G462" t="s">
        <v>147</v>
      </c>
      <c r="H462" t="s">
        <v>882</v>
      </c>
      <c r="I462" t="s">
        <v>55</v>
      </c>
      <c r="J462" t="s">
        <v>144</v>
      </c>
      <c r="K462" t="s">
        <v>145</v>
      </c>
      <c r="L462" t="s">
        <v>146</v>
      </c>
      <c r="M462" t="s">
        <v>906</v>
      </c>
    </row>
    <row r="463" spans="1:13" x14ac:dyDescent="0.35">
      <c r="A463" t="s">
        <v>907</v>
      </c>
      <c r="B463" t="s">
        <v>25</v>
      </c>
      <c r="C463" t="s">
        <v>150</v>
      </c>
      <c r="D463" t="s">
        <v>141</v>
      </c>
      <c r="E463" t="s">
        <v>908</v>
      </c>
      <c r="F463" t="s">
        <v>142</v>
      </c>
      <c r="G463" t="s">
        <v>151</v>
      </c>
      <c r="H463" t="s">
        <v>882</v>
      </c>
      <c r="I463" t="s">
        <v>55</v>
      </c>
      <c r="J463" t="s">
        <v>144</v>
      </c>
      <c r="K463" t="s">
        <v>145</v>
      </c>
      <c r="L463" t="s">
        <v>146</v>
      </c>
      <c r="M463" t="s">
        <v>909</v>
      </c>
    </row>
    <row r="464" spans="1:13" x14ac:dyDescent="0.35">
      <c r="A464" t="s">
        <v>910</v>
      </c>
      <c r="B464" t="s">
        <v>25</v>
      </c>
      <c r="C464" t="s">
        <v>54</v>
      </c>
      <c r="D464" t="s">
        <v>141</v>
      </c>
      <c r="E464" t="s">
        <v>908</v>
      </c>
      <c r="F464" t="s">
        <v>142</v>
      </c>
      <c r="G464" t="s">
        <v>147</v>
      </c>
      <c r="H464" t="s">
        <v>882</v>
      </c>
      <c r="I464" t="s">
        <v>55</v>
      </c>
      <c r="J464" t="s">
        <v>144</v>
      </c>
      <c r="K464" t="s">
        <v>145</v>
      </c>
      <c r="L464" t="s">
        <v>146</v>
      </c>
      <c r="M464" t="s">
        <v>911</v>
      </c>
    </row>
    <row r="465" spans="1:13" x14ac:dyDescent="0.35">
      <c r="A465" t="s">
        <v>912</v>
      </c>
      <c r="B465" t="s">
        <v>25</v>
      </c>
      <c r="C465" t="s">
        <v>150</v>
      </c>
      <c r="D465" t="s">
        <v>141</v>
      </c>
      <c r="E465" t="s">
        <v>881</v>
      </c>
      <c r="F465" t="s">
        <v>142</v>
      </c>
      <c r="G465" t="s">
        <v>151</v>
      </c>
      <c r="H465" t="s">
        <v>882</v>
      </c>
      <c r="I465" t="s">
        <v>55</v>
      </c>
      <c r="J465" t="s">
        <v>144</v>
      </c>
      <c r="K465" t="s">
        <v>145</v>
      </c>
      <c r="L465" t="s">
        <v>146</v>
      </c>
      <c r="M465" t="s">
        <v>913</v>
      </c>
    </row>
    <row r="466" spans="1:13" x14ac:dyDescent="0.35">
      <c r="A466" t="s">
        <v>914</v>
      </c>
      <c r="B466" t="s">
        <v>25</v>
      </c>
      <c r="C466" t="s">
        <v>54</v>
      </c>
      <c r="D466" t="s">
        <v>141</v>
      </c>
      <c r="E466" t="s">
        <v>881</v>
      </c>
      <c r="F466" t="s">
        <v>142</v>
      </c>
      <c r="G466" t="s">
        <v>147</v>
      </c>
      <c r="H466" t="s">
        <v>882</v>
      </c>
      <c r="I466" t="s">
        <v>55</v>
      </c>
      <c r="J466" t="s">
        <v>144</v>
      </c>
      <c r="K466" t="s">
        <v>145</v>
      </c>
      <c r="L466" t="s">
        <v>146</v>
      </c>
      <c r="M466" t="s">
        <v>915</v>
      </c>
    </row>
    <row r="467" spans="1:13" x14ac:dyDescent="0.35">
      <c r="A467" t="s">
        <v>916</v>
      </c>
      <c r="B467" t="s">
        <v>25</v>
      </c>
      <c r="C467" t="s">
        <v>150</v>
      </c>
      <c r="D467" t="s">
        <v>141</v>
      </c>
      <c r="E467" t="s">
        <v>881</v>
      </c>
      <c r="F467" t="s">
        <v>142</v>
      </c>
      <c r="G467" t="s">
        <v>151</v>
      </c>
      <c r="H467" t="s">
        <v>882</v>
      </c>
      <c r="I467" t="s">
        <v>55</v>
      </c>
      <c r="J467" t="s">
        <v>144</v>
      </c>
      <c r="K467" t="s">
        <v>145</v>
      </c>
      <c r="L467" t="s">
        <v>146</v>
      </c>
      <c r="M467" t="s">
        <v>917</v>
      </c>
    </row>
    <row r="468" spans="1:13" x14ac:dyDescent="0.35">
      <c r="A468" t="s">
        <v>918</v>
      </c>
      <c r="B468" t="s">
        <v>25</v>
      </c>
      <c r="C468" t="s">
        <v>54</v>
      </c>
      <c r="D468" t="s">
        <v>141</v>
      </c>
      <c r="E468" t="s">
        <v>881</v>
      </c>
      <c r="F468" t="s">
        <v>142</v>
      </c>
      <c r="G468" t="s">
        <v>147</v>
      </c>
      <c r="H468" t="s">
        <v>882</v>
      </c>
      <c r="I468" t="s">
        <v>55</v>
      </c>
      <c r="J468" t="s">
        <v>144</v>
      </c>
      <c r="K468" t="s">
        <v>145</v>
      </c>
      <c r="L468" t="s">
        <v>146</v>
      </c>
      <c r="M468" t="s">
        <v>919</v>
      </c>
    </row>
    <row r="469" spans="1:13" x14ac:dyDescent="0.35">
      <c r="A469" t="s">
        <v>920</v>
      </c>
      <c r="B469" t="s">
        <v>25</v>
      </c>
      <c r="C469" t="s">
        <v>150</v>
      </c>
      <c r="D469" t="s">
        <v>141</v>
      </c>
      <c r="E469" t="s">
        <v>921</v>
      </c>
      <c r="F469" t="s">
        <v>142</v>
      </c>
      <c r="G469" t="s">
        <v>151</v>
      </c>
      <c r="H469" t="s">
        <v>882</v>
      </c>
      <c r="I469" t="s">
        <v>55</v>
      </c>
      <c r="J469" t="s">
        <v>144</v>
      </c>
      <c r="K469" t="s">
        <v>145</v>
      </c>
      <c r="L469" t="s">
        <v>146</v>
      </c>
      <c r="M469" t="s">
        <v>922</v>
      </c>
    </row>
    <row r="470" spans="1:13" x14ac:dyDescent="0.35">
      <c r="A470" t="s">
        <v>923</v>
      </c>
      <c r="B470" t="s">
        <v>25</v>
      </c>
      <c r="C470" t="s">
        <v>54</v>
      </c>
      <c r="D470" t="s">
        <v>141</v>
      </c>
      <c r="E470" t="s">
        <v>921</v>
      </c>
      <c r="F470" t="s">
        <v>142</v>
      </c>
      <c r="G470" t="s">
        <v>147</v>
      </c>
      <c r="H470" t="s">
        <v>882</v>
      </c>
      <c r="I470" t="s">
        <v>55</v>
      </c>
      <c r="J470" t="s">
        <v>144</v>
      </c>
      <c r="K470" t="s">
        <v>145</v>
      </c>
      <c r="L470" t="s">
        <v>146</v>
      </c>
      <c r="M470" t="s">
        <v>924</v>
      </c>
    </row>
    <row r="471" spans="1:13" x14ac:dyDescent="0.35">
      <c r="A471" t="s">
        <v>925</v>
      </c>
      <c r="B471" t="s">
        <v>25</v>
      </c>
      <c r="C471" t="s">
        <v>150</v>
      </c>
      <c r="D471" t="s">
        <v>141</v>
      </c>
      <c r="E471" t="s">
        <v>881</v>
      </c>
      <c r="F471" t="s">
        <v>202</v>
      </c>
      <c r="G471" t="s">
        <v>151</v>
      </c>
      <c r="H471" t="s">
        <v>882</v>
      </c>
      <c r="I471" t="s">
        <v>55</v>
      </c>
      <c r="J471" t="s">
        <v>144</v>
      </c>
      <c r="K471" t="s">
        <v>145</v>
      </c>
      <c r="L471" t="s">
        <v>146</v>
      </c>
      <c r="M471" t="s">
        <v>926</v>
      </c>
    </row>
    <row r="472" spans="1:13" x14ac:dyDescent="0.35">
      <c r="A472" t="s">
        <v>927</v>
      </c>
      <c r="B472" t="s">
        <v>25</v>
      </c>
      <c r="C472" t="s">
        <v>150</v>
      </c>
      <c r="D472" t="s">
        <v>141</v>
      </c>
      <c r="E472" t="s">
        <v>881</v>
      </c>
      <c r="F472" t="s">
        <v>202</v>
      </c>
      <c r="G472" t="s">
        <v>151</v>
      </c>
      <c r="H472" t="s">
        <v>882</v>
      </c>
      <c r="I472" t="s">
        <v>55</v>
      </c>
      <c r="J472" t="s">
        <v>144</v>
      </c>
      <c r="K472" t="s">
        <v>145</v>
      </c>
      <c r="L472" t="s">
        <v>146</v>
      </c>
      <c r="M472" t="s">
        <v>928</v>
      </c>
    </row>
    <row r="473" spans="1:13" x14ac:dyDescent="0.35">
      <c r="A473" t="s">
        <v>929</v>
      </c>
      <c r="B473" t="s">
        <v>25</v>
      </c>
      <c r="C473" t="s">
        <v>150</v>
      </c>
      <c r="D473" t="s">
        <v>141</v>
      </c>
      <c r="E473" t="s">
        <v>930</v>
      </c>
      <c r="F473" t="s">
        <v>202</v>
      </c>
      <c r="G473" t="s">
        <v>151</v>
      </c>
      <c r="H473" t="s">
        <v>882</v>
      </c>
      <c r="I473" t="s">
        <v>55</v>
      </c>
      <c r="J473" t="s">
        <v>144</v>
      </c>
      <c r="K473" t="s">
        <v>145</v>
      </c>
      <c r="L473" t="s">
        <v>146</v>
      </c>
      <c r="M473" t="s">
        <v>931</v>
      </c>
    </row>
    <row r="474" spans="1:13" x14ac:dyDescent="0.35">
      <c r="A474" t="s">
        <v>932</v>
      </c>
      <c r="B474" t="s">
        <v>25</v>
      </c>
      <c r="C474" t="s">
        <v>150</v>
      </c>
      <c r="D474" t="s">
        <v>141</v>
      </c>
      <c r="E474" t="s">
        <v>930</v>
      </c>
      <c r="F474" t="s">
        <v>202</v>
      </c>
      <c r="G474" t="s">
        <v>151</v>
      </c>
      <c r="H474" t="s">
        <v>882</v>
      </c>
      <c r="I474" t="s">
        <v>55</v>
      </c>
      <c r="J474" t="s">
        <v>144</v>
      </c>
      <c r="K474" t="s">
        <v>145</v>
      </c>
      <c r="L474" t="s">
        <v>146</v>
      </c>
      <c r="M474" t="s">
        <v>933</v>
      </c>
    </row>
    <row r="475" spans="1:13" x14ac:dyDescent="0.35">
      <c r="A475" t="s">
        <v>934</v>
      </c>
      <c r="B475" t="s">
        <v>25</v>
      </c>
      <c r="C475" t="s">
        <v>150</v>
      </c>
      <c r="D475" t="s">
        <v>141</v>
      </c>
      <c r="E475" t="s">
        <v>894</v>
      </c>
      <c r="F475" t="s">
        <v>202</v>
      </c>
      <c r="G475" t="s">
        <v>151</v>
      </c>
      <c r="H475" t="s">
        <v>882</v>
      </c>
      <c r="I475" t="s">
        <v>55</v>
      </c>
      <c r="J475" t="s">
        <v>144</v>
      </c>
      <c r="K475" t="s">
        <v>145</v>
      </c>
      <c r="L475" t="s">
        <v>146</v>
      </c>
      <c r="M475" t="s">
        <v>935</v>
      </c>
    </row>
    <row r="476" spans="1:13" x14ac:dyDescent="0.35">
      <c r="A476" t="s">
        <v>936</v>
      </c>
      <c r="B476" t="s">
        <v>25</v>
      </c>
      <c r="C476" t="s">
        <v>58</v>
      </c>
      <c r="D476" t="s">
        <v>141</v>
      </c>
      <c r="E476" t="s">
        <v>937</v>
      </c>
      <c r="F476" t="s">
        <v>660</v>
      </c>
      <c r="G476" t="s">
        <v>151</v>
      </c>
      <c r="H476" t="s">
        <v>882</v>
      </c>
      <c r="I476" t="s">
        <v>55</v>
      </c>
      <c r="J476" t="s">
        <v>144</v>
      </c>
      <c r="K476" t="s">
        <v>145</v>
      </c>
      <c r="L476" t="s">
        <v>146</v>
      </c>
      <c r="M476" t="s">
        <v>938</v>
      </c>
    </row>
    <row r="477" spans="1:13" x14ac:dyDescent="0.35">
      <c r="A477" t="s">
        <v>939</v>
      </c>
      <c r="B477" t="s">
        <v>25</v>
      </c>
      <c r="C477" t="s">
        <v>58</v>
      </c>
      <c r="D477" t="s">
        <v>141</v>
      </c>
      <c r="E477" t="s">
        <v>940</v>
      </c>
      <c r="F477" t="s">
        <v>660</v>
      </c>
      <c r="G477" t="s">
        <v>151</v>
      </c>
      <c r="H477" t="s">
        <v>882</v>
      </c>
      <c r="I477" t="s">
        <v>55</v>
      </c>
      <c r="J477" t="s">
        <v>144</v>
      </c>
      <c r="K477" t="s">
        <v>145</v>
      </c>
      <c r="L477" t="s">
        <v>146</v>
      </c>
      <c r="M477" t="s">
        <v>941</v>
      </c>
    </row>
    <row r="478" spans="1:13" x14ac:dyDescent="0.35">
      <c r="A478" t="s">
        <v>942</v>
      </c>
      <c r="B478" t="s">
        <v>25</v>
      </c>
      <c r="C478" t="s">
        <v>58</v>
      </c>
      <c r="D478" t="s">
        <v>141</v>
      </c>
      <c r="E478" t="s">
        <v>943</v>
      </c>
      <c r="F478" t="s">
        <v>660</v>
      </c>
      <c r="G478" t="s">
        <v>151</v>
      </c>
      <c r="H478" t="s">
        <v>882</v>
      </c>
      <c r="I478" t="s">
        <v>55</v>
      </c>
      <c r="J478" t="s">
        <v>144</v>
      </c>
      <c r="K478" t="s">
        <v>145</v>
      </c>
      <c r="L478" t="s">
        <v>146</v>
      </c>
      <c r="M478" t="s">
        <v>944</v>
      </c>
    </row>
    <row r="479" spans="1:13" x14ac:dyDescent="0.35">
      <c r="A479" t="s">
        <v>945</v>
      </c>
      <c r="B479" t="s">
        <v>25</v>
      </c>
      <c r="C479" t="s">
        <v>58</v>
      </c>
      <c r="D479" t="s">
        <v>141</v>
      </c>
      <c r="E479" t="s">
        <v>946</v>
      </c>
      <c r="F479" t="s">
        <v>660</v>
      </c>
      <c r="G479" t="s">
        <v>151</v>
      </c>
      <c r="H479" t="s">
        <v>882</v>
      </c>
      <c r="I479" t="s">
        <v>55</v>
      </c>
      <c r="J479" t="s">
        <v>144</v>
      </c>
      <c r="K479" t="s">
        <v>145</v>
      </c>
      <c r="L479" t="s">
        <v>146</v>
      </c>
      <c r="M479" t="s">
        <v>947</v>
      </c>
    </row>
    <row r="480" spans="1:13" x14ac:dyDescent="0.35">
      <c r="A480" t="s">
        <v>948</v>
      </c>
      <c r="B480" t="s">
        <v>25</v>
      </c>
      <c r="C480" t="s">
        <v>58</v>
      </c>
      <c r="D480" t="s">
        <v>141</v>
      </c>
      <c r="E480" t="s">
        <v>946</v>
      </c>
      <c r="F480" t="s">
        <v>660</v>
      </c>
      <c r="G480" t="s">
        <v>151</v>
      </c>
      <c r="H480" t="s">
        <v>882</v>
      </c>
      <c r="I480" t="s">
        <v>55</v>
      </c>
      <c r="J480" t="s">
        <v>144</v>
      </c>
      <c r="K480" t="s">
        <v>145</v>
      </c>
      <c r="L480" t="s">
        <v>146</v>
      </c>
      <c r="M480" t="s">
        <v>949</v>
      </c>
    </row>
    <row r="481" spans="1:13" x14ac:dyDescent="0.35">
      <c r="A481" t="s">
        <v>950</v>
      </c>
      <c r="B481" t="s">
        <v>25</v>
      </c>
      <c r="C481" t="s">
        <v>58</v>
      </c>
      <c r="D481" t="s">
        <v>141</v>
      </c>
      <c r="E481" t="s">
        <v>951</v>
      </c>
      <c r="F481" t="s">
        <v>660</v>
      </c>
      <c r="G481" t="s">
        <v>151</v>
      </c>
      <c r="H481" t="s">
        <v>882</v>
      </c>
      <c r="I481" t="s">
        <v>55</v>
      </c>
      <c r="J481" t="s">
        <v>144</v>
      </c>
      <c r="K481" t="s">
        <v>145</v>
      </c>
      <c r="L481" t="s">
        <v>146</v>
      </c>
      <c r="M481" t="s">
        <v>952</v>
      </c>
    </row>
    <row r="482" spans="1:13" x14ac:dyDescent="0.35">
      <c r="A482" t="s">
        <v>953</v>
      </c>
      <c r="B482" t="s">
        <v>25</v>
      </c>
      <c r="C482" t="s">
        <v>56</v>
      </c>
      <c r="D482" t="s">
        <v>141</v>
      </c>
      <c r="E482" t="s">
        <v>891</v>
      </c>
      <c r="F482" t="s">
        <v>148</v>
      </c>
      <c r="G482" t="s">
        <v>149</v>
      </c>
      <c r="H482" t="s">
        <v>882</v>
      </c>
      <c r="I482" t="s">
        <v>55</v>
      </c>
      <c r="J482" t="s">
        <v>144</v>
      </c>
      <c r="K482" t="s">
        <v>145</v>
      </c>
      <c r="L482" t="s">
        <v>146</v>
      </c>
      <c r="M482" t="s">
        <v>954</v>
      </c>
    </row>
    <row r="483" spans="1:13" x14ac:dyDescent="0.35">
      <c r="A483" t="s">
        <v>955</v>
      </c>
      <c r="B483" t="s">
        <v>25</v>
      </c>
      <c r="C483" t="s">
        <v>56</v>
      </c>
      <c r="D483" t="s">
        <v>141</v>
      </c>
      <c r="E483" t="s">
        <v>908</v>
      </c>
      <c r="F483" t="s">
        <v>148</v>
      </c>
      <c r="G483" t="s">
        <v>149</v>
      </c>
      <c r="H483" t="s">
        <v>882</v>
      </c>
      <c r="I483" t="s">
        <v>55</v>
      </c>
      <c r="J483" t="s">
        <v>144</v>
      </c>
      <c r="K483" t="s">
        <v>145</v>
      </c>
      <c r="L483" t="s">
        <v>146</v>
      </c>
      <c r="M483" t="s">
        <v>956</v>
      </c>
    </row>
    <row r="484" spans="1:13" x14ac:dyDescent="0.35">
      <c r="A484" t="s">
        <v>957</v>
      </c>
      <c r="B484" t="s">
        <v>25</v>
      </c>
      <c r="C484" t="s">
        <v>56</v>
      </c>
      <c r="D484" t="s">
        <v>141</v>
      </c>
      <c r="E484" t="s">
        <v>881</v>
      </c>
      <c r="F484" t="s">
        <v>148</v>
      </c>
      <c r="G484" t="s">
        <v>149</v>
      </c>
      <c r="H484" t="s">
        <v>882</v>
      </c>
      <c r="I484" t="s">
        <v>55</v>
      </c>
      <c r="J484" t="s">
        <v>144</v>
      </c>
      <c r="K484" t="s">
        <v>145</v>
      </c>
      <c r="L484" t="s">
        <v>146</v>
      </c>
      <c r="M484" t="s">
        <v>958</v>
      </c>
    </row>
    <row r="485" spans="1:13" x14ac:dyDescent="0.35">
      <c r="A485" t="s">
        <v>959</v>
      </c>
      <c r="B485" t="s">
        <v>25</v>
      </c>
      <c r="C485" t="s">
        <v>56</v>
      </c>
      <c r="D485" t="s">
        <v>141</v>
      </c>
      <c r="E485" t="s">
        <v>960</v>
      </c>
      <c r="F485" t="s">
        <v>148</v>
      </c>
      <c r="G485" t="s">
        <v>149</v>
      </c>
      <c r="H485" t="s">
        <v>882</v>
      </c>
      <c r="I485" t="s">
        <v>55</v>
      </c>
      <c r="J485" t="s">
        <v>144</v>
      </c>
      <c r="K485" t="s">
        <v>145</v>
      </c>
      <c r="L485" t="s">
        <v>146</v>
      </c>
      <c r="M485" t="s">
        <v>961</v>
      </c>
    </row>
    <row r="486" spans="1:13" x14ac:dyDescent="0.35">
      <c r="A486" t="s">
        <v>962</v>
      </c>
      <c r="B486" t="s">
        <v>25</v>
      </c>
      <c r="C486" t="s">
        <v>56</v>
      </c>
      <c r="D486" t="s">
        <v>141</v>
      </c>
      <c r="E486" t="s">
        <v>963</v>
      </c>
      <c r="F486" t="s">
        <v>148</v>
      </c>
      <c r="G486" t="s">
        <v>149</v>
      </c>
      <c r="H486" t="s">
        <v>882</v>
      </c>
      <c r="I486" t="s">
        <v>55</v>
      </c>
      <c r="J486" t="s">
        <v>144</v>
      </c>
      <c r="K486" t="s">
        <v>145</v>
      </c>
      <c r="L486" t="s">
        <v>146</v>
      </c>
      <c r="M486" t="s">
        <v>964</v>
      </c>
    </row>
    <row r="487" spans="1:13" x14ac:dyDescent="0.35">
      <c r="A487" t="s">
        <v>965</v>
      </c>
      <c r="B487" t="s">
        <v>25</v>
      </c>
      <c r="C487" t="s">
        <v>59</v>
      </c>
      <c r="D487" t="s">
        <v>60</v>
      </c>
      <c r="E487" t="s">
        <v>882</v>
      </c>
      <c r="F487" t="s">
        <v>182</v>
      </c>
      <c r="G487" t="s">
        <v>147</v>
      </c>
      <c r="H487" t="s">
        <v>882</v>
      </c>
      <c r="I487" t="s">
        <v>55</v>
      </c>
      <c r="J487" t="s">
        <v>152</v>
      </c>
      <c r="K487" t="s">
        <v>145</v>
      </c>
      <c r="L487" t="s">
        <v>146</v>
      </c>
      <c r="M487" t="s">
        <v>966</v>
      </c>
    </row>
    <row r="488" spans="1:13" x14ac:dyDescent="0.35">
      <c r="A488" t="s">
        <v>9518</v>
      </c>
      <c r="B488" t="s">
        <v>25</v>
      </c>
      <c r="C488" t="s">
        <v>150</v>
      </c>
      <c r="D488" t="s">
        <v>141</v>
      </c>
      <c r="E488" t="s">
        <v>882</v>
      </c>
      <c r="F488" t="s">
        <v>9519</v>
      </c>
      <c r="G488" t="s">
        <v>151</v>
      </c>
      <c r="H488" t="s">
        <v>882</v>
      </c>
      <c r="I488" t="s">
        <v>55</v>
      </c>
      <c r="J488" t="s">
        <v>144</v>
      </c>
      <c r="K488" t="s">
        <v>145</v>
      </c>
      <c r="L488" t="s">
        <v>146</v>
      </c>
      <c r="M488" t="s">
        <v>9520</v>
      </c>
    </row>
    <row r="489" spans="1:13" x14ac:dyDescent="0.35">
      <c r="A489" t="s">
        <v>9521</v>
      </c>
      <c r="B489" t="s">
        <v>25</v>
      </c>
      <c r="C489" t="s">
        <v>68</v>
      </c>
      <c r="D489" t="s">
        <v>61</v>
      </c>
      <c r="E489" t="s">
        <v>881</v>
      </c>
      <c r="F489" t="s">
        <v>9522</v>
      </c>
      <c r="G489" t="s">
        <v>193</v>
      </c>
      <c r="H489" t="s">
        <v>882</v>
      </c>
      <c r="I489" t="s">
        <v>55</v>
      </c>
      <c r="J489" t="s">
        <v>144</v>
      </c>
      <c r="K489" t="s">
        <v>145</v>
      </c>
      <c r="L489" t="s">
        <v>146</v>
      </c>
      <c r="M489" t="s">
        <v>9523</v>
      </c>
    </row>
    <row r="490" spans="1:13" x14ac:dyDescent="0.35">
      <c r="A490" t="s">
        <v>9524</v>
      </c>
      <c r="B490" t="s">
        <v>25</v>
      </c>
      <c r="C490" t="s">
        <v>68</v>
      </c>
      <c r="D490" t="s">
        <v>61</v>
      </c>
      <c r="E490" t="s">
        <v>881</v>
      </c>
      <c r="F490" t="s">
        <v>9522</v>
      </c>
      <c r="G490" t="s">
        <v>193</v>
      </c>
      <c r="H490" t="s">
        <v>882</v>
      </c>
      <c r="I490" t="s">
        <v>55</v>
      </c>
      <c r="J490" t="s">
        <v>144</v>
      </c>
      <c r="K490" t="s">
        <v>145</v>
      </c>
      <c r="L490" t="s">
        <v>146</v>
      </c>
      <c r="M490" t="s">
        <v>9525</v>
      </c>
    </row>
    <row r="491" spans="1:13" x14ac:dyDescent="0.35">
      <c r="A491" t="s">
        <v>9526</v>
      </c>
      <c r="B491" t="s">
        <v>25</v>
      </c>
      <c r="C491" t="s">
        <v>58</v>
      </c>
      <c r="D491" t="s">
        <v>141</v>
      </c>
      <c r="E491" t="s">
        <v>967</v>
      </c>
      <c r="F491" t="s">
        <v>317</v>
      </c>
      <c r="G491" t="s">
        <v>537</v>
      </c>
      <c r="H491" t="s">
        <v>882</v>
      </c>
      <c r="I491" t="s">
        <v>55</v>
      </c>
      <c r="J491" t="s">
        <v>144</v>
      </c>
      <c r="K491" t="s">
        <v>145</v>
      </c>
      <c r="L491" t="s">
        <v>146</v>
      </c>
      <c r="M491" t="s">
        <v>968</v>
      </c>
    </row>
    <row r="492" spans="1:13" x14ac:dyDescent="0.35">
      <c r="A492" t="s">
        <v>969</v>
      </c>
      <c r="B492" t="s">
        <v>25</v>
      </c>
      <c r="C492" t="s">
        <v>59</v>
      </c>
      <c r="D492" t="s">
        <v>60</v>
      </c>
      <c r="E492" t="s">
        <v>970</v>
      </c>
      <c r="F492" t="s">
        <v>971</v>
      </c>
      <c r="G492" t="s">
        <v>151</v>
      </c>
      <c r="H492" t="s">
        <v>970</v>
      </c>
      <c r="I492" t="s">
        <v>55</v>
      </c>
      <c r="J492" t="s">
        <v>152</v>
      </c>
      <c r="K492" t="s">
        <v>145</v>
      </c>
      <c r="L492" t="s">
        <v>146</v>
      </c>
      <c r="M492" t="s">
        <v>972</v>
      </c>
    </row>
    <row r="493" spans="1:13" x14ac:dyDescent="0.35">
      <c r="A493" t="s">
        <v>973</v>
      </c>
      <c r="B493" t="s">
        <v>25</v>
      </c>
      <c r="C493" t="s">
        <v>59</v>
      </c>
      <c r="D493" t="s">
        <v>60</v>
      </c>
      <c r="E493" t="s">
        <v>970</v>
      </c>
      <c r="F493" t="s">
        <v>974</v>
      </c>
      <c r="G493" t="s">
        <v>151</v>
      </c>
      <c r="H493" t="s">
        <v>970</v>
      </c>
      <c r="I493" t="s">
        <v>55</v>
      </c>
      <c r="J493" t="s">
        <v>152</v>
      </c>
      <c r="K493" t="s">
        <v>145</v>
      </c>
      <c r="L493" t="s">
        <v>146</v>
      </c>
      <c r="M493" t="s">
        <v>975</v>
      </c>
    </row>
    <row r="494" spans="1:13" x14ac:dyDescent="0.35">
      <c r="A494" t="s">
        <v>976</v>
      </c>
      <c r="B494" t="s">
        <v>25</v>
      </c>
      <c r="C494" t="s">
        <v>59</v>
      </c>
      <c r="D494" t="s">
        <v>60</v>
      </c>
      <c r="E494" t="s">
        <v>970</v>
      </c>
      <c r="F494" t="s">
        <v>382</v>
      </c>
      <c r="G494" t="s">
        <v>151</v>
      </c>
      <c r="H494" t="s">
        <v>970</v>
      </c>
      <c r="I494" t="s">
        <v>55</v>
      </c>
      <c r="J494" t="s">
        <v>152</v>
      </c>
      <c r="K494" t="s">
        <v>145</v>
      </c>
      <c r="L494" t="s">
        <v>146</v>
      </c>
      <c r="M494" t="s">
        <v>977</v>
      </c>
    </row>
    <row r="495" spans="1:13" x14ac:dyDescent="0.35">
      <c r="A495" t="s">
        <v>978</v>
      </c>
      <c r="B495" t="s">
        <v>25</v>
      </c>
      <c r="C495" t="s">
        <v>59</v>
      </c>
      <c r="D495" t="s">
        <v>60</v>
      </c>
      <c r="E495" t="s">
        <v>970</v>
      </c>
      <c r="F495" t="s">
        <v>979</v>
      </c>
      <c r="G495" t="s">
        <v>147</v>
      </c>
      <c r="H495" t="s">
        <v>970</v>
      </c>
      <c r="I495" t="s">
        <v>55</v>
      </c>
      <c r="J495" t="s">
        <v>152</v>
      </c>
      <c r="K495" t="s">
        <v>145</v>
      </c>
      <c r="L495" t="s">
        <v>146</v>
      </c>
      <c r="M495" t="s">
        <v>980</v>
      </c>
    </row>
    <row r="496" spans="1:13" x14ac:dyDescent="0.35">
      <c r="A496" t="s">
        <v>981</v>
      </c>
      <c r="B496" t="s">
        <v>25</v>
      </c>
      <c r="C496" t="s">
        <v>59</v>
      </c>
      <c r="D496" t="s">
        <v>60</v>
      </c>
      <c r="E496" t="s">
        <v>970</v>
      </c>
      <c r="F496" t="s">
        <v>982</v>
      </c>
      <c r="G496" t="s">
        <v>147</v>
      </c>
      <c r="H496" t="s">
        <v>970</v>
      </c>
      <c r="I496" t="s">
        <v>55</v>
      </c>
      <c r="J496" t="s">
        <v>152</v>
      </c>
      <c r="K496" t="s">
        <v>145</v>
      </c>
      <c r="L496" t="s">
        <v>146</v>
      </c>
      <c r="M496" t="s">
        <v>983</v>
      </c>
    </row>
    <row r="497" spans="1:13" x14ac:dyDescent="0.35">
      <c r="A497" t="s">
        <v>984</v>
      </c>
      <c r="B497" t="s">
        <v>25</v>
      </c>
      <c r="C497" t="s">
        <v>59</v>
      </c>
      <c r="D497" t="s">
        <v>60</v>
      </c>
      <c r="E497" t="s">
        <v>970</v>
      </c>
      <c r="F497" t="s">
        <v>985</v>
      </c>
      <c r="G497" t="s">
        <v>147</v>
      </c>
      <c r="H497" t="s">
        <v>970</v>
      </c>
      <c r="I497" t="s">
        <v>55</v>
      </c>
      <c r="J497" t="s">
        <v>152</v>
      </c>
      <c r="K497" t="s">
        <v>145</v>
      </c>
      <c r="L497" t="s">
        <v>146</v>
      </c>
      <c r="M497" t="s">
        <v>986</v>
      </c>
    </row>
    <row r="498" spans="1:13" x14ac:dyDescent="0.35">
      <c r="A498" t="s">
        <v>987</v>
      </c>
      <c r="B498" t="s">
        <v>25</v>
      </c>
      <c r="C498" t="s">
        <v>59</v>
      </c>
      <c r="D498" t="s">
        <v>60</v>
      </c>
      <c r="E498" t="s">
        <v>970</v>
      </c>
      <c r="F498" t="s">
        <v>182</v>
      </c>
      <c r="G498" t="s">
        <v>147</v>
      </c>
      <c r="H498" t="s">
        <v>970</v>
      </c>
      <c r="I498" t="s">
        <v>55</v>
      </c>
      <c r="J498" t="s">
        <v>152</v>
      </c>
      <c r="K498" t="s">
        <v>145</v>
      </c>
      <c r="L498" t="s">
        <v>146</v>
      </c>
      <c r="M498" t="s">
        <v>988</v>
      </c>
    </row>
    <row r="499" spans="1:13" x14ac:dyDescent="0.35">
      <c r="A499" t="s">
        <v>989</v>
      </c>
      <c r="B499" t="s">
        <v>25</v>
      </c>
      <c r="C499" t="s">
        <v>59</v>
      </c>
      <c r="D499" t="s">
        <v>60</v>
      </c>
      <c r="E499" t="s">
        <v>970</v>
      </c>
      <c r="F499" t="s">
        <v>182</v>
      </c>
      <c r="G499" t="s">
        <v>147</v>
      </c>
      <c r="H499" t="s">
        <v>970</v>
      </c>
      <c r="I499" t="s">
        <v>55</v>
      </c>
      <c r="J499" t="s">
        <v>152</v>
      </c>
      <c r="K499" t="s">
        <v>145</v>
      </c>
      <c r="L499" t="s">
        <v>146</v>
      </c>
      <c r="M499" t="s">
        <v>990</v>
      </c>
    </row>
    <row r="500" spans="1:13" x14ac:dyDescent="0.35">
      <c r="A500" t="s">
        <v>991</v>
      </c>
      <c r="B500" t="s">
        <v>25</v>
      </c>
      <c r="C500" t="s">
        <v>59</v>
      </c>
      <c r="D500" t="s">
        <v>60</v>
      </c>
      <c r="E500" t="s">
        <v>970</v>
      </c>
      <c r="F500" t="s">
        <v>182</v>
      </c>
      <c r="G500" t="s">
        <v>147</v>
      </c>
      <c r="H500" t="s">
        <v>970</v>
      </c>
      <c r="I500" t="s">
        <v>55</v>
      </c>
      <c r="J500" t="s">
        <v>152</v>
      </c>
      <c r="K500" t="s">
        <v>145</v>
      </c>
      <c r="L500" t="s">
        <v>146</v>
      </c>
      <c r="M500" t="s">
        <v>992</v>
      </c>
    </row>
    <row r="501" spans="1:13" x14ac:dyDescent="0.35">
      <c r="A501" t="s">
        <v>993</v>
      </c>
      <c r="B501" t="s">
        <v>25</v>
      </c>
      <c r="C501" t="s">
        <v>150</v>
      </c>
      <c r="D501" t="s">
        <v>141</v>
      </c>
      <c r="E501" t="s">
        <v>970</v>
      </c>
      <c r="F501" t="s">
        <v>660</v>
      </c>
      <c r="G501" t="s">
        <v>193</v>
      </c>
      <c r="H501" t="s">
        <v>970</v>
      </c>
      <c r="I501" t="s">
        <v>55</v>
      </c>
      <c r="J501" t="s">
        <v>152</v>
      </c>
      <c r="K501" t="s">
        <v>145</v>
      </c>
      <c r="L501" t="s">
        <v>146</v>
      </c>
      <c r="M501" t="s">
        <v>994</v>
      </c>
    </row>
    <row r="502" spans="1:13" x14ac:dyDescent="0.35">
      <c r="A502" t="s">
        <v>995</v>
      </c>
      <c r="B502" t="s">
        <v>25</v>
      </c>
      <c r="C502" t="s">
        <v>58</v>
      </c>
      <c r="D502" t="s">
        <v>141</v>
      </c>
      <c r="E502" t="s">
        <v>970</v>
      </c>
      <c r="F502" t="s">
        <v>996</v>
      </c>
      <c r="G502" t="s">
        <v>537</v>
      </c>
      <c r="H502" t="s">
        <v>970</v>
      </c>
      <c r="I502" t="s">
        <v>55</v>
      </c>
      <c r="J502" t="s">
        <v>152</v>
      </c>
      <c r="K502" t="s">
        <v>145</v>
      </c>
      <c r="L502" t="s">
        <v>146</v>
      </c>
      <c r="M502" t="s">
        <v>997</v>
      </c>
    </row>
    <row r="503" spans="1:13" x14ac:dyDescent="0.35">
      <c r="A503" t="s">
        <v>998</v>
      </c>
      <c r="B503" t="s">
        <v>25</v>
      </c>
      <c r="C503" t="s">
        <v>150</v>
      </c>
      <c r="D503" t="s">
        <v>141</v>
      </c>
      <c r="E503" t="s">
        <v>970</v>
      </c>
      <c r="F503" t="s">
        <v>660</v>
      </c>
      <c r="G503" t="s">
        <v>147</v>
      </c>
      <c r="H503" t="s">
        <v>970</v>
      </c>
      <c r="I503" t="s">
        <v>55</v>
      </c>
      <c r="J503" t="s">
        <v>144</v>
      </c>
      <c r="K503" t="s">
        <v>145</v>
      </c>
      <c r="L503" t="s">
        <v>252</v>
      </c>
      <c r="M503" t="s">
        <v>999</v>
      </c>
    </row>
    <row r="504" spans="1:13" x14ac:dyDescent="0.35">
      <c r="A504" t="s">
        <v>1000</v>
      </c>
      <c r="B504" t="s">
        <v>25</v>
      </c>
      <c r="C504" t="s">
        <v>150</v>
      </c>
      <c r="D504" t="s">
        <v>141</v>
      </c>
      <c r="E504" t="s">
        <v>970</v>
      </c>
      <c r="F504" t="s">
        <v>1001</v>
      </c>
      <c r="G504" t="s">
        <v>147</v>
      </c>
      <c r="H504" t="s">
        <v>970</v>
      </c>
      <c r="I504" t="s">
        <v>55</v>
      </c>
      <c r="J504" t="s">
        <v>144</v>
      </c>
      <c r="K504" t="s">
        <v>145</v>
      </c>
      <c r="L504" t="s">
        <v>252</v>
      </c>
      <c r="M504" t="s">
        <v>1002</v>
      </c>
    </row>
    <row r="505" spans="1:13" x14ac:dyDescent="0.35">
      <c r="A505" t="s">
        <v>1003</v>
      </c>
      <c r="B505" t="s">
        <v>25</v>
      </c>
      <c r="C505" t="s">
        <v>150</v>
      </c>
      <c r="D505" t="s">
        <v>141</v>
      </c>
      <c r="E505" t="s">
        <v>970</v>
      </c>
      <c r="F505" t="s">
        <v>277</v>
      </c>
      <c r="G505" t="s">
        <v>151</v>
      </c>
      <c r="H505" t="s">
        <v>970</v>
      </c>
      <c r="I505" t="s">
        <v>55</v>
      </c>
      <c r="J505" t="s">
        <v>152</v>
      </c>
      <c r="K505" t="s">
        <v>145</v>
      </c>
      <c r="L505" t="s">
        <v>146</v>
      </c>
      <c r="M505" t="s">
        <v>1004</v>
      </c>
    </row>
    <row r="506" spans="1:13" x14ac:dyDescent="0.35">
      <c r="A506" t="s">
        <v>1005</v>
      </c>
      <c r="B506" t="s">
        <v>25</v>
      </c>
      <c r="C506" t="s">
        <v>150</v>
      </c>
      <c r="D506" t="s">
        <v>141</v>
      </c>
      <c r="E506" t="s">
        <v>970</v>
      </c>
      <c r="F506" t="s">
        <v>277</v>
      </c>
      <c r="G506" t="s">
        <v>151</v>
      </c>
      <c r="H506" t="s">
        <v>970</v>
      </c>
      <c r="I506" t="s">
        <v>55</v>
      </c>
      <c r="J506" t="s">
        <v>152</v>
      </c>
      <c r="K506" t="s">
        <v>145</v>
      </c>
      <c r="L506" t="s">
        <v>146</v>
      </c>
      <c r="M506" t="s">
        <v>1006</v>
      </c>
    </row>
    <row r="507" spans="1:13" x14ac:dyDescent="0.35">
      <c r="A507" t="s">
        <v>1007</v>
      </c>
      <c r="B507" t="s">
        <v>25</v>
      </c>
      <c r="C507" t="s">
        <v>58</v>
      </c>
      <c r="D507" t="s">
        <v>141</v>
      </c>
      <c r="E507" t="s">
        <v>1008</v>
      </c>
      <c r="F507" t="s">
        <v>170</v>
      </c>
      <c r="G507" t="s">
        <v>151</v>
      </c>
      <c r="H507" t="s">
        <v>1009</v>
      </c>
      <c r="I507" t="s">
        <v>171</v>
      </c>
      <c r="J507" t="s">
        <v>152</v>
      </c>
      <c r="K507" t="s">
        <v>158</v>
      </c>
      <c r="L507" t="s">
        <v>146</v>
      </c>
      <c r="M507" t="s">
        <v>1010</v>
      </c>
    </row>
    <row r="508" spans="1:13" x14ac:dyDescent="0.35">
      <c r="A508" t="s">
        <v>1011</v>
      </c>
      <c r="B508" t="s">
        <v>25</v>
      </c>
      <c r="C508" t="s">
        <v>150</v>
      </c>
      <c r="D508" t="s">
        <v>141</v>
      </c>
      <c r="E508" t="s">
        <v>1008</v>
      </c>
      <c r="F508" t="s">
        <v>170</v>
      </c>
      <c r="G508" t="s">
        <v>151</v>
      </c>
      <c r="H508" t="s">
        <v>1009</v>
      </c>
      <c r="I508" t="s">
        <v>55</v>
      </c>
      <c r="J508" t="s">
        <v>152</v>
      </c>
      <c r="K508" t="s">
        <v>158</v>
      </c>
      <c r="L508" t="s">
        <v>146</v>
      </c>
      <c r="M508" t="s">
        <v>1012</v>
      </c>
    </row>
    <row r="509" spans="1:13" x14ac:dyDescent="0.35">
      <c r="A509" t="s">
        <v>1013</v>
      </c>
      <c r="B509" t="s">
        <v>25</v>
      </c>
      <c r="C509" t="s">
        <v>150</v>
      </c>
      <c r="D509" t="s">
        <v>141</v>
      </c>
      <c r="E509" t="s">
        <v>1014</v>
      </c>
      <c r="F509" t="s">
        <v>167</v>
      </c>
      <c r="G509" t="s">
        <v>151</v>
      </c>
      <c r="H509" t="s">
        <v>1009</v>
      </c>
      <c r="I509" t="s">
        <v>55</v>
      </c>
      <c r="J509" t="s">
        <v>152</v>
      </c>
      <c r="K509" t="s">
        <v>158</v>
      </c>
      <c r="L509" t="s">
        <v>146</v>
      </c>
      <c r="M509" t="s">
        <v>1015</v>
      </c>
    </row>
    <row r="510" spans="1:13" x14ac:dyDescent="0.35">
      <c r="A510" t="s">
        <v>1016</v>
      </c>
      <c r="B510" t="s">
        <v>25</v>
      </c>
      <c r="C510" t="s">
        <v>150</v>
      </c>
      <c r="D510" t="s">
        <v>141</v>
      </c>
      <c r="E510" t="s">
        <v>1017</v>
      </c>
      <c r="F510" t="s">
        <v>142</v>
      </c>
      <c r="G510" t="s">
        <v>151</v>
      </c>
      <c r="H510" t="s">
        <v>1009</v>
      </c>
      <c r="I510" t="s">
        <v>55</v>
      </c>
      <c r="J510" t="s">
        <v>152</v>
      </c>
      <c r="K510" t="s">
        <v>158</v>
      </c>
      <c r="L510" t="s">
        <v>146</v>
      </c>
      <c r="M510" t="s">
        <v>1018</v>
      </c>
    </row>
    <row r="511" spans="1:13" x14ac:dyDescent="0.35">
      <c r="A511" t="s">
        <v>1019</v>
      </c>
      <c r="B511" t="s">
        <v>25</v>
      </c>
      <c r="C511" t="s">
        <v>150</v>
      </c>
      <c r="D511" t="s">
        <v>141</v>
      </c>
      <c r="E511" t="s">
        <v>1020</v>
      </c>
      <c r="F511" t="s">
        <v>142</v>
      </c>
      <c r="G511" t="s">
        <v>151</v>
      </c>
      <c r="H511" t="s">
        <v>1009</v>
      </c>
      <c r="I511" t="s">
        <v>55</v>
      </c>
      <c r="J511" t="s">
        <v>152</v>
      </c>
      <c r="K511" t="s">
        <v>158</v>
      </c>
      <c r="L511" t="s">
        <v>146</v>
      </c>
      <c r="M511" t="s">
        <v>1021</v>
      </c>
    </row>
    <row r="512" spans="1:13" x14ac:dyDescent="0.35">
      <c r="A512" t="s">
        <v>1022</v>
      </c>
      <c r="B512" t="s">
        <v>25</v>
      </c>
      <c r="C512" t="s">
        <v>150</v>
      </c>
      <c r="D512" t="s">
        <v>141</v>
      </c>
      <c r="E512" t="s">
        <v>1017</v>
      </c>
      <c r="F512" t="s">
        <v>1023</v>
      </c>
      <c r="G512" t="s">
        <v>151</v>
      </c>
      <c r="H512" t="s">
        <v>1009</v>
      </c>
      <c r="I512" t="s">
        <v>55</v>
      </c>
      <c r="J512" t="s">
        <v>152</v>
      </c>
      <c r="K512" t="s">
        <v>158</v>
      </c>
      <c r="L512" t="s">
        <v>146</v>
      </c>
      <c r="M512" t="s">
        <v>1024</v>
      </c>
    </row>
    <row r="513" spans="1:13" x14ac:dyDescent="0.35">
      <c r="A513" t="s">
        <v>1025</v>
      </c>
      <c r="B513" t="s">
        <v>25</v>
      </c>
      <c r="C513" t="s">
        <v>150</v>
      </c>
      <c r="D513" t="s">
        <v>141</v>
      </c>
      <c r="E513" t="s">
        <v>1014</v>
      </c>
      <c r="F513" t="s">
        <v>1023</v>
      </c>
      <c r="G513" t="s">
        <v>151</v>
      </c>
      <c r="H513" t="s">
        <v>1009</v>
      </c>
      <c r="I513" t="s">
        <v>55</v>
      </c>
      <c r="J513" t="s">
        <v>152</v>
      </c>
      <c r="K513" t="s">
        <v>158</v>
      </c>
      <c r="L513" t="s">
        <v>146</v>
      </c>
      <c r="M513" t="s">
        <v>1026</v>
      </c>
    </row>
    <row r="514" spans="1:13" x14ac:dyDescent="0.35">
      <c r="A514" t="s">
        <v>1027</v>
      </c>
      <c r="B514" t="s">
        <v>25</v>
      </c>
      <c r="C514" t="s">
        <v>150</v>
      </c>
      <c r="D514" t="s">
        <v>141</v>
      </c>
      <c r="E514" t="s">
        <v>1008</v>
      </c>
      <c r="F514" t="s">
        <v>1023</v>
      </c>
      <c r="G514" t="s">
        <v>151</v>
      </c>
      <c r="H514" t="s">
        <v>1009</v>
      </c>
      <c r="I514" t="s">
        <v>55</v>
      </c>
      <c r="J514" t="s">
        <v>152</v>
      </c>
      <c r="K514" t="s">
        <v>158</v>
      </c>
      <c r="L514" t="s">
        <v>146</v>
      </c>
      <c r="M514" t="s">
        <v>1028</v>
      </c>
    </row>
    <row r="515" spans="1:13" x14ac:dyDescent="0.35">
      <c r="A515" t="s">
        <v>1029</v>
      </c>
      <c r="B515" t="s">
        <v>25</v>
      </c>
      <c r="C515" t="s">
        <v>150</v>
      </c>
      <c r="D515" t="s">
        <v>141</v>
      </c>
      <c r="E515" t="s">
        <v>1030</v>
      </c>
      <c r="F515" t="s">
        <v>1023</v>
      </c>
      <c r="G515" t="s">
        <v>151</v>
      </c>
      <c r="H515" t="s">
        <v>1009</v>
      </c>
      <c r="I515" t="s">
        <v>55</v>
      </c>
      <c r="J515" t="s">
        <v>152</v>
      </c>
      <c r="K515" t="s">
        <v>158</v>
      </c>
      <c r="L515" t="s">
        <v>146</v>
      </c>
      <c r="M515" t="s">
        <v>1031</v>
      </c>
    </row>
    <row r="516" spans="1:13" x14ac:dyDescent="0.35">
      <c r="A516" t="s">
        <v>1032</v>
      </c>
      <c r="B516" t="s">
        <v>25</v>
      </c>
      <c r="C516" t="s">
        <v>150</v>
      </c>
      <c r="D516" t="s">
        <v>141</v>
      </c>
      <c r="E516" t="s">
        <v>1033</v>
      </c>
      <c r="F516" t="s">
        <v>1023</v>
      </c>
      <c r="G516" t="s">
        <v>151</v>
      </c>
      <c r="H516" t="s">
        <v>1009</v>
      </c>
      <c r="I516" t="s">
        <v>55</v>
      </c>
      <c r="J516" t="s">
        <v>152</v>
      </c>
      <c r="K516" t="s">
        <v>158</v>
      </c>
      <c r="L516" t="s">
        <v>146</v>
      </c>
      <c r="M516" t="s">
        <v>1034</v>
      </c>
    </row>
    <row r="517" spans="1:13" x14ac:dyDescent="0.35">
      <c r="A517" t="s">
        <v>1035</v>
      </c>
      <c r="B517" t="s">
        <v>25</v>
      </c>
      <c r="C517" t="s">
        <v>150</v>
      </c>
      <c r="D517" t="s">
        <v>141</v>
      </c>
      <c r="E517" t="s">
        <v>1017</v>
      </c>
      <c r="F517" t="s">
        <v>1036</v>
      </c>
      <c r="G517" t="s">
        <v>193</v>
      </c>
      <c r="H517" t="s">
        <v>1009</v>
      </c>
      <c r="I517" t="s">
        <v>55</v>
      </c>
      <c r="J517" t="s">
        <v>152</v>
      </c>
      <c r="K517" t="s">
        <v>158</v>
      </c>
      <c r="L517" t="s">
        <v>146</v>
      </c>
      <c r="M517" t="s">
        <v>1037</v>
      </c>
    </row>
    <row r="518" spans="1:13" x14ac:dyDescent="0.35">
      <c r="A518" t="s">
        <v>1038</v>
      </c>
      <c r="B518" t="s">
        <v>25</v>
      </c>
      <c r="C518" t="s">
        <v>150</v>
      </c>
      <c r="D518" t="s">
        <v>141</v>
      </c>
      <c r="E518" t="s">
        <v>1014</v>
      </c>
      <c r="F518" t="s">
        <v>1036</v>
      </c>
      <c r="G518" t="s">
        <v>193</v>
      </c>
      <c r="H518" t="s">
        <v>1009</v>
      </c>
      <c r="I518" t="s">
        <v>55</v>
      </c>
      <c r="J518" t="s">
        <v>152</v>
      </c>
      <c r="K518" t="s">
        <v>158</v>
      </c>
      <c r="L518" t="s">
        <v>146</v>
      </c>
      <c r="M518" t="s">
        <v>1039</v>
      </c>
    </row>
    <row r="519" spans="1:13" x14ac:dyDescent="0.35">
      <c r="A519" t="s">
        <v>1040</v>
      </c>
      <c r="B519" t="s">
        <v>25</v>
      </c>
      <c r="C519" t="s">
        <v>150</v>
      </c>
      <c r="D519" t="s">
        <v>141</v>
      </c>
      <c r="E519" t="s">
        <v>1008</v>
      </c>
      <c r="F519" t="s">
        <v>1036</v>
      </c>
      <c r="G519" t="s">
        <v>193</v>
      </c>
      <c r="H519" t="s">
        <v>1009</v>
      </c>
      <c r="I519" t="s">
        <v>55</v>
      </c>
      <c r="J519" t="s">
        <v>152</v>
      </c>
      <c r="K519" t="s">
        <v>158</v>
      </c>
      <c r="L519" t="s">
        <v>146</v>
      </c>
      <c r="M519" t="s">
        <v>1041</v>
      </c>
    </row>
    <row r="520" spans="1:13" x14ac:dyDescent="0.35">
      <c r="A520" t="s">
        <v>1042</v>
      </c>
      <c r="B520" t="s">
        <v>25</v>
      </c>
      <c r="C520" t="s">
        <v>150</v>
      </c>
      <c r="D520" t="s">
        <v>141</v>
      </c>
      <c r="E520" t="s">
        <v>1030</v>
      </c>
      <c r="F520" t="s">
        <v>1036</v>
      </c>
      <c r="G520" t="s">
        <v>193</v>
      </c>
      <c r="H520" t="s">
        <v>1009</v>
      </c>
      <c r="I520" t="s">
        <v>55</v>
      </c>
      <c r="J520" t="s">
        <v>152</v>
      </c>
      <c r="K520" t="s">
        <v>158</v>
      </c>
      <c r="L520" t="s">
        <v>146</v>
      </c>
      <c r="M520" t="s">
        <v>1043</v>
      </c>
    </row>
    <row r="521" spans="1:13" x14ac:dyDescent="0.35">
      <c r="A521" t="s">
        <v>1044</v>
      </c>
      <c r="B521" t="s">
        <v>25</v>
      </c>
      <c r="C521" t="s">
        <v>150</v>
      </c>
      <c r="D521" t="s">
        <v>141</v>
      </c>
      <c r="E521" t="s">
        <v>1033</v>
      </c>
      <c r="F521" t="s">
        <v>1036</v>
      </c>
      <c r="G521" t="s">
        <v>193</v>
      </c>
      <c r="H521" t="s">
        <v>1009</v>
      </c>
      <c r="I521" t="s">
        <v>55</v>
      </c>
      <c r="J521" t="s">
        <v>152</v>
      </c>
      <c r="K521" t="s">
        <v>158</v>
      </c>
      <c r="L521" t="s">
        <v>146</v>
      </c>
      <c r="M521" t="s">
        <v>1045</v>
      </c>
    </row>
    <row r="522" spans="1:13" x14ac:dyDescent="0.35">
      <c r="A522" t="s">
        <v>1046</v>
      </c>
      <c r="B522" t="s">
        <v>25</v>
      </c>
      <c r="C522" t="s">
        <v>150</v>
      </c>
      <c r="D522" t="s">
        <v>141</v>
      </c>
      <c r="E522" t="s">
        <v>1008</v>
      </c>
      <c r="F522" t="s">
        <v>161</v>
      </c>
      <c r="G522" t="s">
        <v>151</v>
      </c>
      <c r="H522" t="s">
        <v>1009</v>
      </c>
      <c r="I522" t="s">
        <v>55</v>
      </c>
      <c r="J522" t="s">
        <v>152</v>
      </c>
      <c r="K522" t="s">
        <v>158</v>
      </c>
      <c r="L522" t="s">
        <v>146</v>
      </c>
      <c r="M522" t="s">
        <v>1047</v>
      </c>
    </row>
    <row r="523" spans="1:13" x14ac:dyDescent="0.35">
      <c r="A523" t="s">
        <v>1048</v>
      </c>
      <c r="B523" t="s">
        <v>25</v>
      </c>
      <c r="C523" t="s">
        <v>150</v>
      </c>
      <c r="D523" t="s">
        <v>141</v>
      </c>
      <c r="E523" t="s">
        <v>1014</v>
      </c>
      <c r="F523" t="s">
        <v>161</v>
      </c>
      <c r="G523" t="s">
        <v>151</v>
      </c>
      <c r="H523" t="s">
        <v>1009</v>
      </c>
      <c r="I523" t="s">
        <v>55</v>
      </c>
      <c r="J523" t="s">
        <v>152</v>
      </c>
      <c r="K523" t="s">
        <v>158</v>
      </c>
      <c r="L523" t="s">
        <v>146</v>
      </c>
      <c r="M523" t="s">
        <v>1049</v>
      </c>
    </row>
    <row r="524" spans="1:13" x14ac:dyDescent="0.35">
      <c r="A524" t="s">
        <v>1050</v>
      </c>
      <c r="B524" t="s">
        <v>25</v>
      </c>
      <c r="C524" t="s">
        <v>150</v>
      </c>
      <c r="D524" t="s">
        <v>141</v>
      </c>
      <c r="E524" t="s">
        <v>1014</v>
      </c>
      <c r="F524" t="s">
        <v>164</v>
      </c>
      <c r="G524" t="s">
        <v>151</v>
      </c>
      <c r="H524" t="s">
        <v>1009</v>
      </c>
      <c r="I524" t="s">
        <v>55</v>
      </c>
      <c r="J524" t="s">
        <v>152</v>
      </c>
      <c r="K524" t="s">
        <v>158</v>
      </c>
      <c r="L524" t="s">
        <v>146</v>
      </c>
      <c r="M524" t="s">
        <v>1051</v>
      </c>
    </row>
    <row r="525" spans="1:13" x14ac:dyDescent="0.35">
      <c r="A525" t="s">
        <v>1052</v>
      </c>
      <c r="B525" t="s">
        <v>25</v>
      </c>
      <c r="C525" t="s">
        <v>150</v>
      </c>
      <c r="D525" t="s">
        <v>141</v>
      </c>
      <c r="E525" t="s">
        <v>1053</v>
      </c>
      <c r="F525" t="s">
        <v>164</v>
      </c>
      <c r="G525" t="s">
        <v>151</v>
      </c>
      <c r="H525" t="s">
        <v>1009</v>
      </c>
      <c r="I525" t="s">
        <v>55</v>
      </c>
      <c r="J525" t="s">
        <v>152</v>
      </c>
      <c r="K525" t="s">
        <v>158</v>
      </c>
      <c r="L525" t="s">
        <v>146</v>
      </c>
      <c r="M525" t="s">
        <v>1054</v>
      </c>
    </row>
    <row r="526" spans="1:13" x14ac:dyDescent="0.35">
      <c r="A526" t="s">
        <v>1055</v>
      </c>
      <c r="B526" t="s">
        <v>25</v>
      </c>
      <c r="C526" t="s">
        <v>150</v>
      </c>
      <c r="D526" t="s">
        <v>141</v>
      </c>
      <c r="E526" t="s">
        <v>1008</v>
      </c>
      <c r="F526" t="s">
        <v>1056</v>
      </c>
      <c r="G526" t="s">
        <v>151</v>
      </c>
      <c r="H526" t="s">
        <v>1009</v>
      </c>
      <c r="I526" t="s">
        <v>55</v>
      </c>
      <c r="J526" t="s">
        <v>152</v>
      </c>
      <c r="K526" t="s">
        <v>158</v>
      </c>
      <c r="L526" t="s">
        <v>146</v>
      </c>
      <c r="M526" t="s">
        <v>1057</v>
      </c>
    </row>
    <row r="527" spans="1:13" x14ac:dyDescent="0.35">
      <c r="A527" t="s">
        <v>1058</v>
      </c>
      <c r="B527" t="s">
        <v>25</v>
      </c>
      <c r="C527" t="s">
        <v>58</v>
      </c>
      <c r="D527" t="s">
        <v>141</v>
      </c>
      <c r="E527" t="s">
        <v>1008</v>
      </c>
      <c r="F527" t="s">
        <v>1056</v>
      </c>
      <c r="G527" t="s">
        <v>151</v>
      </c>
      <c r="H527" t="s">
        <v>1009</v>
      </c>
      <c r="I527" t="s">
        <v>171</v>
      </c>
      <c r="J527" t="s">
        <v>152</v>
      </c>
      <c r="K527" t="s">
        <v>158</v>
      </c>
      <c r="L527" t="s">
        <v>146</v>
      </c>
      <c r="M527" t="s">
        <v>1059</v>
      </c>
    </row>
    <row r="528" spans="1:13" x14ac:dyDescent="0.35">
      <c r="A528" t="s">
        <v>1060</v>
      </c>
      <c r="B528" t="s">
        <v>25</v>
      </c>
      <c r="C528" t="s">
        <v>150</v>
      </c>
      <c r="D528" t="s">
        <v>141</v>
      </c>
      <c r="E528" t="s">
        <v>1053</v>
      </c>
      <c r="F528" t="s">
        <v>1056</v>
      </c>
      <c r="G528" t="s">
        <v>151</v>
      </c>
      <c r="H528" t="s">
        <v>1009</v>
      </c>
      <c r="I528" t="s">
        <v>55</v>
      </c>
      <c r="J528" t="s">
        <v>152</v>
      </c>
      <c r="K528" t="s">
        <v>158</v>
      </c>
      <c r="L528" t="s">
        <v>146</v>
      </c>
      <c r="M528" t="s">
        <v>1061</v>
      </c>
    </row>
    <row r="529" spans="1:13" x14ac:dyDescent="0.35">
      <c r="A529" t="s">
        <v>1062</v>
      </c>
      <c r="B529" t="s">
        <v>25</v>
      </c>
      <c r="C529" t="s">
        <v>58</v>
      </c>
      <c r="D529" t="s">
        <v>141</v>
      </c>
      <c r="E529" t="s">
        <v>1053</v>
      </c>
      <c r="F529" t="s">
        <v>1056</v>
      </c>
      <c r="G529" t="s">
        <v>151</v>
      </c>
      <c r="H529" t="s">
        <v>1009</v>
      </c>
      <c r="I529" t="s">
        <v>171</v>
      </c>
      <c r="J529" t="s">
        <v>152</v>
      </c>
      <c r="K529" t="s">
        <v>158</v>
      </c>
      <c r="L529" t="s">
        <v>146</v>
      </c>
      <c r="M529" t="s">
        <v>1063</v>
      </c>
    </row>
    <row r="530" spans="1:13" x14ac:dyDescent="0.35">
      <c r="A530" t="s">
        <v>1064</v>
      </c>
      <c r="B530" t="s">
        <v>25</v>
      </c>
      <c r="C530" t="s">
        <v>59</v>
      </c>
      <c r="D530" t="s">
        <v>67</v>
      </c>
      <c r="E530" t="s">
        <v>1065</v>
      </c>
      <c r="F530" t="s">
        <v>182</v>
      </c>
      <c r="G530" t="s">
        <v>151</v>
      </c>
      <c r="H530" t="s">
        <v>1009</v>
      </c>
      <c r="I530" t="s">
        <v>171</v>
      </c>
      <c r="J530" t="s">
        <v>152</v>
      </c>
      <c r="K530" t="s">
        <v>158</v>
      </c>
      <c r="L530" t="s">
        <v>146</v>
      </c>
      <c r="M530" t="s">
        <v>1066</v>
      </c>
    </row>
    <row r="531" spans="1:13" x14ac:dyDescent="0.35">
      <c r="A531" t="s">
        <v>1067</v>
      </c>
      <c r="B531" t="s">
        <v>25</v>
      </c>
      <c r="C531" t="s">
        <v>59</v>
      </c>
      <c r="D531" t="s">
        <v>67</v>
      </c>
      <c r="E531" t="s">
        <v>1068</v>
      </c>
      <c r="F531" t="s">
        <v>490</v>
      </c>
      <c r="G531" t="s">
        <v>151</v>
      </c>
      <c r="H531" t="s">
        <v>1009</v>
      </c>
      <c r="I531" t="s">
        <v>171</v>
      </c>
      <c r="J531" t="s">
        <v>152</v>
      </c>
      <c r="K531" t="s">
        <v>158</v>
      </c>
      <c r="L531" t="s">
        <v>146</v>
      </c>
      <c r="M531" t="s">
        <v>1069</v>
      </c>
    </row>
    <row r="532" spans="1:13" x14ac:dyDescent="0.35">
      <c r="A532" t="s">
        <v>1070</v>
      </c>
      <c r="B532" t="s">
        <v>25</v>
      </c>
      <c r="C532" t="s">
        <v>150</v>
      </c>
      <c r="D532" t="s">
        <v>141</v>
      </c>
      <c r="E532" t="s">
        <v>1065</v>
      </c>
      <c r="F532" t="s">
        <v>182</v>
      </c>
      <c r="G532" t="s">
        <v>151</v>
      </c>
      <c r="H532" t="s">
        <v>1009</v>
      </c>
      <c r="I532" t="s">
        <v>55</v>
      </c>
      <c r="J532" t="s">
        <v>152</v>
      </c>
      <c r="K532" t="s">
        <v>158</v>
      </c>
      <c r="L532" t="s">
        <v>146</v>
      </c>
      <c r="M532" t="s">
        <v>1071</v>
      </c>
    </row>
    <row r="533" spans="1:13" x14ac:dyDescent="0.35">
      <c r="A533" t="s">
        <v>1072</v>
      </c>
      <c r="B533" t="s">
        <v>25</v>
      </c>
      <c r="C533" t="s">
        <v>150</v>
      </c>
      <c r="D533" t="s">
        <v>141</v>
      </c>
      <c r="E533" t="s">
        <v>1068</v>
      </c>
      <c r="F533" t="s">
        <v>490</v>
      </c>
      <c r="G533" t="s">
        <v>151</v>
      </c>
      <c r="H533" t="s">
        <v>1009</v>
      </c>
      <c r="I533" t="s">
        <v>55</v>
      </c>
      <c r="J533" t="s">
        <v>152</v>
      </c>
      <c r="K533" t="s">
        <v>158</v>
      </c>
      <c r="L533" t="s">
        <v>146</v>
      </c>
      <c r="M533" t="s">
        <v>1073</v>
      </c>
    </row>
    <row r="534" spans="1:13" x14ac:dyDescent="0.35">
      <c r="A534" t="s">
        <v>1074</v>
      </c>
      <c r="B534" t="s">
        <v>25</v>
      </c>
      <c r="C534" t="s">
        <v>150</v>
      </c>
      <c r="D534" t="s">
        <v>141</v>
      </c>
      <c r="E534" t="s">
        <v>1030</v>
      </c>
      <c r="F534" t="s">
        <v>1075</v>
      </c>
      <c r="G534" t="s">
        <v>151</v>
      </c>
      <c r="H534" t="s">
        <v>1009</v>
      </c>
      <c r="I534" t="s">
        <v>55</v>
      </c>
      <c r="J534" t="s">
        <v>152</v>
      </c>
      <c r="K534" t="s">
        <v>158</v>
      </c>
      <c r="L534" t="s">
        <v>146</v>
      </c>
      <c r="M534" t="s">
        <v>1076</v>
      </c>
    </row>
    <row r="535" spans="1:13" x14ac:dyDescent="0.35">
      <c r="A535" t="s">
        <v>1077</v>
      </c>
      <c r="B535" t="s">
        <v>25</v>
      </c>
      <c r="C535" t="s">
        <v>59</v>
      </c>
      <c r="D535" t="s">
        <v>67</v>
      </c>
      <c r="E535" t="s">
        <v>1030</v>
      </c>
      <c r="F535" t="s">
        <v>1075</v>
      </c>
      <c r="G535" t="s">
        <v>151</v>
      </c>
      <c r="H535" t="s">
        <v>1009</v>
      </c>
      <c r="I535" t="s">
        <v>171</v>
      </c>
      <c r="J535" t="s">
        <v>152</v>
      </c>
      <c r="K535" t="s">
        <v>158</v>
      </c>
      <c r="L535" t="s">
        <v>146</v>
      </c>
      <c r="M535" t="s">
        <v>1078</v>
      </c>
    </row>
    <row r="536" spans="1:13" x14ac:dyDescent="0.35">
      <c r="A536" t="s">
        <v>1079</v>
      </c>
      <c r="B536" t="s">
        <v>25</v>
      </c>
      <c r="C536" t="s">
        <v>58</v>
      </c>
      <c r="D536" t="s">
        <v>141</v>
      </c>
      <c r="E536" t="s">
        <v>1065</v>
      </c>
      <c r="F536" t="s">
        <v>174</v>
      </c>
      <c r="G536" t="s">
        <v>151</v>
      </c>
      <c r="H536" t="s">
        <v>1009</v>
      </c>
      <c r="I536" t="s">
        <v>171</v>
      </c>
      <c r="J536" t="s">
        <v>152</v>
      </c>
      <c r="K536" t="s">
        <v>158</v>
      </c>
      <c r="L536" t="s">
        <v>146</v>
      </c>
      <c r="M536" t="s">
        <v>1080</v>
      </c>
    </row>
    <row r="537" spans="1:13" x14ac:dyDescent="0.35">
      <c r="A537" t="s">
        <v>1081</v>
      </c>
      <c r="B537" t="s">
        <v>25</v>
      </c>
      <c r="C537" t="s">
        <v>58</v>
      </c>
      <c r="D537" t="s">
        <v>141</v>
      </c>
      <c r="E537" t="s">
        <v>1008</v>
      </c>
      <c r="F537" t="s">
        <v>1082</v>
      </c>
      <c r="G537" t="s">
        <v>151</v>
      </c>
      <c r="H537" t="s">
        <v>1009</v>
      </c>
      <c r="I537" t="s">
        <v>171</v>
      </c>
      <c r="J537" t="s">
        <v>152</v>
      </c>
      <c r="K537" t="s">
        <v>158</v>
      </c>
      <c r="L537" t="s">
        <v>146</v>
      </c>
      <c r="M537" t="s">
        <v>1083</v>
      </c>
    </row>
    <row r="538" spans="1:13" x14ac:dyDescent="0.35">
      <c r="A538" t="s">
        <v>1084</v>
      </c>
      <c r="B538" t="s">
        <v>25</v>
      </c>
      <c r="C538" t="s">
        <v>58</v>
      </c>
      <c r="D538" t="s">
        <v>141</v>
      </c>
      <c r="E538" t="s">
        <v>1008</v>
      </c>
      <c r="F538" t="s">
        <v>1085</v>
      </c>
      <c r="G538" t="s">
        <v>151</v>
      </c>
      <c r="H538" t="s">
        <v>1009</v>
      </c>
      <c r="I538" t="s">
        <v>171</v>
      </c>
      <c r="J538" t="s">
        <v>152</v>
      </c>
      <c r="K538" t="s">
        <v>158</v>
      </c>
      <c r="L538" t="s">
        <v>146</v>
      </c>
      <c r="M538" t="s">
        <v>1086</v>
      </c>
    </row>
    <row r="539" spans="1:13" x14ac:dyDescent="0.35">
      <c r="A539" t="s">
        <v>1087</v>
      </c>
      <c r="B539" t="s">
        <v>25</v>
      </c>
      <c r="C539" t="s">
        <v>150</v>
      </c>
      <c r="D539" t="s">
        <v>141</v>
      </c>
      <c r="E539" t="s">
        <v>1008</v>
      </c>
      <c r="F539" t="s">
        <v>1085</v>
      </c>
      <c r="G539" t="s">
        <v>151</v>
      </c>
      <c r="H539" t="s">
        <v>1009</v>
      </c>
      <c r="I539" t="s">
        <v>55</v>
      </c>
      <c r="J539" t="s">
        <v>152</v>
      </c>
      <c r="K539" t="s">
        <v>158</v>
      </c>
      <c r="L539" t="s">
        <v>146</v>
      </c>
      <c r="M539" t="s">
        <v>1088</v>
      </c>
    </row>
    <row r="540" spans="1:13" x14ac:dyDescent="0.35">
      <c r="A540" t="s">
        <v>1089</v>
      </c>
      <c r="B540" t="s">
        <v>25</v>
      </c>
      <c r="C540" t="s">
        <v>150</v>
      </c>
      <c r="D540" t="s">
        <v>141</v>
      </c>
      <c r="E540" t="s">
        <v>1008</v>
      </c>
      <c r="F540" t="s">
        <v>1082</v>
      </c>
      <c r="G540" t="s">
        <v>151</v>
      </c>
      <c r="H540" t="s">
        <v>1009</v>
      </c>
      <c r="I540" t="s">
        <v>55</v>
      </c>
      <c r="J540" t="s">
        <v>152</v>
      </c>
      <c r="K540" t="s">
        <v>158</v>
      </c>
      <c r="L540" t="s">
        <v>146</v>
      </c>
      <c r="M540" t="s">
        <v>1090</v>
      </c>
    </row>
    <row r="541" spans="1:13" x14ac:dyDescent="0.35">
      <c r="A541" t="s">
        <v>1091</v>
      </c>
      <c r="B541" t="s">
        <v>25</v>
      </c>
      <c r="C541" t="s">
        <v>150</v>
      </c>
      <c r="D541" t="s">
        <v>141</v>
      </c>
      <c r="E541" t="s">
        <v>1065</v>
      </c>
      <c r="F541" t="s">
        <v>174</v>
      </c>
      <c r="G541" t="s">
        <v>151</v>
      </c>
      <c r="H541" t="s">
        <v>1009</v>
      </c>
      <c r="I541" t="s">
        <v>55</v>
      </c>
      <c r="J541" t="s">
        <v>152</v>
      </c>
      <c r="K541" t="s">
        <v>158</v>
      </c>
      <c r="L541" t="s">
        <v>146</v>
      </c>
      <c r="M541" t="s">
        <v>1092</v>
      </c>
    </row>
    <row r="542" spans="1:13" x14ac:dyDescent="0.35">
      <c r="A542" t="s">
        <v>1093</v>
      </c>
      <c r="B542" t="s">
        <v>25</v>
      </c>
      <c r="C542" t="s">
        <v>150</v>
      </c>
      <c r="D542" t="s">
        <v>141</v>
      </c>
      <c r="E542" t="s">
        <v>1053</v>
      </c>
      <c r="F542" t="s">
        <v>1094</v>
      </c>
      <c r="G542" t="s">
        <v>193</v>
      </c>
      <c r="H542" t="s">
        <v>1009</v>
      </c>
      <c r="I542" t="s">
        <v>55</v>
      </c>
      <c r="J542" t="s">
        <v>152</v>
      </c>
      <c r="K542" t="s">
        <v>158</v>
      </c>
      <c r="L542" t="s">
        <v>146</v>
      </c>
      <c r="M542" t="s">
        <v>1095</v>
      </c>
    </row>
    <row r="543" spans="1:13" x14ac:dyDescent="0.35">
      <c r="A543" t="s">
        <v>1096</v>
      </c>
      <c r="B543" t="s">
        <v>25</v>
      </c>
      <c r="C543" t="s">
        <v>150</v>
      </c>
      <c r="D543" t="s">
        <v>141</v>
      </c>
      <c r="E543" t="s">
        <v>1033</v>
      </c>
      <c r="F543" t="s">
        <v>1097</v>
      </c>
      <c r="G543" t="s">
        <v>151</v>
      </c>
      <c r="H543" t="s">
        <v>1009</v>
      </c>
      <c r="I543" t="s">
        <v>55</v>
      </c>
      <c r="J543" t="s">
        <v>152</v>
      </c>
      <c r="K543" t="s">
        <v>158</v>
      </c>
      <c r="L543" t="s">
        <v>146</v>
      </c>
      <c r="M543" t="s">
        <v>1098</v>
      </c>
    </row>
    <row r="544" spans="1:13" x14ac:dyDescent="0.35">
      <c r="A544" t="s">
        <v>1099</v>
      </c>
      <c r="B544" t="s">
        <v>25</v>
      </c>
      <c r="C544" t="s">
        <v>150</v>
      </c>
      <c r="D544" t="s">
        <v>141</v>
      </c>
      <c r="E544" t="s">
        <v>1033</v>
      </c>
      <c r="F544" t="s">
        <v>1100</v>
      </c>
      <c r="G544" t="s">
        <v>151</v>
      </c>
      <c r="H544" t="s">
        <v>1009</v>
      </c>
      <c r="I544" t="s">
        <v>55</v>
      </c>
      <c r="J544" t="s">
        <v>152</v>
      </c>
      <c r="K544" t="s">
        <v>158</v>
      </c>
      <c r="L544" t="s">
        <v>146</v>
      </c>
      <c r="M544" t="s">
        <v>1101</v>
      </c>
    </row>
    <row r="545" spans="1:13" x14ac:dyDescent="0.35">
      <c r="A545" t="s">
        <v>1102</v>
      </c>
      <c r="B545" t="s">
        <v>25</v>
      </c>
      <c r="C545" t="s">
        <v>150</v>
      </c>
      <c r="D545" t="s">
        <v>141</v>
      </c>
      <c r="E545" t="s">
        <v>1103</v>
      </c>
      <c r="F545" t="s">
        <v>1104</v>
      </c>
      <c r="G545" t="s">
        <v>25</v>
      </c>
      <c r="H545" t="s">
        <v>1105</v>
      </c>
      <c r="I545" t="s">
        <v>1106</v>
      </c>
      <c r="J545" t="s">
        <v>144</v>
      </c>
      <c r="K545" t="s">
        <v>158</v>
      </c>
      <c r="L545" t="s">
        <v>146</v>
      </c>
      <c r="M545" t="s">
        <v>1107</v>
      </c>
    </row>
    <row r="546" spans="1:13" x14ac:dyDescent="0.35">
      <c r="A546" t="s">
        <v>1108</v>
      </c>
      <c r="B546" t="s">
        <v>25</v>
      </c>
      <c r="C546" t="s">
        <v>150</v>
      </c>
      <c r="D546" t="s">
        <v>57</v>
      </c>
      <c r="E546" t="s">
        <v>1109</v>
      </c>
      <c r="F546" t="s">
        <v>241</v>
      </c>
      <c r="G546" t="s">
        <v>151</v>
      </c>
      <c r="H546" t="s">
        <v>1009</v>
      </c>
      <c r="I546" t="s">
        <v>55</v>
      </c>
      <c r="J546" t="s">
        <v>152</v>
      </c>
      <c r="K546" t="s">
        <v>145</v>
      </c>
      <c r="L546" t="s">
        <v>146</v>
      </c>
      <c r="M546" t="s">
        <v>1110</v>
      </c>
    </row>
    <row r="547" spans="1:13" x14ac:dyDescent="0.35">
      <c r="A547" t="s">
        <v>1111</v>
      </c>
      <c r="B547" t="s">
        <v>25</v>
      </c>
      <c r="C547" t="s">
        <v>150</v>
      </c>
      <c r="D547" t="s">
        <v>57</v>
      </c>
      <c r="E547" t="s">
        <v>1112</v>
      </c>
      <c r="F547" t="s">
        <v>366</v>
      </c>
      <c r="G547" t="s">
        <v>151</v>
      </c>
      <c r="H547" t="s">
        <v>1009</v>
      </c>
      <c r="I547" t="s">
        <v>55</v>
      </c>
      <c r="J547" t="s">
        <v>152</v>
      </c>
      <c r="K547" t="s">
        <v>145</v>
      </c>
      <c r="L547" t="s">
        <v>146</v>
      </c>
      <c r="M547" t="s">
        <v>1113</v>
      </c>
    </row>
    <row r="548" spans="1:13" x14ac:dyDescent="0.35">
      <c r="A548" t="s">
        <v>1114</v>
      </c>
      <c r="B548" t="s">
        <v>25</v>
      </c>
      <c r="C548" t="s">
        <v>150</v>
      </c>
      <c r="D548" t="s">
        <v>57</v>
      </c>
      <c r="E548" t="s">
        <v>1112</v>
      </c>
      <c r="F548" t="s">
        <v>371</v>
      </c>
      <c r="G548" t="s">
        <v>151</v>
      </c>
      <c r="H548" t="s">
        <v>1009</v>
      </c>
      <c r="I548" t="s">
        <v>55</v>
      </c>
      <c r="J548" t="s">
        <v>152</v>
      </c>
      <c r="K548" t="s">
        <v>145</v>
      </c>
      <c r="L548" t="s">
        <v>146</v>
      </c>
      <c r="M548" t="s">
        <v>1115</v>
      </c>
    </row>
    <row r="549" spans="1:13" x14ac:dyDescent="0.35">
      <c r="A549" t="s">
        <v>1116</v>
      </c>
      <c r="B549" t="s">
        <v>25</v>
      </c>
      <c r="C549" t="s">
        <v>150</v>
      </c>
      <c r="D549" t="s">
        <v>57</v>
      </c>
      <c r="E549" t="s">
        <v>1112</v>
      </c>
      <c r="F549" t="s">
        <v>1117</v>
      </c>
      <c r="G549" t="s">
        <v>151</v>
      </c>
      <c r="H549" t="s">
        <v>1009</v>
      </c>
      <c r="I549" t="s">
        <v>55</v>
      </c>
      <c r="J549" t="s">
        <v>152</v>
      </c>
      <c r="K549" t="s">
        <v>145</v>
      </c>
      <c r="L549" t="s">
        <v>146</v>
      </c>
      <c r="M549" t="s">
        <v>1118</v>
      </c>
    </row>
    <row r="550" spans="1:13" x14ac:dyDescent="0.35">
      <c r="A550" t="s">
        <v>1119</v>
      </c>
      <c r="B550" t="s">
        <v>25</v>
      </c>
      <c r="C550" t="s">
        <v>150</v>
      </c>
      <c r="D550" t="s">
        <v>141</v>
      </c>
      <c r="E550" t="s">
        <v>1014</v>
      </c>
      <c r="F550" t="s">
        <v>164</v>
      </c>
      <c r="G550" t="s">
        <v>151</v>
      </c>
      <c r="H550" t="s">
        <v>1009</v>
      </c>
      <c r="I550" t="s">
        <v>55</v>
      </c>
      <c r="J550" t="s">
        <v>152</v>
      </c>
      <c r="K550" t="s">
        <v>158</v>
      </c>
      <c r="L550" t="s">
        <v>146</v>
      </c>
      <c r="M550" t="s">
        <v>1120</v>
      </c>
    </row>
    <row r="551" spans="1:13" x14ac:dyDescent="0.35">
      <c r="A551" t="s">
        <v>1121</v>
      </c>
      <c r="B551" t="s">
        <v>25</v>
      </c>
      <c r="C551" t="s">
        <v>150</v>
      </c>
      <c r="D551" t="s">
        <v>141</v>
      </c>
      <c r="E551" t="s">
        <v>1053</v>
      </c>
      <c r="F551" t="s">
        <v>164</v>
      </c>
      <c r="G551" t="s">
        <v>151</v>
      </c>
      <c r="H551" t="s">
        <v>1009</v>
      </c>
      <c r="I551" t="s">
        <v>55</v>
      </c>
      <c r="J551" t="s">
        <v>152</v>
      </c>
      <c r="K551" t="s">
        <v>158</v>
      </c>
      <c r="L551" t="s">
        <v>146</v>
      </c>
      <c r="M551" t="s">
        <v>1122</v>
      </c>
    </row>
    <row r="552" spans="1:13" x14ac:dyDescent="0.35">
      <c r="A552" t="s">
        <v>1123</v>
      </c>
      <c r="B552" t="s">
        <v>25</v>
      </c>
      <c r="C552" t="s">
        <v>150</v>
      </c>
      <c r="D552" t="s">
        <v>141</v>
      </c>
      <c r="E552" t="s">
        <v>1009</v>
      </c>
      <c r="F552" t="s">
        <v>1124</v>
      </c>
      <c r="G552" t="s">
        <v>151</v>
      </c>
      <c r="H552" t="s">
        <v>1009</v>
      </c>
      <c r="I552" t="s">
        <v>171</v>
      </c>
      <c r="J552" t="s">
        <v>152</v>
      </c>
      <c r="K552" t="s">
        <v>158</v>
      </c>
      <c r="L552" t="s">
        <v>146</v>
      </c>
      <c r="M552" t="s">
        <v>1125</v>
      </c>
    </row>
    <row r="553" spans="1:13" x14ac:dyDescent="0.35">
      <c r="A553" t="s">
        <v>1126</v>
      </c>
      <c r="B553" t="s">
        <v>25</v>
      </c>
      <c r="C553" t="s">
        <v>58</v>
      </c>
      <c r="D553" t="s">
        <v>141</v>
      </c>
      <c r="E553" t="s">
        <v>1014</v>
      </c>
      <c r="F553" t="s">
        <v>1056</v>
      </c>
      <c r="G553" t="s">
        <v>151</v>
      </c>
      <c r="H553" t="s">
        <v>1009</v>
      </c>
      <c r="I553" t="s">
        <v>171</v>
      </c>
      <c r="J553" t="s">
        <v>152</v>
      </c>
      <c r="K553" t="s">
        <v>158</v>
      </c>
      <c r="L553" t="s">
        <v>146</v>
      </c>
      <c r="M553" t="s">
        <v>1127</v>
      </c>
    </row>
    <row r="554" spans="1:13" x14ac:dyDescent="0.35">
      <c r="A554" t="s">
        <v>1128</v>
      </c>
      <c r="B554" t="s">
        <v>25</v>
      </c>
      <c r="C554" t="s">
        <v>150</v>
      </c>
      <c r="D554" t="s">
        <v>141</v>
      </c>
      <c r="E554" t="s">
        <v>1014</v>
      </c>
      <c r="F554" t="s">
        <v>1056</v>
      </c>
      <c r="G554" t="s">
        <v>151</v>
      </c>
      <c r="H554" t="s">
        <v>1009</v>
      </c>
      <c r="I554" t="s">
        <v>55</v>
      </c>
      <c r="J554" t="s">
        <v>152</v>
      </c>
      <c r="K554" t="s">
        <v>158</v>
      </c>
      <c r="L554" t="s">
        <v>146</v>
      </c>
      <c r="M554" t="s">
        <v>1129</v>
      </c>
    </row>
    <row r="555" spans="1:13" x14ac:dyDescent="0.35">
      <c r="A555" t="s">
        <v>9527</v>
      </c>
      <c r="B555" t="s">
        <v>25</v>
      </c>
      <c r="C555" t="s">
        <v>150</v>
      </c>
      <c r="D555" t="s">
        <v>141</v>
      </c>
      <c r="E555" t="s">
        <v>1014</v>
      </c>
      <c r="F555" t="s">
        <v>170</v>
      </c>
      <c r="G555" t="s">
        <v>151</v>
      </c>
      <c r="H555" t="s">
        <v>1009</v>
      </c>
      <c r="I555" t="s">
        <v>55</v>
      </c>
      <c r="J555" t="s">
        <v>152</v>
      </c>
      <c r="K555" t="s">
        <v>189</v>
      </c>
      <c r="L555" t="s">
        <v>146</v>
      </c>
      <c r="M555" t="s">
        <v>9528</v>
      </c>
    </row>
    <row r="556" spans="1:13" x14ac:dyDescent="0.35">
      <c r="A556" t="s">
        <v>9529</v>
      </c>
      <c r="B556" t="s">
        <v>25</v>
      </c>
      <c r="C556" t="s">
        <v>58</v>
      </c>
      <c r="D556" t="s">
        <v>141</v>
      </c>
      <c r="E556" t="s">
        <v>1014</v>
      </c>
      <c r="F556" t="s">
        <v>170</v>
      </c>
      <c r="G556" t="s">
        <v>151</v>
      </c>
      <c r="H556" t="s">
        <v>1009</v>
      </c>
      <c r="I556" t="s">
        <v>171</v>
      </c>
      <c r="J556" t="s">
        <v>152</v>
      </c>
      <c r="K556" t="s">
        <v>158</v>
      </c>
      <c r="L556" t="s">
        <v>146</v>
      </c>
      <c r="M556" t="s">
        <v>9530</v>
      </c>
    </row>
    <row r="557" spans="1:13" x14ac:dyDescent="0.35">
      <c r="A557" t="s">
        <v>9531</v>
      </c>
      <c r="B557" t="s">
        <v>25</v>
      </c>
      <c r="C557" t="s">
        <v>59</v>
      </c>
      <c r="D557" t="s">
        <v>67</v>
      </c>
      <c r="E557" t="s">
        <v>1017</v>
      </c>
      <c r="F557" t="s">
        <v>182</v>
      </c>
      <c r="G557" t="s">
        <v>151</v>
      </c>
      <c r="H557" t="s">
        <v>1009</v>
      </c>
      <c r="I557" t="s">
        <v>171</v>
      </c>
      <c r="J557" t="s">
        <v>152</v>
      </c>
      <c r="K557" t="s">
        <v>189</v>
      </c>
      <c r="L557" t="s">
        <v>146</v>
      </c>
      <c r="M557" t="s">
        <v>1130</v>
      </c>
    </row>
    <row r="558" spans="1:13" x14ac:dyDescent="0.35">
      <c r="A558" t="s">
        <v>9532</v>
      </c>
      <c r="B558" t="s">
        <v>25</v>
      </c>
      <c r="C558" t="s">
        <v>150</v>
      </c>
      <c r="D558" t="s">
        <v>141</v>
      </c>
      <c r="E558" t="s">
        <v>1017</v>
      </c>
      <c r="F558" t="s">
        <v>182</v>
      </c>
      <c r="G558" t="s">
        <v>151</v>
      </c>
      <c r="H558" t="s">
        <v>1009</v>
      </c>
      <c r="I558" t="s">
        <v>55</v>
      </c>
      <c r="J558" t="s">
        <v>152</v>
      </c>
      <c r="K558" t="s">
        <v>189</v>
      </c>
      <c r="L558" t="s">
        <v>146</v>
      </c>
      <c r="M558" t="s">
        <v>1131</v>
      </c>
    </row>
    <row r="559" spans="1:13" x14ac:dyDescent="0.35">
      <c r="A559" t="s">
        <v>1132</v>
      </c>
      <c r="B559" t="s">
        <v>25</v>
      </c>
      <c r="C559" t="s">
        <v>150</v>
      </c>
      <c r="D559" t="s">
        <v>67</v>
      </c>
      <c r="E559" t="s">
        <v>1133</v>
      </c>
      <c r="F559" t="s">
        <v>1134</v>
      </c>
      <c r="G559" t="s">
        <v>151</v>
      </c>
      <c r="H559" t="s">
        <v>1135</v>
      </c>
      <c r="I559" t="s">
        <v>55</v>
      </c>
      <c r="J559" t="s">
        <v>152</v>
      </c>
      <c r="K559" t="s">
        <v>145</v>
      </c>
      <c r="L559" t="s">
        <v>146</v>
      </c>
      <c r="M559" t="s">
        <v>1136</v>
      </c>
    </row>
    <row r="560" spans="1:13" x14ac:dyDescent="0.35">
      <c r="A560" t="s">
        <v>1139</v>
      </c>
      <c r="B560" t="s">
        <v>25</v>
      </c>
      <c r="C560" t="s">
        <v>150</v>
      </c>
      <c r="D560" t="s">
        <v>141</v>
      </c>
      <c r="E560" t="s">
        <v>1140</v>
      </c>
      <c r="F560" t="s">
        <v>1001</v>
      </c>
      <c r="G560" t="s">
        <v>870</v>
      </c>
      <c r="H560" t="s">
        <v>1141</v>
      </c>
      <c r="I560" t="s">
        <v>171</v>
      </c>
      <c r="J560" t="s">
        <v>152</v>
      </c>
      <c r="K560" t="s">
        <v>1142</v>
      </c>
      <c r="L560" t="s">
        <v>146</v>
      </c>
      <c r="M560" t="s">
        <v>1143</v>
      </c>
    </row>
    <row r="561" spans="1:13" x14ac:dyDescent="0.35">
      <c r="A561" t="s">
        <v>1144</v>
      </c>
      <c r="B561" t="s">
        <v>25</v>
      </c>
      <c r="C561" t="s">
        <v>150</v>
      </c>
      <c r="D561" t="s">
        <v>141</v>
      </c>
      <c r="E561" t="s">
        <v>1145</v>
      </c>
      <c r="F561" t="s">
        <v>1001</v>
      </c>
      <c r="G561" t="s">
        <v>151</v>
      </c>
      <c r="H561" t="s">
        <v>1141</v>
      </c>
      <c r="I561" t="s">
        <v>171</v>
      </c>
      <c r="J561" t="s">
        <v>152</v>
      </c>
      <c r="K561" t="s">
        <v>1142</v>
      </c>
      <c r="L561" t="s">
        <v>146</v>
      </c>
      <c r="M561" t="s">
        <v>1146</v>
      </c>
    </row>
    <row r="562" spans="1:13" x14ac:dyDescent="0.35">
      <c r="A562" t="s">
        <v>1147</v>
      </c>
      <c r="B562" t="s">
        <v>25</v>
      </c>
      <c r="C562" t="s">
        <v>150</v>
      </c>
      <c r="D562" t="s">
        <v>141</v>
      </c>
      <c r="E562" t="s">
        <v>1148</v>
      </c>
      <c r="F562" t="s">
        <v>1001</v>
      </c>
      <c r="G562" t="s">
        <v>151</v>
      </c>
      <c r="H562" t="s">
        <v>1141</v>
      </c>
      <c r="I562" t="s">
        <v>171</v>
      </c>
      <c r="J562" t="s">
        <v>152</v>
      </c>
      <c r="K562" t="s">
        <v>1142</v>
      </c>
      <c r="L562" t="s">
        <v>146</v>
      </c>
      <c r="M562" t="s">
        <v>1149</v>
      </c>
    </row>
    <row r="563" spans="1:13" x14ac:dyDescent="0.35">
      <c r="A563" t="s">
        <v>1150</v>
      </c>
      <c r="B563" t="s">
        <v>25</v>
      </c>
      <c r="C563" t="s">
        <v>150</v>
      </c>
      <c r="D563" t="s">
        <v>141</v>
      </c>
      <c r="E563" t="s">
        <v>1140</v>
      </c>
      <c r="F563" t="s">
        <v>1001</v>
      </c>
      <c r="G563" t="s">
        <v>151</v>
      </c>
      <c r="H563" t="s">
        <v>1141</v>
      </c>
      <c r="I563" t="s">
        <v>55</v>
      </c>
      <c r="J563" t="s">
        <v>152</v>
      </c>
      <c r="K563" t="s">
        <v>1142</v>
      </c>
      <c r="L563" t="s">
        <v>146</v>
      </c>
      <c r="M563" t="s">
        <v>1151</v>
      </c>
    </row>
    <row r="564" spans="1:13" x14ac:dyDescent="0.35">
      <c r="A564" t="s">
        <v>1152</v>
      </c>
      <c r="B564" t="s">
        <v>25</v>
      </c>
      <c r="C564" t="s">
        <v>150</v>
      </c>
      <c r="D564" t="s">
        <v>141</v>
      </c>
      <c r="E564" t="s">
        <v>1145</v>
      </c>
      <c r="F564" t="s">
        <v>1001</v>
      </c>
      <c r="G564" t="s">
        <v>151</v>
      </c>
      <c r="H564" t="s">
        <v>1141</v>
      </c>
      <c r="I564" t="s">
        <v>55</v>
      </c>
      <c r="J564" t="s">
        <v>152</v>
      </c>
      <c r="K564" t="s">
        <v>1142</v>
      </c>
      <c r="L564" t="s">
        <v>146</v>
      </c>
      <c r="M564" t="s">
        <v>1153</v>
      </c>
    </row>
    <row r="565" spans="1:13" x14ac:dyDescent="0.35">
      <c r="A565" t="s">
        <v>1154</v>
      </c>
      <c r="B565" t="s">
        <v>25</v>
      </c>
      <c r="C565" t="s">
        <v>150</v>
      </c>
      <c r="D565" t="s">
        <v>141</v>
      </c>
      <c r="E565" t="s">
        <v>1148</v>
      </c>
      <c r="F565" t="s">
        <v>1001</v>
      </c>
      <c r="G565" t="s">
        <v>151</v>
      </c>
      <c r="H565" t="s">
        <v>1141</v>
      </c>
      <c r="I565" t="s">
        <v>55</v>
      </c>
      <c r="J565" t="s">
        <v>152</v>
      </c>
      <c r="K565" t="s">
        <v>1142</v>
      </c>
      <c r="L565" t="s">
        <v>146</v>
      </c>
      <c r="M565" t="s">
        <v>1155</v>
      </c>
    </row>
    <row r="566" spans="1:13" x14ac:dyDescent="0.35">
      <c r="A566" t="s">
        <v>1156</v>
      </c>
      <c r="B566" t="s">
        <v>25</v>
      </c>
      <c r="C566" t="s">
        <v>71</v>
      </c>
      <c r="D566" t="s">
        <v>1157</v>
      </c>
      <c r="E566" t="s">
        <v>1140</v>
      </c>
      <c r="F566" t="s">
        <v>1001</v>
      </c>
      <c r="G566" t="s">
        <v>151</v>
      </c>
      <c r="H566" t="s">
        <v>1141</v>
      </c>
      <c r="I566" t="s">
        <v>171</v>
      </c>
      <c r="J566" t="s">
        <v>152</v>
      </c>
      <c r="K566" t="s">
        <v>1142</v>
      </c>
      <c r="L566" t="s">
        <v>146</v>
      </c>
      <c r="M566" t="s">
        <v>1158</v>
      </c>
    </row>
    <row r="567" spans="1:13" x14ac:dyDescent="0.35">
      <c r="A567" t="s">
        <v>1159</v>
      </c>
      <c r="B567" t="s">
        <v>25</v>
      </c>
      <c r="C567" t="s">
        <v>71</v>
      </c>
      <c r="D567" t="s">
        <v>1157</v>
      </c>
      <c r="E567" t="s">
        <v>1145</v>
      </c>
      <c r="F567" t="s">
        <v>1001</v>
      </c>
      <c r="G567" t="s">
        <v>151</v>
      </c>
      <c r="H567" t="s">
        <v>1141</v>
      </c>
      <c r="I567" t="s">
        <v>171</v>
      </c>
      <c r="J567" t="s">
        <v>152</v>
      </c>
      <c r="K567" t="s">
        <v>1142</v>
      </c>
      <c r="L567" t="s">
        <v>146</v>
      </c>
      <c r="M567" t="s">
        <v>1160</v>
      </c>
    </row>
    <row r="568" spans="1:13" x14ac:dyDescent="0.35">
      <c r="A568" t="s">
        <v>1161</v>
      </c>
      <c r="B568" t="s">
        <v>25</v>
      </c>
      <c r="C568" t="s">
        <v>71</v>
      </c>
      <c r="D568" t="s">
        <v>1157</v>
      </c>
      <c r="E568" t="s">
        <v>1148</v>
      </c>
      <c r="F568" t="s">
        <v>1001</v>
      </c>
      <c r="G568" t="s">
        <v>151</v>
      </c>
      <c r="H568" t="s">
        <v>1141</v>
      </c>
      <c r="I568" t="s">
        <v>171</v>
      </c>
      <c r="J568" t="s">
        <v>152</v>
      </c>
      <c r="K568" t="s">
        <v>1142</v>
      </c>
      <c r="L568" t="s">
        <v>146</v>
      </c>
      <c r="M568" t="s">
        <v>1162</v>
      </c>
    </row>
    <row r="569" spans="1:13" x14ac:dyDescent="0.35">
      <c r="A569" t="s">
        <v>1163</v>
      </c>
      <c r="B569" t="s">
        <v>25</v>
      </c>
      <c r="C569" t="s">
        <v>150</v>
      </c>
      <c r="D569" t="s">
        <v>141</v>
      </c>
      <c r="E569" t="s">
        <v>1164</v>
      </c>
      <c r="F569" t="s">
        <v>513</v>
      </c>
      <c r="G569" t="s">
        <v>870</v>
      </c>
      <c r="H569" t="s">
        <v>1141</v>
      </c>
      <c r="I569" t="s">
        <v>55</v>
      </c>
      <c r="J569" t="s">
        <v>152</v>
      </c>
      <c r="K569" t="s">
        <v>145</v>
      </c>
      <c r="L569" t="s">
        <v>146</v>
      </c>
      <c r="M569" t="s">
        <v>1165</v>
      </c>
    </row>
    <row r="570" spans="1:13" x14ac:dyDescent="0.35">
      <c r="A570" t="s">
        <v>1166</v>
      </c>
      <c r="B570" t="s">
        <v>25</v>
      </c>
      <c r="C570" t="s">
        <v>150</v>
      </c>
      <c r="D570" t="s">
        <v>141</v>
      </c>
      <c r="E570" t="s">
        <v>1167</v>
      </c>
      <c r="F570" t="s">
        <v>447</v>
      </c>
      <c r="G570" t="s">
        <v>870</v>
      </c>
      <c r="H570" t="s">
        <v>1141</v>
      </c>
      <c r="I570" t="s">
        <v>55</v>
      </c>
      <c r="J570" t="s">
        <v>152</v>
      </c>
      <c r="K570" t="s">
        <v>145</v>
      </c>
      <c r="L570" t="s">
        <v>146</v>
      </c>
      <c r="M570" t="s">
        <v>1168</v>
      </c>
    </row>
    <row r="571" spans="1:13" x14ac:dyDescent="0.35">
      <c r="A571" t="s">
        <v>1169</v>
      </c>
      <c r="B571" t="s">
        <v>25</v>
      </c>
      <c r="C571" t="s">
        <v>59</v>
      </c>
      <c r="D571" t="s">
        <v>650</v>
      </c>
      <c r="E571" t="s">
        <v>1167</v>
      </c>
      <c r="F571" t="s">
        <v>447</v>
      </c>
      <c r="G571" t="s">
        <v>870</v>
      </c>
      <c r="H571" t="s">
        <v>1141</v>
      </c>
      <c r="I571" t="s">
        <v>55</v>
      </c>
      <c r="J571" t="s">
        <v>152</v>
      </c>
      <c r="K571" t="s">
        <v>145</v>
      </c>
      <c r="L571" t="s">
        <v>146</v>
      </c>
      <c r="M571" t="s">
        <v>1170</v>
      </c>
    </row>
    <row r="572" spans="1:13" x14ac:dyDescent="0.35">
      <c r="A572" t="s">
        <v>1171</v>
      </c>
      <c r="B572" t="s">
        <v>25</v>
      </c>
      <c r="C572" t="s">
        <v>59</v>
      </c>
      <c r="D572" t="s">
        <v>650</v>
      </c>
      <c r="E572" t="s">
        <v>1167</v>
      </c>
      <c r="F572" t="s">
        <v>447</v>
      </c>
      <c r="G572" t="s">
        <v>870</v>
      </c>
      <c r="H572" t="s">
        <v>1141</v>
      </c>
      <c r="I572" t="s">
        <v>55</v>
      </c>
      <c r="J572" t="s">
        <v>152</v>
      </c>
      <c r="K572" t="s">
        <v>145</v>
      </c>
      <c r="L572" t="s">
        <v>146</v>
      </c>
      <c r="M572" t="s">
        <v>1172</v>
      </c>
    </row>
    <row r="573" spans="1:13" x14ac:dyDescent="0.35">
      <c r="A573" t="s">
        <v>1173</v>
      </c>
      <c r="B573" t="s">
        <v>25</v>
      </c>
      <c r="C573" t="s">
        <v>59</v>
      </c>
      <c r="D573" t="s">
        <v>650</v>
      </c>
      <c r="E573" t="s">
        <v>1167</v>
      </c>
      <c r="F573" t="s">
        <v>447</v>
      </c>
      <c r="G573" t="s">
        <v>870</v>
      </c>
      <c r="H573" t="s">
        <v>1141</v>
      </c>
      <c r="I573" t="s">
        <v>55</v>
      </c>
      <c r="J573" t="s">
        <v>152</v>
      </c>
      <c r="K573" t="s">
        <v>145</v>
      </c>
      <c r="L573" t="s">
        <v>146</v>
      </c>
      <c r="M573" t="s">
        <v>1174</v>
      </c>
    </row>
    <row r="574" spans="1:13" x14ac:dyDescent="0.35">
      <c r="A574" t="s">
        <v>1175</v>
      </c>
      <c r="B574" t="s">
        <v>25</v>
      </c>
      <c r="C574" t="s">
        <v>59</v>
      </c>
      <c r="D574" t="s">
        <v>650</v>
      </c>
      <c r="E574" t="s">
        <v>1167</v>
      </c>
      <c r="F574" t="s">
        <v>447</v>
      </c>
      <c r="G574" t="s">
        <v>870</v>
      </c>
      <c r="H574" t="s">
        <v>1141</v>
      </c>
      <c r="I574" t="s">
        <v>55</v>
      </c>
      <c r="J574" t="s">
        <v>152</v>
      </c>
      <c r="K574" t="s">
        <v>145</v>
      </c>
      <c r="L574" t="s">
        <v>146</v>
      </c>
      <c r="M574" t="s">
        <v>1176</v>
      </c>
    </row>
    <row r="575" spans="1:13" x14ac:dyDescent="0.35">
      <c r="A575" t="s">
        <v>1177</v>
      </c>
      <c r="B575" t="s">
        <v>25</v>
      </c>
      <c r="C575" t="s">
        <v>150</v>
      </c>
      <c r="D575" t="s">
        <v>141</v>
      </c>
      <c r="E575" t="s">
        <v>1178</v>
      </c>
      <c r="F575" t="s">
        <v>182</v>
      </c>
      <c r="G575" t="s">
        <v>151</v>
      </c>
      <c r="H575" t="s">
        <v>1141</v>
      </c>
      <c r="I575" t="s">
        <v>55</v>
      </c>
      <c r="J575" t="s">
        <v>152</v>
      </c>
      <c r="K575" t="s">
        <v>145</v>
      </c>
      <c r="L575" t="s">
        <v>146</v>
      </c>
      <c r="M575" t="s">
        <v>1179</v>
      </c>
    </row>
    <row r="576" spans="1:13" x14ac:dyDescent="0.35">
      <c r="A576" t="s">
        <v>1180</v>
      </c>
      <c r="B576" t="s">
        <v>25</v>
      </c>
      <c r="C576" t="s">
        <v>150</v>
      </c>
      <c r="D576" t="s">
        <v>650</v>
      </c>
      <c r="E576" t="s">
        <v>1178</v>
      </c>
      <c r="F576" t="s">
        <v>182</v>
      </c>
      <c r="G576" t="s">
        <v>151</v>
      </c>
      <c r="H576" t="s">
        <v>1141</v>
      </c>
      <c r="I576" t="s">
        <v>55</v>
      </c>
      <c r="J576" t="s">
        <v>152</v>
      </c>
      <c r="K576" t="s">
        <v>145</v>
      </c>
      <c r="L576" t="s">
        <v>146</v>
      </c>
      <c r="M576" t="s">
        <v>1181</v>
      </c>
    </row>
    <row r="577" spans="1:13" x14ac:dyDescent="0.35">
      <c r="A577" t="s">
        <v>1182</v>
      </c>
      <c r="B577" t="s">
        <v>25</v>
      </c>
      <c r="C577" t="s">
        <v>59</v>
      </c>
      <c r="D577" t="s">
        <v>650</v>
      </c>
      <c r="E577" t="s">
        <v>1178</v>
      </c>
      <c r="F577" t="s">
        <v>182</v>
      </c>
      <c r="G577" t="s">
        <v>151</v>
      </c>
      <c r="H577" t="s">
        <v>1141</v>
      </c>
      <c r="I577" t="s">
        <v>55</v>
      </c>
      <c r="J577" t="s">
        <v>152</v>
      </c>
      <c r="K577" t="s">
        <v>145</v>
      </c>
      <c r="L577" t="s">
        <v>146</v>
      </c>
      <c r="M577" t="s">
        <v>1183</v>
      </c>
    </row>
    <row r="578" spans="1:13" x14ac:dyDescent="0.35">
      <c r="A578" t="s">
        <v>1184</v>
      </c>
      <c r="B578" t="s">
        <v>25</v>
      </c>
      <c r="C578" t="s">
        <v>59</v>
      </c>
      <c r="D578" t="s">
        <v>650</v>
      </c>
      <c r="E578" t="s">
        <v>1178</v>
      </c>
      <c r="F578" t="s">
        <v>182</v>
      </c>
      <c r="G578" t="s">
        <v>151</v>
      </c>
      <c r="H578" t="s">
        <v>1141</v>
      </c>
      <c r="I578" t="s">
        <v>55</v>
      </c>
      <c r="J578" t="s">
        <v>152</v>
      </c>
      <c r="K578" t="s">
        <v>145</v>
      </c>
      <c r="L578" t="s">
        <v>146</v>
      </c>
      <c r="M578" t="s">
        <v>1185</v>
      </c>
    </row>
    <row r="579" spans="1:13" x14ac:dyDescent="0.35">
      <c r="A579" t="s">
        <v>1186</v>
      </c>
      <c r="B579" t="s">
        <v>25</v>
      </c>
      <c r="C579" t="s">
        <v>150</v>
      </c>
      <c r="D579" t="s">
        <v>141</v>
      </c>
      <c r="E579" t="s">
        <v>1178</v>
      </c>
      <c r="F579" t="s">
        <v>484</v>
      </c>
      <c r="G579" t="s">
        <v>151</v>
      </c>
      <c r="H579" t="s">
        <v>1141</v>
      </c>
      <c r="I579" t="s">
        <v>55</v>
      </c>
      <c r="J579" t="s">
        <v>152</v>
      </c>
      <c r="K579" t="s">
        <v>145</v>
      </c>
      <c r="L579" t="s">
        <v>146</v>
      </c>
      <c r="M579" t="s">
        <v>1187</v>
      </c>
    </row>
    <row r="580" spans="1:13" x14ac:dyDescent="0.35">
      <c r="A580" t="s">
        <v>1188</v>
      </c>
      <c r="B580" t="s">
        <v>25</v>
      </c>
      <c r="C580" t="s">
        <v>150</v>
      </c>
      <c r="D580" t="s">
        <v>650</v>
      </c>
      <c r="E580" t="s">
        <v>1178</v>
      </c>
      <c r="F580" t="s">
        <v>484</v>
      </c>
      <c r="G580" t="s">
        <v>151</v>
      </c>
      <c r="H580" t="s">
        <v>1141</v>
      </c>
      <c r="I580" t="s">
        <v>55</v>
      </c>
      <c r="J580" t="s">
        <v>152</v>
      </c>
      <c r="K580" t="s">
        <v>145</v>
      </c>
      <c r="L580" t="s">
        <v>146</v>
      </c>
      <c r="M580" t="s">
        <v>1189</v>
      </c>
    </row>
    <row r="581" spans="1:13" x14ac:dyDescent="0.35">
      <c r="A581" t="s">
        <v>1190</v>
      </c>
      <c r="B581" t="s">
        <v>25</v>
      </c>
      <c r="C581" t="s">
        <v>59</v>
      </c>
      <c r="D581" t="s">
        <v>650</v>
      </c>
      <c r="E581" t="s">
        <v>1178</v>
      </c>
      <c r="F581" t="s">
        <v>484</v>
      </c>
      <c r="G581" t="s">
        <v>151</v>
      </c>
      <c r="H581" t="s">
        <v>1141</v>
      </c>
      <c r="I581" t="s">
        <v>55</v>
      </c>
      <c r="J581" t="s">
        <v>152</v>
      </c>
      <c r="K581" t="s">
        <v>145</v>
      </c>
      <c r="L581" t="s">
        <v>146</v>
      </c>
      <c r="M581" t="s">
        <v>1191</v>
      </c>
    </row>
    <row r="582" spans="1:13" x14ac:dyDescent="0.35">
      <c r="A582" t="s">
        <v>1192</v>
      </c>
      <c r="B582" t="s">
        <v>25</v>
      </c>
      <c r="C582" t="s">
        <v>59</v>
      </c>
      <c r="D582" t="s">
        <v>650</v>
      </c>
      <c r="E582" t="s">
        <v>1178</v>
      </c>
      <c r="F582" t="s">
        <v>484</v>
      </c>
      <c r="G582" t="s">
        <v>151</v>
      </c>
      <c r="H582" t="s">
        <v>1141</v>
      </c>
      <c r="I582" t="s">
        <v>55</v>
      </c>
      <c r="J582" t="s">
        <v>152</v>
      </c>
      <c r="K582" t="s">
        <v>145</v>
      </c>
      <c r="L582" t="s">
        <v>146</v>
      </c>
      <c r="M582" t="s">
        <v>1193</v>
      </c>
    </row>
    <row r="583" spans="1:13" x14ac:dyDescent="0.35">
      <c r="A583" t="s">
        <v>1194</v>
      </c>
      <c r="B583" t="s">
        <v>25</v>
      </c>
      <c r="C583" t="s">
        <v>150</v>
      </c>
      <c r="D583" t="s">
        <v>141</v>
      </c>
      <c r="E583" t="s">
        <v>1145</v>
      </c>
      <c r="F583" t="s">
        <v>182</v>
      </c>
      <c r="G583" t="s">
        <v>151</v>
      </c>
      <c r="H583" t="s">
        <v>1141</v>
      </c>
      <c r="I583" t="s">
        <v>55</v>
      </c>
      <c r="J583" t="s">
        <v>152</v>
      </c>
      <c r="K583" t="s">
        <v>145</v>
      </c>
      <c r="L583" t="s">
        <v>146</v>
      </c>
      <c r="M583" t="s">
        <v>1195</v>
      </c>
    </row>
    <row r="584" spans="1:13" x14ac:dyDescent="0.35">
      <c r="A584" t="s">
        <v>1196</v>
      </c>
      <c r="B584" t="s">
        <v>25</v>
      </c>
      <c r="C584" t="s">
        <v>150</v>
      </c>
      <c r="D584" t="s">
        <v>650</v>
      </c>
      <c r="E584" t="s">
        <v>1145</v>
      </c>
      <c r="F584" t="s">
        <v>182</v>
      </c>
      <c r="G584" t="s">
        <v>151</v>
      </c>
      <c r="H584" t="s">
        <v>1141</v>
      </c>
      <c r="I584" t="s">
        <v>55</v>
      </c>
      <c r="J584" t="s">
        <v>152</v>
      </c>
      <c r="K584" t="s">
        <v>145</v>
      </c>
      <c r="L584" t="s">
        <v>146</v>
      </c>
      <c r="M584" t="s">
        <v>1197</v>
      </c>
    </row>
    <row r="585" spans="1:13" x14ac:dyDescent="0.35">
      <c r="A585" t="s">
        <v>1198</v>
      </c>
      <c r="B585" t="s">
        <v>25</v>
      </c>
      <c r="C585" t="s">
        <v>59</v>
      </c>
      <c r="D585" t="s">
        <v>650</v>
      </c>
      <c r="E585" t="s">
        <v>1145</v>
      </c>
      <c r="F585" t="s">
        <v>182</v>
      </c>
      <c r="G585" t="s">
        <v>151</v>
      </c>
      <c r="H585" t="s">
        <v>1141</v>
      </c>
      <c r="I585" t="s">
        <v>55</v>
      </c>
      <c r="J585" t="s">
        <v>152</v>
      </c>
      <c r="K585" t="s">
        <v>145</v>
      </c>
      <c r="L585" t="s">
        <v>146</v>
      </c>
      <c r="M585" t="s">
        <v>1199</v>
      </c>
    </row>
    <row r="586" spans="1:13" x14ac:dyDescent="0.35">
      <c r="A586" t="s">
        <v>1200</v>
      </c>
      <c r="B586" t="s">
        <v>25</v>
      </c>
      <c r="C586" t="s">
        <v>59</v>
      </c>
      <c r="D586" t="s">
        <v>650</v>
      </c>
      <c r="E586" t="s">
        <v>1145</v>
      </c>
      <c r="F586" t="s">
        <v>182</v>
      </c>
      <c r="G586" t="s">
        <v>151</v>
      </c>
      <c r="H586" t="s">
        <v>1141</v>
      </c>
      <c r="I586" t="s">
        <v>55</v>
      </c>
      <c r="J586" t="s">
        <v>152</v>
      </c>
      <c r="K586" t="s">
        <v>145</v>
      </c>
      <c r="L586" t="s">
        <v>146</v>
      </c>
      <c r="M586" t="s">
        <v>1201</v>
      </c>
    </row>
    <row r="587" spans="1:13" x14ac:dyDescent="0.35">
      <c r="A587" t="s">
        <v>1202</v>
      </c>
      <c r="B587" t="s">
        <v>25</v>
      </c>
      <c r="C587" t="s">
        <v>150</v>
      </c>
      <c r="D587" t="s">
        <v>141</v>
      </c>
      <c r="E587" t="s">
        <v>1145</v>
      </c>
      <c r="F587" t="s">
        <v>484</v>
      </c>
      <c r="G587" t="s">
        <v>151</v>
      </c>
      <c r="H587" t="s">
        <v>1141</v>
      </c>
      <c r="I587" t="s">
        <v>55</v>
      </c>
      <c r="J587" t="s">
        <v>152</v>
      </c>
      <c r="K587" t="s">
        <v>145</v>
      </c>
      <c r="L587" t="s">
        <v>146</v>
      </c>
      <c r="M587" t="s">
        <v>1203</v>
      </c>
    </row>
    <row r="588" spans="1:13" x14ac:dyDescent="0.35">
      <c r="A588" t="s">
        <v>1204</v>
      </c>
      <c r="B588" t="s">
        <v>25</v>
      </c>
      <c r="C588" t="s">
        <v>150</v>
      </c>
      <c r="D588" t="s">
        <v>650</v>
      </c>
      <c r="E588" t="s">
        <v>1145</v>
      </c>
      <c r="F588" t="s">
        <v>484</v>
      </c>
      <c r="G588" t="s">
        <v>151</v>
      </c>
      <c r="H588" t="s">
        <v>1141</v>
      </c>
      <c r="I588" t="s">
        <v>55</v>
      </c>
      <c r="J588" t="s">
        <v>152</v>
      </c>
      <c r="K588" t="s">
        <v>145</v>
      </c>
      <c r="L588" t="s">
        <v>146</v>
      </c>
      <c r="M588" t="s">
        <v>1205</v>
      </c>
    </row>
    <row r="589" spans="1:13" x14ac:dyDescent="0.35">
      <c r="A589" t="s">
        <v>1206</v>
      </c>
      <c r="B589" t="s">
        <v>25</v>
      </c>
      <c r="C589" t="s">
        <v>59</v>
      </c>
      <c r="D589" t="s">
        <v>650</v>
      </c>
      <c r="E589" t="s">
        <v>1145</v>
      </c>
      <c r="F589" t="s">
        <v>484</v>
      </c>
      <c r="G589" t="s">
        <v>151</v>
      </c>
      <c r="H589" t="s">
        <v>1141</v>
      </c>
      <c r="I589" t="s">
        <v>55</v>
      </c>
      <c r="J589" t="s">
        <v>152</v>
      </c>
      <c r="K589" t="s">
        <v>145</v>
      </c>
      <c r="L589" t="s">
        <v>146</v>
      </c>
      <c r="M589" t="s">
        <v>1207</v>
      </c>
    </row>
    <row r="590" spans="1:13" x14ac:dyDescent="0.35">
      <c r="A590" t="s">
        <v>1208</v>
      </c>
      <c r="B590" t="s">
        <v>25</v>
      </c>
      <c r="C590" t="s">
        <v>59</v>
      </c>
      <c r="D590" t="s">
        <v>650</v>
      </c>
      <c r="E590" t="s">
        <v>1145</v>
      </c>
      <c r="F590" t="s">
        <v>484</v>
      </c>
      <c r="G590" t="s">
        <v>151</v>
      </c>
      <c r="H590" t="s">
        <v>1141</v>
      </c>
      <c r="I590" t="s">
        <v>55</v>
      </c>
      <c r="J590" t="s">
        <v>152</v>
      </c>
      <c r="K590" t="s">
        <v>145</v>
      </c>
      <c r="L590" t="s">
        <v>146</v>
      </c>
      <c r="M590" t="s">
        <v>1209</v>
      </c>
    </row>
    <row r="591" spans="1:13" x14ac:dyDescent="0.35">
      <c r="A591" t="s">
        <v>1210</v>
      </c>
      <c r="B591" t="s">
        <v>25</v>
      </c>
      <c r="C591" t="s">
        <v>150</v>
      </c>
      <c r="D591" t="s">
        <v>650</v>
      </c>
      <c r="E591" t="s">
        <v>1211</v>
      </c>
      <c r="F591" t="s">
        <v>498</v>
      </c>
      <c r="G591" t="s">
        <v>147</v>
      </c>
      <c r="H591" t="s">
        <v>1141</v>
      </c>
      <c r="I591" t="s">
        <v>55</v>
      </c>
      <c r="J591" t="s">
        <v>152</v>
      </c>
      <c r="K591" t="s">
        <v>145</v>
      </c>
      <c r="L591" t="s">
        <v>146</v>
      </c>
      <c r="M591" t="s">
        <v>1212</v>
      </c>
    </row>
    <row r="592" spans="1:13" x14ac:dyDescent="0.35">
      <c r="A592" t="s">
        <v>1213</v>
      </c>
      <c r="B592" t="s">
        <v>25</v>
      </c>
      <c r="C592" t="s">
        <v>59</v>
      </c>
      <c r="D592" t="s">
        <v>650</v>
      </c>
      <c r="E592" t="s">
        <v>1214</v>
      </c>
      <c r="F592" t="s">
        <v>202</v>
      </c>
      <c r="G592" t="s">
        <v>870</v>
      </c>
      <c r="H592" t="s">
        <v>1141</v>
      </c>
      <c r="I592" t="s">
        <v>55</v>
      </c>
      <c r="J592" t="s">
        <v>152</v>
      </c>
      <c r="K592" t="s">
        <v>145</v>
      </c>
      <c r="L592" t="s">
        <v>252</v>
      </c>
      <c r="M592" t="s">
        <v>1215</v>
      </c>
    </row>
    <row r="593" spans="1:13" x14ac:dyDescent="0.35">
      <c r="A593" t="s">
        <v>1216</v>
      </c>
      <c r="B593" t="s">
        <v>25</v>
      </c>
      <c r="C593" t="s">
        <v>59</v>
      </c>
      <c r="D593" t="s">
        <v>650</v>
      </c>
      <c r="E593" t="s">
        <v>1214</v>
      </c>
      <c r="F593" t="s">
        <v>202</v>
      </c>
      <c r="G593" t="s">
        <v>870</v>
      </c>
      <c r="H593" t="s">
        <v>1141</v>
      </c>
      <c r="I593" t="s">
        <v>55</v>
      </c>
      <c r="J593" t="s">
        <v>152</v>
      </c>
      <c r="K593" t="s">
        <v>145</v>
      </c>
      <c r="L593" t="s">
        <v>252</v>
      </c>
      <c r="M593" t="s">
        <v>1217</v>
      </c>
    </row>
    <row r="594" spans="1:13" x14ac:dyDescent="0.35">
      <c r="A594" t="s">
        <v>1218</v>
      </c>
      <c r="B594" t="s">
        <v>25</v>
      </c>
      <c r="C594" t="s">
        <v>59</v>
      </c>
      <c r="D594" t="s">
        <v>650</v>
      </c>
      <c r="E594" t="s">
        <v>1214</v>
      </c>
      <c r="F594" t="s">
        <v>202</v>
      </c>
      <c r="G594" t="s">
        <v>870</v>
      </c>
      <c r="H594" t="s">
        <v>1141</v>
      </c>
      <c r="I594" t="s">
        <v>55</v>
      </c>
      <c r="J594" t="s">
        <v>152</v>
      </c>
      <c r="K594" t="s">
        <v>145</v>
      </c>
      <c r="L594" t="s">
        <v>252</v>
      </c>
      <c r="M594" t="s">
        <v>1219</v>
      </c>
    </row>
    <row r="595" spans="1:13" x14ac:dyDescent="0.35">
      <c r="A595" t="s">
        <v>1220</v>
      </c>
      <c r="B595" t="s">
        <v>25</v>
      </c>
      <c r="C595" t="s">
        <v>59</v>
      </c>
      <c r="D595" t="s">
        <v>1221</v>
      </c>
      <c r="E595" t="s">
        <v>1214</v>
      </c>
      <c r="F595" t="s">
        <v>202</v>
      </c>
      <c r="G595" t="s">
        <v>870</v>
      </c>
      <c r="H595" t="s">
        <v>1141</v>
      </c>
      <c r="I595" t="s">
        <v>55</v>
      </c>
      <c r="J595" t="s">
        <v>152</v>
      </c>
      <c r="K595" t="s">
        <v>145</v>
      </c>
      <c r="L595" t="s">
        <v>252</v>
      </c>
      <c r="M595" t="s">
        <v>1222</v>
      </c>
    </row>
    <row r="596" spans="1:13" x14ac:dyDescent="0.35">
      <c r="A596" t="s">
        <v>1223</v>
      </c>
      <c r="B596" t="s">
        <v>25</v>
      </c>
      <c r="C596" t="s">
        <v>59</v>
      </c>
      <c r="D596" t="s">
        <v>650</v>
      </c>
      <c r="E596" t="s">
        <v>1224</v>
      </c>
      <c r="F596" t="s">
        <v>202</v>
      </c>
      <c r="G596" t="s">
        <v>870</v>
      </c>
      <c r="H596" t="s">
        <v>1141</v>
      </c>
      <c r="I596" t="s">
        <v>55</v>
      </c>
      <c r="J596" t="s">
        <v>152</v>
      </c>
      <c r="K596" t="s">
        <v>145</v>
      </c>
      <c r="L596" t="s">
        <v>252</v>
      </c>
      <c r="M596" t="s">
        <v>1225</v>
      </c>
    </row>
    <row r="597" spans="1:13" x14ac:dyDescent="0.35">
      <c r="A597" t="s">
        <v>1226</v>
      </c>
      <c r="B597" t="s">
        <v>25</v>
      </c>
      <c r="C597" t="s">
        <v>59</v>
      </c>
      <c r="D597" t="s">
        <v>650</v>
      </c>
      <c r="E597" t="s">
        <v>1224</v>
      </c>
      <c r="F597" t="s">
        <v>202</v>
      </c>
      <c r="G597" t="s">
        <v>870</v>
      </c>
      <c r="H597" t="s">
        <v>1141</v>
      </c>
      <c r="I597" t="s">
        <v>55</v>
      </c>
      <c r="J597" t="s">
        <v>152</v>
      </c>
      <c r="K597" t="s">
        <v>145</v>
      </c>
      <c r="L597" t="s">
        <v>252</v>
      </c>
      <c r="M597" t="s">
        <v>1227</v>
      </c>
    </row>
    <row r="598" spans="1:13" x14ac:dyDescent="0.35">
      <c r="A598" t="s">
        <v>1228</v>
      </c>
      <c r="B598" t="s">
        <v>25</v>
      </c>
      <c r="C598" t="s">
        <v>59</v>
      </c>
      <c r="D598" t="s">
        <v>650</v>
      </c>
      <c r="E598" t="s">
        <v>1224</v>
      </c>
      <c r="F598" t="s">
        <v>202</v>
      </c>
      <c r="G598" t="s">
        <v>870</v>
      </c>
      <c r="H598" t="s">
        <v>1141</v>
      </c>
      <c r="I598" t="s">
        <v>55</v>
      </c>
      <c r="J598" t="s">
        <v>152</v>
      </c>
      <c r="K598" t="s">
        <v>145</v>
      </c>
      <c r="L598" t="s">
        <v>252</v>
      </c>
      <c r="M598" t="s">
        <v>1229</v>
      </c>
    </row>
    <row r="599" spans="1:13" x14ac:dyDescent="0.35">
      <c r="A599" t="s">
        <v>1230</v>
      </c>
      <c r="B599" t="s">
        <v>25</v>
      </c>
      <c r="C599" t="s">
        <v>59</v>
      </c>
      <c r="D599" t="s">
        <v>1221</v>
      </c>
      <c r="E599" t="s">
        <v>1224</v>
      </c>
      <c r="F599" t="s">
        <v>202</v>
      </c>
      <c r="G599" t="s">
        <v>870</v>
      </c>
      <c r="H599" t="s">
        <v>1141</v>
      </c>
      <c r="I599" t="s">
        <v>55</v>
      </c>
      <c r="J599" t="s">
        <v>152</v>
      </c>
      <c r="K599" t="s">
        <v>145</v>
      </c>
      <c r="L599" t="s">
        <v>252</v>
      </c>
      <c r="M599" t="s">
        <v>1231</v>
      </c>
    </row>
    <row r="600" spans="1:13" x14ac:dyDescent="0.35">
      <c r="A600" t="s">
        <v>1232</v>
      </c>
      <c r="B600" t="s">
        <v>25</v>
      </c>
      <c r="C600" t="s">
        <v>59</v>
      </c>
      <c r="D600" t="s">
        <v>650</v>
      </c>
      <c r="E600" t="s">
        <v>1233</v>
      </c>
      <c r="F600" t="s">
        <v>202</v>
      </c>
      <c r="G600" t="s">
        <v>870</v>
      </c>
      <c r="H600" t="s">
        <v>1141</v>
      </c>
      <c r="I600" t="s">
        <v>55</v>
      </c>
      <c r="J600" t="s">
        <v>152</v>
      </c>
      <c r="K600" t="s">
        <v>145</v>
      </c>
      <c r="L600" t="s">
        <v>252</v>
      </c>
      <c r="M600" t="s">
        <v>1234</v>
      </c>
    </row>
    <row r="601" spans="1:13" x14ac:dyDescent="0.35">
      <c r="A601" t="s">
        <v>1235</v>
      </c>
      <c r="B601" t="s">
        <v>25</v>
      </c>
      <c r="C601" t="s">
        <v>59</v>
      </c>
      <c r="D601" t="s">
        <v>650</v>
      </c>
      <c r="E601" t="s">
        <v>1233</v>
      </c>
      <c r="F601" t="s">
        <v>202</v>
      </c>
      <c r="G601" t="s">
        <v>870</v>
      </c>
      <c r="H601" t="s">
        <v>1141</v>
      </c>
      <c r="I601" t="s">
        <v>55</v>
      </c>
      <c r="J601" t="s">
        <v>152</v>
      </c>
      <c r="K601" t="s">
        <v>145</v>
      </c>
      <c r="L601" t="s">
        <v>252</v>
      </c>
      <c r="M601" t="s">
        <v>1236</v>
      </c>
    </row>
    <row r="602" spans="1:13" x14ac:dyDescent="0.35">
      <c r="A602" t="s">
        <v>1237</v>
      </c>
      <c r="B602" t="s">
        <v>25</v>
      </c>
      <c r="C602" t="s">
        <v>59</v>
      </c>
      <c r="D602" t="s">
        <v>650</v>
      </c>
      <c r="E602" t="s">
        <v>1233</v>
      </c>
      <c r="F602" t="s">
        <v>202</v>
      </c>
      <c r="G602" t="s">
        <v>870</v>
      </c>
      <c r="H602" t="s">
        <v>1141</v>
      </c>
      <c r="I602" t="s">
        <v>55</v>
      </c>
      <c r="J602" t="s">
        <v>152</v>
      </c>
      <c r="K602" t="s">
        <v>145</v>
      </c>
      <c r="L602" t="s">
        <v>252</v>
      </c>
      <c r="M602" t="s">
        <v>1238</v>
      </c>
    </row>
    <row r="603" spans="1:13" x14ac:dyDescent="0.35">
      <c r="A603" t="s">
        <v>1239</v>
      </c>
      <c r="B603" t="s">
        <v>25</v>
      </c>
      <c r="C603" t="s">
        <v>59</v>
      </c>
      <c r="D603" t="s">
        <v>1221</v>
      </c>
      <c r="E603" t="s">
        <v>1233</v>
      </c>
      <c r="F603" t="s">
        <v>202</v>
      </c>
      <c r="G603" t="s">
        <v>870</v>
      </c>
      <c r="H603" t="s">
        <v>1141</v>
      </c>
      <c r="I603" t="s">
        <v>55</v>
      </c>
      <c r="J603" t="s">
        <v>152</v>
      </c>
      <c r="K603" t="s">
        <v>145</v>
      </c>
      <c r="L603" t="s">
        <v>252</v>
      </c>
      <c r="M603" t="s">
        <v>1240</v>
      </c>
    </row>
    <row r="604" spans="1:13" x14ac:dyDescent="0.35">
      <c r="A604" t="s">
        <v>1241</v>
      </c>
      <c r="B604" t="s">
        <v>25</v>
      </c>
      <c r="C604" t="s">
        <v>150</v>
      </c>
      <c r="D604" t="s">
        <v>141</v>
      </c>
      <c r="E604" t="s">
        <v>1141</v>
      </c>
      <c r="F604" t="s">
        <v>192</v>
      </c>
      <c r="G604" t="s">
        <v>151</v>
      </c>
      <c r="H604" t="s">
        <v>1141</v>
      </c>
      <c r="I604" t="s">
        <v>55</v>
      </c>
      <c r="J604" t="s">
        <v>152</v>
      </c>
      <c r="K604" t="s">
        <v>145</v>
      </c>
      <c r="L604" t="s">
        <v>146</v>
      </c>
      <c r="M604" t="s">
        <v>1242</v>
      </c>
    </row>
    <row r="605" spans="1:13" x14ac:dyDescent="0.35">
      <c r="A605" t="s">
        <v>1243</v>
      </c>
      <c r="B605" t="s">
        <v>25</v>
      </c>
      <c r="C605" t="s">
        <v>150</v>
      </c>
      <c r="D605" t="s">
        <v>141</v>
      </c>
      <c r="E605" t="s">
        <v>1141</v>
      </c>
      <c r="F605" t="s">
        <v>167</v>
      </c>
      <c r="G605" t="s">
        <v>151</v>
      </c>
      <c r="H605" t="s">
        <v>1141</v>
      </c>
      <c r="I605" t="s">
        <v>55</v>
      </c>
      <c r="J605" t="s">
        <v>152</v>
      </c>
      <c r="K605" t="s">
        <v>145</v>
      </c>
      <c r="L605" t="s">
        <v>146</v>
      </c>
      <c r="M605" t="s">
        <v>1244</v>
      </c>
    </row>
    <row r="606" spans="1:13" x14ac:dyDescent="0.35">
      <c r="A606" t="s">
        <v>1245</v>
      </c>
      <c r="B606" t="s">
        <v>25</v>
      </c>
      <c r="C606" t="s">
        <v>150</v>
      </c>
      <c r="D606" t="s">
        <v>141</v>
      </c>
      <c r="E606" t="s">
        <v>1141</v>
      </c>
      <c r="F606" t="s">
        <v>1246</v>
      </c>
      <c r="G606" t="s">
        <v>151</v>
      </c>
      <c r="H606" t="s">
        <v>1141</v>
      </c>
      <c r="I606" t="s">
        <v>55</v>
      </c>
      <c r="J606" t="s">
        <v>152</v>
      </c>
      <c r="K606" t="s">
        <v>145</v>
      </c>
      <c r="L606" t="s">
        <v>146</v>
      </c>
      <c r="M606" t="s">
        <v>1247</v>
      </c>
    </row>
    <row r="607" spans="1:13" x14ac:dyDescent="0.35">
      <c r="A607" t="s">
        <v>1248</v>
      </c>
      <c r="B607" t="s">
        <v>25</v>
      </c>
      <c r="C607" t="s">
        <v>59</v>
      </c>
      <c r="D607" t="s">
        <v>650</v>
      </c>
      <c r="E607" t="s">
        <v>1141</v>
      </c>
      <c r="F607" t="s">
        <v>1249</v>
      </c>
      <c r="G607" t="s">
        <v>151</v>
      </c>
      <c r="H607" t="s">
        <v>1141</v>
      </c>
      <c r="I607" t="s">
        <v>55</v>
      </c>
      <c r="J607" t="s">
        <v>152</v>
      </c>
      <c r="K607" t="s">
        <v>145</v>
      </c>
      <c r="L607" t="s">
        <v>146</v>
      </c>
      <c r="M607" t="s">
        <v>1250</v>
      </c>
    </row>
    <row r="608" spans="1:13" x14ac:dyDescent="0.35">
      <c r="A608" t="s">
        <v>1251</v>
      </c>
      <c r="B608" t="s">
        <v>25</v>
      </c>
      <c r="C608" t="s">
        <v>59</v>
      </c>
      <c r="D608" t="s">
        <v>650</v>
      </c>
      <c r="E608" t="s">
        <v>1141</v>
      </c>
      <c r="F608" t="s">
        <v>1252</v>
      </c>
      <c r="G608" t="s">
        <v>151</v>
      </c>
      <c r="H608" t="s">
        <v>1141</v>
      </c>
      <c r="I608" t="s">
        <v>55</v>
      </c>
      <c r="J608" t="s">
        <v>152</v>
      </c>
      <c r="K608" t="s">
        <v>145</v>
      </c>
      <c r="L608" t="s">
        <v>146</v>
      </c>
      <c r="M608" t="s">
        <v>1253</v>
      </c>
    </row>
    <row r="609" spans="1:13" x14ac:dyDescent="0.35">
      <c r="A609" t="s">
        <v>1254</v>
      </c>
      <c r="B609" t="s">
        <v>25</v>
      </c>
      <c r="C609" t="s">
        <v>59</v>
      </c>
      <c r="D609" t="s">
        <v>650</v>
      </c>
      <c r="E609" t="s">
        <v>1141</v>
      </c>
      <c r="F609" t="s">
        <v>514</v>
      </c>
      <c r="G609" t="s">
        <v>151</v>
      </c>
      <c r="H609" t="s">
        <v>1141</v>
      </c>
      <c r="I609" t="s">
        <v>55</v>
      </c>
      <c r="J609" t="s">
        <v>152</v>
      </c>
      <c r="K609" t="s">
        <v>145</v>
      </c>
      <c r="L609" t="s">
        <v>146</v>
      </c>
      <c r="M609" t="s">
        <v>1255</v>
      </c>
    </row>
    <row r="610" spans="1:13" x14ac:dyDescent="0.35">
      <c r="A610" t="s">
        <v>1256</v>
      </c>
      <c r="B610" t="s">
        <v>25</v>
      </c>
      <c r="C610" t="s">
        <v>59</v>
      </c>
      <c r="D610" t="s">
        <v>650</v>
      </c>
      <c r="E610" t="s">
        <v>1141</v>
      </c>
      <c r="F610" t="s">
        <v>1257</v>
      </c>
      <c r="G610" t="s">
        <v>151</v>
      </c>
      <c r="H610" t="s">
        <v>1141</v>
      </c>
      <c r="I610" t="s">
        <v>55</v>
      </c>
      <c r="J610" t="s">
        <v>152</v>
      </c>
      <c r="K610" t="s">
        <v>145</v>
      </c>
      <c r="L610" t="s">
        <v>146</v>
      </c>
      <c r="M610" t="s">
        <v>1258</v>
      </c>
    </row>
    <row r="611" spans="1:13" x14ac:dyDescent="0.35">
      <c r="A611" t="s">
        <v>1259</v>
      </c>
      <c r="B611" t="s">
        <v>25</v>
      </c>
      <c r="C611" t="s">
        <v>59</v>
      </c>
      <c r="D611" t="s">
        <v>650</v>
      </c>
      <c r="E611" t="s">
        <v>1141</v>
      </c>
      <c r="F611" t="s">
        <v>1260</v>
      </c>
      <c r="G611" t="s">
        <v>151</v>
      </c>
      <c r="H611" t="s">
        <v>1141</v>
      </c>
      <c r="I611" t="s">
        <v>55</v>
      </c>
      <c r="J611" t="s">
        <v>152</v>
      </c>
      <c r="K611" t="s">
        <v>145</v>
      </c>
      <c r="L611" t="s">
        <v>146</v>
      </c>
      <c r="M611" t="s">
        <v>1261</v>
      </c>
    </row>
    <row r="612" spans="1:13" x14ac:dyDescent="0.35">
      <c r="A612" t="s">
        <v>1262</v>
      </c>
      <c r="B612" t="s">
        <v>25</v>
      </c>
      <c r="C612" t="s">
        <v>59</v>
      </c>
      <c r="D612" t="s">
        <v>650</v>
      </c>
      <c r="E612" t="s">
        <v>1141</v>
      </c>
      <c r="F612" t="s">
        <v>1263</v>
      </c>
      <c r="G612" t="s">
        <v>151</v>
      </c>
      <c r="H612" t="s">
        <v>1141</v>
      </c>
      <c r="I612" t="s">
        <v>55</v>
      </c>
      <c r="J612" t="s">
        <v>152</v>
      </c>
      <c r="K612" t="s">
        <v>145</v>
      </c>
      <c r="L612" t="s">
        <v>146</v>
      </c>
      <c r="M612" t="s">
        <v>1264</v>
      </c>
    </row>
    <row r="613" spans="1:13" x14ac:dyDescent="0.35">
      <c r="A613" t="s">
        <v>1265</v>
      </c>
      <c r="B613" t="s">
        <v>25</v>
      </c>
      <c r="C613" t="s">
        <v>59</v>
      </c>
      <c r="D613" t="s">
        <v>650</v>
      </c>
      <c r="E613" t="s">
        <v>1141</v>
      </c>
      <c r="F613" t="s">
        <v>553</v>
      </c>
      <c r="G613" t="s">
        <v>151</v>
      </c>
      <c r="H613" t="s">
        <v>1141</v>
      </c>
      <c r="I613" t="s">
        <v>55</v>
      </c>
      <c r="J613" t="s">
        <v>152</v>
      </c>
      <c r="K613" t="s">
        <v>145</v>
      </c>
      <c r="L613" t="s">
        <v>146</v>
      </c>
      <c r="M613" t="s">
        <v>1266</v>
      </c>
    </row>
    <row r="614" spans="1:13" x14ac:dyDescent="0.35">
      <c r="A614" t="s">
        <v>1267</v>
      </c>
      <c r="B614" t="s">
        <v>25</v>
      </c>
      <c r="C614" t="s">
        <v>59</v>
      </c>
      <c r="D614" t="s">
        <v>1221</v>
      </c>
      <c r="E614" t="s">
        <v>1268</v>
      </c>
      <c r="F614" t="s">
        <v>202</v>
      </c>
      <c r="G614" t="s">
        <v>870</v>
      </c>
      <c r="H614" t="s">
        <v>1141</v>
      </c>
      <c r="I614" t="s">
        <v>55</v>
      </c>
      <c r="J614" t="s">
        <v>152</v>
      </c>
      <c r="K614" t="s">
        <v>145</v>
      </c>
      <c r="L614" t="s">
        <v>252</v>
      </c>
      <c r="M614" t="s">
        <v>1269</v>
      </c>
    </row>
    <row r="615" spans="1:13" x14ac:dyDescent="0.35">
      <c r="A615" t="s">
        <v>1270</v>
      </c>
      <c r="B615" t="s">
        <v>25</v>
      </c>
      <c r="C615" t="s">
        <v>59</v>
      </c>
      <c r="D615" t="s">
        <v>1221</v>
      </c>
      <c r="E615" t="s">
        <v>1268</v>
      </c>
      <c r="F615" t="s">
        <v>202</v>
      </c>
      <c r="G615" t="s">
        <v>870</v>
      </c>
      <c r="H615" t="s">
        <v>1141</v>
      </c>
      <c r="I615" t="s">
        <v>55</v>
      </c>
      <c r="J615" t="s">
        <v>152</v>
      </c>
      <c r="K615" t="s">
        <v>145</v>
      </c>
      <c r="L615" t="s">
        <v>146</v>
      </c>
      <c r="M615" t="s">
        <v>1271</v>
      </c>
    </row>
    <row r="616" spans="1:13" x14ac:dyDescent="0.35">
      <c r="A616" t="s">
        <v>1272</v>
      </c>
      <c r="B616" t="s">
        <v>25</v>
      </c>
      <c r="C616" t="s">
        <v>59</v>
      </c>
      <c r="D616" t="s">
        <v>1221</v>
      </c>
      <c r="E616" t="s">
        <v>1214</v>
      </c>
      <c r="F616" t="s">
        <v>202</v>
      </c>
      <c r="G616" t="s">
        <v>870</v>
      </c>
      <c r="H616" t="s">
        <v>1141</v>
      </c>
      <c r="I616" t="s">
        <v>55</v>
      </c>
      <c r="J616" t="s">
        <v>152</v>
      </c>
      <c r="K616" t="s">
        <v>145</v>
      </c>
      <c r="L616" t="s">
        <v>146</v>
      </c>
      <c r="M616" t="s">
        <v>1273</v>
      </c>
    </row>
    <row r="617" spans="1:13" x14ac:dyDescent="0.35">
      <c r="A617" t="s">
        <v>1274</v>
      </c>
      <c r="B617" t="s">
        <v>25</v>
      </c>
      <c r="C617" t="s">
        <v>59</v>
      </c>
      <c r="D617" t="s">
        <v>1221</v>
      </c>
      <c r="E617" t="s">
        <v>1224</v>
      </c>
      <c r="F617" t="s">
        <v>202</v>
      </c>
      <c r="G617" t="s">
        <v>870</v>
      </c>
      <c r="H617" t="s">
        <v>1141</v>
      </c>
      <c r="I617" t="s">
        <v>55</v>
      </c>
      <c r="J617" t="s">
        <v>152</v>
      </c>
      <c r="K617" t="s">
        <v>145</v>
      </c>
      <c r="L617" t="s">
        <v>146</v>
      </c>
      <c r="M617" t="s">
        <v>1275</v>
      </c>
    </row>
    <row r="618" spans="1:13" x14ac:dyDescent="0.35">
      <c r="A618" t="s">
        <v>1276</v>
      </c>
      <c r="B618" t="s">
        <v>25</v>
      </c>
      <c r="C618" t="s">
        <v>59</v>
      </c>
      <c r="D618" t="s">
        <v>1221</v>
      </c>
      <c r="E618" t="s">
        <v>1233</v>
      </c>
      <c r="F618" t="s">
        <v>202</v>
      </c>
      <c r="G618" t="s">
        <v>870</v>
      </c>
      <c r="H618" t="s">
        <v>1141</v>
      </c>
      <c r="I618" t="s">
        <v>55</v>
      </c>
      <c r="J618" t="s">
        <v>152</v>
      </c>
      <c r="K618" t="s">
        <v>145</v>
      </c>
      <c r="L618" t="s">
        <v>146</v>
      </c>
      <c r="M618" t="s">
        <v>1277</v>
      </c>
    </row>
    <row r="619" spans="1:13" x14ac:dyDescent="0.35">
      <c r="A619" t="s">
        <v>1278</v>
      </c>
      <c r="B619" t="s">
        <v>25</v>
      </c>
      <c r="C619" t="s">
        <v>150</v>
      </c>
      <c r="D619" t="s">
        <v>141</v>
      </c>
      <c r="E619" t="s">
        <v>1141</v>
      </c>
      <c r="F619" t="s">
        <v>498</v>
      </c>
      <c r="G619" t="s">
        <v>147</v>
      </c>
      <c r="H619" t="s">
        <v>1141</v>
      </c>
      <c r="I619" t="s">
        <v>55</v>
      </c>
      <c r="J619" t="s">
        <v>152</v>
      </c>
      <c r="K619" t="s">
        <v>145</v>
      </c>
      <c r="L619" t="s">
        <v>146</v>
      </c>
      <c r="M619" t="s">
        <v>1279</v>
      </c>
    </row>
    <row r="620" spans="1:13" x14ac:dyDescent="0.35">
      <c r="A620" t="s">
        <v>1280</v>
      </c>
      <c r="B620" t="s">
        <v>25</v>
      </c>
      <c r="C620" t="s">
        <v>150</v>
      </c>
      <c r="D620" t="s">
        <v>141</v>
      </c>
      <c r="E620" t="s">
        <v>1141</v>
      </c>
      <c r="F620" t="s">
        <v>501</v>
      </c>
      <c r="G620" t="s">
        <v>147</v>
      </c>
      <c r="H620" t="s">
        <v>1141</v>
      </c>
      <c r="I620" t="s">
        <v>55</v>
      </c>
      <c r="J620" t="s">
        <v>152</v>
      </c>
      <c r="K620" t="s">
        <v>145</v>
      </c>
      <c r="L620" t="s">
        <v>146</v>
      </c>
      <c r="M620" t="s">
        <v>1281</v>
      </c>
    </row>
    <row r="621" spans="1:13" x14ac:dyDescent="0.35">
      <c r="A621" t="s">
        <v>1282</v>
      </c>
      <c r="B621" t="s">
        <v>25</v>
      </c>
      <c r="C621" t="s">
        <v>150</v>
      </c>
      <c r="D621" t="s">
        <v>650</v>
      </c>
      <c r="E621" t="s">
        <v>1141</v>
      </c>
      <c r="F621" t="s">
        <v>501</v>
      </c>
      <c r="G621" t="s">
        <v>147</v>
      </c>
      <c r="H621" t="s">
        <v>1141</v>
      </c>
      <c r="I621" t="s">
        <v>55</v>
      </c>
      <c r="J621" t="s">
        <v>152</v>
      </c>
      <c r="K621" t="s">
        <v>145</v>
      </c>
      <c r="L621" t="s">
        <v>146</v>
      </c>
      <c r="M621" t="s">
        <v>1283</v>
      </c>
    </row>
    <row r="622" spans="1:13" x14ac:dyDescent="0.35">
      <c r="A622" t="s">
        <v>1284</v>
      </c>
      <c r="B622" t="s">
        <v>25</v>
      </c>
      <c r="C622" t="s">
        <v>150</v>
      </c>
      <c r="D622" t="s">
        <v>650</v>
      </c>
      <c r="E622" t="s">
        <v>1141</v>
      </c>
      <c r="F622" t="s">
        <v>202</v>
      </c>
      <c r="G622" t="s">
        <v>151</v>
      </c>
      <c r="H622" t="s">
        <v>1141</v>
      </c>
      <c r="I622" t="s">
        <v>200</v>
      </c>
      <c r="J622" t="s">
        <v>152</v>
      </c>
      <c r="K622" t="s">
        <v>145</v>
      </c>
      <c r="L622" t="s">
        <v>146</v>
      </c>
      <c r="M622" t="s">
        <v>1285</v>
      </c>
    </row>
    <row r="623" spans="1:13" x14ac:dyDescent="0.35">
      <c r="A623" t="s">
        <v>1286</v>
      </c>
      <c r="B623" t="s">
        <v>25</v>
      </c>
      <c r="C623" t="s">
        <v>59</v>
      </c>
      <c r="D623" t="s">
        <v>1221</v>
      </c>
      <c r="E623" t="s">
        <v>1268</v>
      </c>
      <c r="F623" t="s">
        <v>202</v>
      </c>
      <c r="G623" t="s">
        <v>870</v>
      </c>
      <c r="H623" t="s">
        <v>1141</v>
      </c>
      <c r="I623" t="s">
        <v>55</v>
      </c>
      <c r="J623" t="s">
        <v>152</v>
      </c>
      <c r="K623" t="s">
        <v>145</v>
      </c>
      <c r="L623" t="s">
        <v>146</v>
      </c>
      <c r="M623" t="s">
        <v>1287</v>
      </c>
    </row>
    <row r="624" spans="1:13" x14ac:dyDescent="0.35">
      <c r="A624" t="s">
        <v>9533</v>
      </c>
      <c r="B624" t="s">
        <v>25</v>
      </c>
      <c r="C624" t="s">
        <v>59</v>
      </c>
      <c r="D624" t="s">
        <v>1221</v>
      </c>
      <c r="E624" t="s">
        <v>1214</v>
      </c>
      <c r="F624" t="s">
        <v>202</v>
      </c>
      <c r="G624" t="s">
        <v>870</v>
      </c>
      <c r="H624" t="s">
        <v>1141</v>
      </c>
      <c r="I624" t="s">
        <v>55</v>
      </c>
      <c r="J624" t="s">
        <v>152</v>
      </c>
      <c r="K624" t="s">
        <v>145</v>
      </c>
      <c r="L624" t="s">
        <v>146</v>
      </c>
      <c r="M624" t="s">
        <v>9534</v>
      </c>
    </row>
    <row r="625" spans="1:13" x14ac:dyDescent="0.35">
      <c r="A625" t="s">
        <v>9535</v>
      </c>
      <c r="B625" t="s">
        <v>25</v>
      </c>
      <c r="C625" t="s">
        <v>59</v>
      </c>
      <c r="D625" t="s">
        <v>1221</v>
      </c>
      <c r="E625" t="s">
        <v>1233</v>
      </c>
      <c r="F625" t="s">
        <v>202</v>
      </c>
      <c r="G625" t="s">
        <v>870</v>
      </c>
      <c r="H625" t="s">
        <v>1141</v>
      </c>
      <c r="I625" t="s">
        <v>55</v>
      </c>
      <c r="J625" t="s">
        <v>152</v>
      </c>
      <c r="K625" t="s">
        <v>145</v>
      </c>
      <c r="L625" t="s">
        <v>146</v>
      </c>
      <c r="M625" t="s">
        <v>9536</v>
      </c>
    </row>
    <row r="626" spans="1:13" x14ac:dyDescent="0.35">
      <c r="A626" t="s">
        <v>9537</v>
      </c>
      <c r="B626" t="s">
        <v>25</v>
      </c>
      <c r="C626" t="s">
        <v>59</v>
      </c>
      <c r="D626" t="s">
        <v>1221</v>
      </c>
      <c r="E626" t="s">
        <v>1224</v>
      </c>
      <c r="F626" t="s">
        <v>202</v>
      </c>
      <c r="G626" t="s">
        <v>870</v>
      </c>
      <c r="H626" t="s">
        <v>1141</v>
      </c>
      <c r="I626" t="s">
        <v>55</v>
      </c>
      <c r="J626" t="s">
        <v>152</v>
      </c>
      <c r="K626" t="s">
        <v>145</v>
      </c>
      <c r="L626" t="s">
        <v>146</v>
      </c>
      <c r="M626" t="s">
        <v>9538</v>
      </c>
    </row>
    <row r="627" spans="1:13" x14ac:dyDescent="0.35">
      <c r="A627" t="s">
        <v>1288</v>
      </c>
      <c r="B627" t="s">
        <v>25</v>
      </c>
      <c r="C627" t="s">
        <v>59</v>
      </c>
      <c r="D627" t="s">
        <v>60</v>
      </c>
      <c r="E627" t="s">
        <v>1289</v>
      </c>
      <c r="F627" t="s">
        <v>241</v>
      </c>
      <c r="G627" t="s">
        <v>151</v>
      </c>
      <c r="H627" t="s">
        <v>1289</v>
      </c>
      <c r="I627" t="s">
        <v>55</v>
      </c>
      <c r="J627" t="s">
        <v>152</v>
      </c>
      <c r="K627" t="s">
        <v>145</v>
      </c>
      <c r="L627" t="s">
        <v>146</v>
      </c>
      <c r="M627" t="s">
        <v>1290</v>
      </c>
    </row>
    <row r="628" spans="1:13" x14ac:dyDescent="0.35">
      <c r="A628" t="s">
        <v>1291</v>
      </c>
      <c r="B628" t="s">
        <v>25</v>
      </c>
      <c r="C628" t="s">
        <v>59</v>
      </c>
      <c r="D628" t="s">
        <v>60</v>
      </c>
      <c r="E628" t="s">
        <v>1289</v>
      </c>
      <c r="F628" t="s">
        <v>241</v>
      </c>
      <c r="G628" t="s">
        <v>151</v>
      </c>
      <c r="H628" t="s">
        <v>1289</v>
      </c>
      <c r="I628" t="s">
        <v>55</v>
      </c>
      <c r="J628" t="s">
        <v>152</v>
      </c>
      <c r="K628" t="s">
        <v>145</v>
      </c>
      <c r="L628" t="s">
        <v>146</v>
      </c>
      <c r="M628" t="s">
        <v>1292</v>
      </c>
    </row>
    <row r="629" spans="1:13" x14ac:dyDescent="0.35">
      <c r="A629" t="s">
        <v>1293</v>
      </c>
      <c r="B629" t="s">
        <v>25</v>
      </c>
      <c r="C629" t="s">
        <v>59</v>
      </c>
      <c r="D629" t="s">
        <v>60</v>
      </c>
      <c r="E629" t="s">
        <v>1294</v>
      </c>
      <c r="F629" t="s">
        <v>241</v>
      </c>
      <c r="G629" t="s">
        <v>151</v>
      </c>
      <c r="H629" t="s">
        <v>1294</v>
      </c>
      <c r="I629" t="s">
        <v>55</v>
      </c>
      <c r="J629" t="s">
        <v>152</v>
      </c>
      <c r="K629" t="s">
        <v>145</v>
      </c>
      <c r="L629" t="s">
        <v>146</v>
      </c>
      <c r="M629" t="s">
        <v>1295</v>
      </c>
    </row>
    <row r="630" spans="1:13" x14ac:dyDescent="0.35">
      <c r="A630" t="s">
        <v>1296</v>
      </c>
      <c r="B630" t="s">
        <v>25</v>
      </c>
      <c r="C630" t="s">
        <v>59</v>
      </c>
      <c r="D630" t="s">
        <v>60</v>
      </c>
      <c r="E630" t="s">
        <v>1294</v>
      </c>
      <c r="F630" t="s">
        <v>241</v>
      </c>
      <c r="G630" t="s">
        <v>151</v>
      </c>
      <c r="H630" t="s">
        <v>1294</v>
      </c>
      <c r="I630" t="s">
        <v>55</v>
      </c>
      <c r="J630" t="s">
        <v>152</v>
      </c>
      <c r="K630" t="s">
        <v>145</v>
      </c>
      <c r="L630" t="s">
        <v>146</v>
      </c>
      <c r="M630" t="s">
        <v>1297</v>
      </c>
    </row>
    <row r="631" spans="1:13" x14ac:dyDescent="0.35">
      <c r="A631" t="s">
        <v>1298</v>
      </c>
      <c r="B631" t="s">
        <v>25</v>
      </c>
      <c r="C631" t="s">
        <v>150</v>
      </c>
      <c r="D631" t="s">
        <v>141</v>
      </c>
      <c r="E631" t="s">
        <v>1299</v>
      </c>
      <c r="F631" t="s">
        <v>1001</v>
      </c>
      <c r="G631" t="s">
        <v>151</v>
      </c>
      <c r="H631" t="s">
        <v>1300</v>
      </c>
      <c r="I631" t="s">
        <v>55</v>
      </c>
      <c r="J631" t="s">
        <v>152</v>
      </c>
      <c r="K631" t="s">
        <v>1142</v>
      </c>
      <c r="L631" t="s">
        <v>146</v>
      </c>
      <c r="M631" t="s">
        <v>1301</v>
      </c>
    </row>
    <row r="632" spans="1:13" x14ac:dyDescent="0.35">
      <c r="A632" t="s">
        <v>1302</v>
      </c>
      <c r="B632" t="s">
        <v>25</v>
      </c>
      <c r="C632" t="s">
        <v>71</v>
      </c>
      <c r="D632" t="s">
        <v>1303</v>
      </c>
      <c r="E632" t="s">
        <v>1304</v>
      </c>
      <c r="F632" t="s">
        <v>196</v>
      </c>
      <c r="G632" t="s">
        <v>870</v>
      </c>
      <c r="H632" t="s">
        <v>1305</v>
      </c>
      <c r="I632" t="s">
        <v>55</v>
      </c>
      <c r="J632" t="s">
        <v>144</v>
      </c>
      <c r="K632" t="s">
        <v>1142</v>
      </c>
      <c r="L632" t="s">
        <v>252</v>
      </c>
      <c r="M632" t="s">
        <v>1306</v>
      </c>
    </row>
    <row r="633" spans="1:13" x14ac:dyDescent="0.35">
      <c r="A633" t="s">
        <v>1307</v>
      </c>
      <c r="B633" t="s">
        <v>25</v>
      </c>
      <c r="C633" t="s">
        <v>71</v>
      </c>
      <c r="D633" t="s">
        <v>1303</v>
      </c>
      <c r="E633" t="s">
        <v>1308</v>
      </c>
      <c r="F633" t="s">
        <v>196</v>
      </c>
      <c r="G633" t="s">
        <v>870</v>
      </c>
      <c r="H633" t="s">
        <v>1305</v>
      </c>
      <c r="I633" t="s">
        <v>55</v>
      </c>
      <c r="J633" t="s">
        <v>144</v>
      </c>
      <c r="K633" t="s">
        <v>1142</v>
      </c>
      <c r="L633" t="s">
        <v>252</v>
      </c>
      <c r="M633" t="s">
        <v>1309</v>
      </c>
    </row>
    <row r="634" spans="1:13" x14ac:dyDescent="0.35">
      <c r="A634" t="s">
        <v>1310</v>
      </c>
      <c r="B634" t="s">
        <v>25</v>
      </c>
      <c r="C634" t="s">
        <v>71</v>
      </c>
      <c r="D634" t="s">
        <v>1303</v>
      </c>
      <c r="E634" t="s">
        <v>1304</v>
      </c>
      <c r="F634" t="s">
        <v>196</v>
      </c>
      <c r="G634" t="s">
        <v>870</v>
      </c>
      <c r="H634" t="s">
        <v>1305</v>
      </c>
      <c r="I634" t="s">
        <v>55</v>
      </c>
      <c r="J634" t="s">
        <v>144</v>
      </c>
      <c r="K634" t="s">
        <v>1142</v>
      </c>
      <c r="L634" t="s">
        <v>252</v>
      </c>
      <c r="M634" t="s">
        <v>1311</v>
      </c>
    </row>
    <row r="635" spans="1:13" x14ac:dyDescent="0.35">
      <c r="A635" t="s">
        <v>1312</v>
      </c>
      <c r="B635" t="s">
        <v>25</v>
      </c>
      <c r="C635" t="s">
        <v>71</v>
      </c>
      <c r="D635" t="s">
        <v>1303</v>
      </c>
      <c r="E635" t="s">
        <v>1308</v>
      </c>
      <c r="F635" t="s">
        <v>196</v>
      </c>
      <c r="G635" t="s">
        <v>870</v>
      </c>
      <c r="H635" t="s">
        <v>1305</v>
      </c>
      <c r="I635" t="s">
        <v>55</v>
      </c>
      <c r="J635" t="s">
        <v>144</v>
      </c>
      <c r="K635" t="s">
        <v>1142</v>
      </c>
      <c r="L635" t="s">
        <v>252</v>
      </c>
      <c r="M635" t="s">
        <v>1313</v>
      </c>
    </row>
    <row r="636" spans="1:13" x14ac:dyDescent="0.35">
      <c r="A636" t="s">
        <v>1314</v>
      </c>
      <c r="B636" t="s">
        <v>25</v>
      </c>
      <c r="C636" t="s">
        <v>71</v>
      </c>
      <c r="D636" t="s">
        <v>1303</v>
      </c>
      <c r="E636" t="s">
        <v>1305</v>
      </c>
      <c r="F636" t="s">
        <v>196</v>
      </c>
      <c r="G636" t="s">
        <v>870</v>
      </c>
      <c r="H636" t="s">
        <v>1305</v>
      </c>
      <c r="I636" t="s">
        <v>55</v>
      </c>
      <c r="J636" t="s">
        <v>144</v>
      </c>
      <c r="K636" t="s">
        <v>1142</v>
      </c>
      <c r="L636" t="s">
        <v>146</v>
      </c>
      <c r="M636" t="s">
        <v>1315</v>
      </c>
    </row>
    <row r="637" spans="1:13" x14ac:dyDescent="0.35">
      <c r="A637" t="s">
        <v>1316</v>
      </c>
      <c r="B637" t="s">
        <v>25</v>
      </c>
      <c r="C637" t="s">
        <v>71</v>
      </c>
      <c r="D637" t="s">
        <v>1317</v>
      </c>
      <c r="E637" t="s">
        <v>1318</v>
      </c>
      <c r="F637" t="s">
        <v>196</v>
      </c>
      <c r="G637" t="s">
        <v>870</v>
      </c>
      <c r="H637" t="s">
        <v>1305</v>
      </c>
      <c r="I637" t="s">
        <v>171</v>
      </c>
      <c r="J637" t="s">
        <v>144</v>
      </c>
      <c r="K637" t="s">
        <v>1142</v>
      </c>
      <c r="L637" t="s">
        <v>252</v>
      </c>
      <c r="M637" t="s">
        <v>1319</v>
      </c>
    </row>
    <row r="638" spans="1:13" x14ac:dyDescent="0.35">
      <c r="A638" t="s">
        <v>1320</v>
      </c>
      <c r="B638" t="s">
        <v>25</v>
      </c>
      <c r="C638" t="s">
        <v>71</v>
      </c>
      <c r="D638" t="s">
        <v>1157</v>
      </c>
      <c r="E638" t="s">
        <v>1318</v>
      </c>
      <c r="F638" t="s">
        <v>196</v>
      </c>
      <c r="G638" t="s">
        <v>870</v>
      </c>
      <c r="H638" t="s">
        <v>1305</v>
      </c>
      <c r="I638" t="s">
        <v>171</v>
      </c>
      <c r="J638" t="s">
        <v>144</v>
      </c>
      <c r="K638" t="s">
        <v>1142</v>
      </c>
      <c r="L638" t="s">
        <v>252</v>
      </c>
      <c r="M638" t="s">
        <v>1321</v>
      </c>
    </row>
    <row r="639" spans="1:13" x14ac:dyDescent="0.35">
      <c r="A639" t="s">
        <v>1322</v>
      </c>
      <c r="B639" t="s">
        <v>25</v>
      </c>
      <c r="C639" t="s">
        <v>71</v>
      </c>
      <c r="D639" t="s">
        <v>1317</v>
      </c>
      <c r="E639" t="s">
        <v>1318</v>
      </c>
      <c r="F639" t="s">
        <v>196</v>
      </c>
      <c r="G639" t="s">
        <v>870</v>
      </c>
      <c r="H639" t="s">
        <v>1305</v>
      </c>
      <c r="I639" t="s">
        <v>171</v>
      </c>
      <c r="J639" t="s">
        <v>144</v>
      </c>
      <c r="K639" t="s">
        <v>1142</v>
      </c>
      <c r="L639" t="s">
        <v>252</v>
      </c>
      <c r="M639" t="s">
        <v>1323</v>
      </c>
    </row>
    <row r="640" spans="1:13" x14ac:dyDescent="0.35">
      <c r="A640" t="s">
        <v>1324</v>
      </c>
      <c r="B640" t="s">
        <v>25</v>
      </c>
      <c r="C640" t="s">
        <v>71</v>
      </c>
      <c r="D640" t="s">
        <v>1157</v>
      </c>
      <c r="E640" t="s">
        <v>1318</v>
      </c>
      <c r="F640" t="s">
        <v>196</v>
      </c>
      <c r="G640" t="s">
        <v>870</v>
      </c>
      <c r="H640" t="s">
        <v>1305</v>
      </c>
      <c r="I640" t="s">
        <v>171</v>
      </c>
      <c r="J640" t="s">
        <v>144</v>
      </c>
      <c r="K640" t="s">
        <v>1142</v>
      </c>
      <c r="L640" t="s">
        <v>252</v>
      </c>
      <c r="M640" t="s">
        <v>1325</v>
      </c>
    </row>
    <row r="641" spans="1:13" x14ac:dyDescent="0.35">
      <c r="A641" t="s">
        <v>1326</v>
      </c>
      <c r="B641" t="s">
        <v>25</v>
      </c>
      <c r="C641" t="s">
        <v>71</v>
      </c>
      <c r="D641" t="s">
        <v>1303</v>
      </c>
      <c r="E641" t="s">
        <v>1304</v>
      </c>
      <c r="F641" t="s">
        <v>196</v>
      </c>
      <c r="G641" t="s">
        <v>870</v>
      </c>
      <c r="H641" t="s">
        <v>1305</v>
      </c>
      <c r="I641" t="s">
        <v>55</v>
      </c>
      <c r="J641" t="s">
        <v>144</v>
      </c>
      <c r="K641" t="s">
        <v>1142</v>
      </c>
      <c r="L641" t="s">
        <v>252</v>
      </c>
      <c r="M641" t="s">
        <v>1327</v>
      </c>
    </row>
    <row r="642" spans="1:13" x14ac:dyDescent="0.35">
      <c r="A642" t="s">
        <v>1328</v>
      </c>
      <c r="B642" t="s">
        <v>25</v>
      </c>
      <c r="C642" t="s">
        <v>71</v>
      </c>
      <c r="D642" t="s">
        <v>1303</v>
      </c>
      <c r="E642" t="s">
        <v>1308</v>
      </c>
      <c r="F642" t="s">
        <v>196</v>
      </c>
      <c r="G642" t="s">
        <v>870</v>
      </c>
      <c r="H642" t="s">
        <v>1305</v>
      </c>
      <c r="I642" t="s">
        <v>55</v>
      </c>
      <c r="J642" t="s">
        <v>144</v>
      </c>
      <c r="K642" t="s">
        <v>1142</v>
      </c>
      <c r="L642" t="s">
        <v>252</v>
      </c>
      <c r="M642" t="s">
        <v>1329</v>
      </c>
    </row>
    <row r="643" spans="1:13" x14ac:dyDescent="0.35">
      <c r="A643" t="s">
        <v>1330</v>
      </c>
      <c r="B643" t="s">
        <v>25</v>
      </c>
      <c r="C643" t="s">
        <v>71</v>
      </c>
      <c r="D643" t="s">
        <v>1317</v>
      </c>
      <c r="E643" t="s">
        <v>1318</v>
      </c>
      <c r="F643" t="s">
        <v>196</v>
      </c>
      <c r="G643" t="s">
        <v>870</v>
      </c>
      <c r="H643" t="s">
        <v>1305</v>
      </c>
      <c r="I643" t="s">
        <v>171</v>
      </c>
      <c r="J643" t="s">
        <v>144</v>
      </c>
      <c r="K643" t="s">
        <v>1142</v>
      </c>
      <c r="L643" t="s">
        <v>252</v>
      </c>
      <c r="M643" t="s">
        <v>1331</v>
      </c>
    </row>
    <row r="644" spans="1:13" x14ac:dyDescent="0.35">
      <c r="A644" t="s">
        <v>1332</v>
      </c>
      <c r="B644" t="s">
        <v>25</v>
      </c>
      <c r="C644" t="s">
        <v>71</v>
      </c>
      <c r="D644" t="s">
        <v>1157</v>
      </c>
      <c r="E644" t="s">
        <v>1318</v>
      </c>
      <c r="F644" t="s">
        <v>196</v>
      </c>
      <c r="G644" t="s">
        <v>870</v>
      </c>
      <c r="H644" t="s">
        <v>1305</v>
      </c>
      <c r="I644" t="s">
        <v>171</v>
      </c>
      <c r="J644" t="s">
        <v>144</v>
      </c>
      <c r="K644" t="s">
        <v>1142</v>
      </c>
      <c r="L644" t="s">
        <v>252</v>
      </c>
      <c r="M644" t="s">
        <v>1333</v>
      </c>
    </row>
    <row r="645" spans="1:13" x14ac:dyDescent="0.35">
      <c r="A645" t="s">
        <v>1334</v>
      </c>
      <c r="B645" t="s">
        <v>25</v>
      </c>
      <c r="C645" t="s">
        <v>71</v>
      </c>
      <c r="D645" t="s">
        <v>1303</v>
      </c>
      <c r="E645" t="s">
        <v>1304</v>
      </c>
      <c r="F645" t="s">
        <v>196</v>
      </c>
      <c r="G645" t="s">
        <v>870</v>
      </c>
      <c r="H645" t="s">
        <v>1305</v>
      </c>
      <c r="I645" t="s">
        <v>55</v>
      </c>
      <c r="J645" t="s">
        <v>144</v>
      </c>
      <c r="K645" t="s">
        <v>1142</v>
      </c>
      <c r="L645" t="s">
        <v>146</v>
      </c>
      <c r="M645" t="s">
        <v>1335</v>
      </c>
    </row>
    <row r="646" spans="1:13" x14ac:dyDescent="0.35">
      <c r="A646" t="s">
        <v>1336</v>
      </c>
      <c r="B646" t="s">
        <v>25</v>
      </c>
      <c r="C646" t="s">
        <v>71</v>
      </c>
      <c r="D646" t="s">
        <v>1303</v>
      </c>
      <c r="E646" t="s">
        <v>1308</v>
      </c>
      <c r="F646" t="s">
        <v>196</v>
      </c>
      <c r="G646" t="s">
        <v>870</v>
      </c>
      <c r="H646" t="s">
        <v>1305</v>
      </c>
      <c r="I646" t="s">
        <v>55</v>
      </c>
      <c r="J646" t="s">
        <v>144</v>
      </c>
      <c r="K646" t="s">
        <v>1142</v>
      </c>
      <c r="L646" t="s">
        <v>146</v>
      </c>
      <c r="M646" t="s">
        <v>1337</v>
      </c>
    </row>
    <row r="647" spans="1:13" x14ac:dyDescent="0.35">
      <c r="A647" t="s">
        <v>9539</v>
      </c>
      <c r="B647" t="s">
        <v>25</v>
      </c>
      <c r="C647" t="s">
        <v>71</v>
      </c>
      <c r="D647" t="s">
        <v>1317</v>
      </c>
      <c r="E647" t="s">
        <v>1318</v>
      </c>
      <c r="F647" t="s">
        <v>196</v>
      </c>
      <c r="G647" t="s">
        <v>870</v>
      </c>
      <c r="H647" t="s">
        <v>1305</v>
      </c>
      <c r="I647" t="s">
        <v>171</v>
      </c>
      <c r="J647" t="s">
        <v>144</v>
      </c>
      <c r="K647" t="s">
        <v>1142</v>
      </c>
      <c r="L647" t="s">
        <v>146</v>
      </c>
      <c r="M647" t="s">
        <v>9540</v>
      </c>
    </row>
    <row r="648" spans="1:13" x14ac:dyDescent="0.35">
      <c r="A648" t="s">
        <v>9541</v>
      </c>
      <c r="B648" t="s">
        <v>25</v>
      </c>
      <c r="C648" t="s">
        <v>71</v>
      </c>
      <c r="D648" t="s">
        <v>1157</v>
      </c>
      <c r="E648" t="s">
        <v>1318</v>
      </c>
      <c r="F648" t="s">
        <v>196</v>
      </c>
      <c r="G648" t="s">
        <v>870</v>
      </c>
      <c r="H648" t="s">
        <v>1305</v>
      </c>
      <c r="I648" t="s">
        <v>171</v>
      </c>
      <c r="J648" t="s">
        <v>144</v>
      </c>
      <c r="K648" t="s">
        <v>1142</v>
      </c>
      <c r="L648" t="s">
        <v>146</v>
      </c>
      <c r="M648" t="s">
        <v>9542</v>
      </c>
    </row>
    <row r="649" spans="1:13" x14ac:dyDescent="0.35">
      <c r="A649" t="s">
        <v>1338</v>
      </c>
      <c r="B649" t="s">
        <v>25</v>
      </c>
      <c r="C649" t="s">
        <v>71</v>
      </c>
      <c r="D649" t="s">
        <v>1303</v>
      </c>
      <c r="E649" t="s">
        <v>1304</v>
      </c>
      <c r="F649" t="s">
        <v>196</v>
      </c>
      <c r="G649" t="s">
        <v>870</v>
      </c>
      <c r="H649" t="s">
        <v>1305</v>
      </c>
      <c r="I649" t="s">
        <v>55</v>
      </c>
      <c r="J649" t="s">
        <v>144</v>
      </c>
      <c r="K649" t="s">
        <v>1142</v>
      </c>
      <c r="L649" t="s">
        <v>146</v>
      </c>
      <c r="M649" t="s">
        <v>1339</v>
      </c>
    </row>
    <row r="650" spans="1:13" x14ac:dyDescent="0.35">
      <c r="A650" t="s">
        <v>1340</v>
      </c>
      <c r="B650" t="s">
        <v>25</v>
      </c>
      <c r="C650" t="s">
        <v>71</v>
      </c>
      <c r="D650" t="s">
        <v>1303</v>
      </c>
      <c r="E650" t="s">
        <v>1308</v>
      </c>
      <c r="F650" t="s">
        <v>196</v>
      </c>
      <c r="G650" t="s">
        <v>870</v>
      </c>
      <c r="H650" t="s">
        <v>1305</v>
      </c>
      <c r="I650" t="s">
        <v>55</v>
      </c>
      <c r="J650" t="s">
        <v>144</v>
      </c>
      <c r="K650" t="s">
        <v>1142</v>
      </c>
      <c r="L650" t="s">
        <v>146</v>
      </c>
      <c r="M650" t="s">
        <v>1341</v>
      </c>
    </row>
    <row r="651" spans="1:13" x14ac:dyDescent="0.35">
      <c r="A651" t="s">
        <v>1342</v>
      </c>
      <c r="B651" t="s">
        <v>25</v>
      </c>
      <c r="C651" t="s">
        <v>71</v>
      </c>
      <c r="D651" t="s">
        <v>1317</v>
      </c>
      <c r="E651" t="s">
        <v>1318</v>
      </c>
      <c r="F651" t="s">
        <v>196</v>
      </c>
      <c r="G651" t="s">
        <v>870</v>
      </c>
      <c r="H651" t="s">
        <v>1305</v>
      </c>
      <c r="I651" t="s">
        <v>171</v>
      </c>
      <c r="J651" t="s">
        <v>144</v>
      </c>
      <c r="K651" t="s">
        <v>1142</v>
      </c>
      <c r="L651" t="s">
        <v>146</v>
      </c>
      <c r="M651" t="s">
        <v>1343</v>
      </c>
    </row>
    <row r="652" spans="1:13" x14ac:dyDescent="0.35">
      <c r="A652" t="s">
        <v>1344</v>
      </c>
      <c r="B652" t="s">
        <v>25</v>
      </c>
      <c r="C652" t="s">
        <v>71</v>
      </c>
      <c r="D652" t="s">
        <v>1157</v>
      </c>
      <c r="E652" t="s">
        <v>1318</v>
      </c>
      <c r="F652" t="s">
        <v>196</v>
      </c>
      <c r="G652" t="s">
        <v>870</v>
      </c>
      <c r="H652" t="s">
        <v>1305</v>
      </c>
      <c r="I652" t="s">
        <v>171</v>
      </c>
      <c r="J652" t="s">
        <v>144</v>
      </c>
      <c r="K652" t="s">
        <v>1142</v>
      </c>
      <c r="L652" t="s">
        <v>146</v>
      </c>
      <c r="M652" t="s">
        <v>1345</v>
      </c>
    </row>
    <row r="653" spans="1:13" x14ac:dyDescent="0.35">
      <c r="A653" t="s">
        <v>1346</v>
      </c>
      <c r="B653" t="s">
        <v>25</v>
      </c>
      <c r="C653" t="s">
        <v>150</v>
      </c>
      <c r="D653" t="s">
        <v>141</v>
      </c>
      <c r="E653" t="s">
        <v>1347</v>
      </c>
      <c r="F653" t="s">
        <v>1348</v>
      </c>
      <c r="G653" t="s">
        <v>25</v>
      </c>
      <c r="H653" t="s">
        <v>1105</v>
      </c>
      <c r="I653" t="s">
        <v>1106</v>
      </c>
      <c r="J653" t="s">
        <v>144</v>
      </c>
      <c r="K653" t="s">
        <v>158</v>
      </c>
      <c r="L653" t="s">
        <v>146</v>
      </c>
      <c r="M653" t="s">
        <v>1349</v>
      </c>
    </row>
    <row r="654" spans="1:13" x14ac:dyDescent="0.35">
      <c r="A654" t="s">
        <v>1350</v>
      </c>
      <c r="B654" t="s">
        <v>25</v>
      </c>
      <c r="C654" t="s">
        <v>150</v>
      </c>
      <c r="D654" t="s">
        <v>141</v>
      </c>
      <c r="E654" t="s">
        <v>1351</v>
      </c>
      <c r="F654" t="s">
        <v>1352</v>
      </c>
      <c r="G654" t="s">
        <v>25</v>
      </c>
      <c r="H654" t="s">
        <v>1105</v>
      </c>
      <c r="I654" t="s">
        <v>1106</v>
      </c>
      <c r="J654" t="s">
        <v>144</v>
      </c>
      <c r="K654" t="s">
        <v>158</v>
      </c>
      <c r="L654" t="s">
        <v>146</v>
      </c>
      <c r="M654" t="s">
        <v>1353</v>
      </c>
    </row>
    <row r="655" spans="1:13" x14ac:dyDescent="0.35">
      <c r="A655" t="s">
        <v>1354</v>
      </c>
      <c r="B655" t="s">
        <v>25</v>
      </c>
      <c r="C655" t="s">
        <v>150</v>
      </c>
      <c r="D655" t="s">
        <v>141</v>
      </c>
      <c r="E655" t="s">
        <v>1355</v>
      </c>
      <c r="F655" t="s">
        <v>1356</v>
      </c>
      <c r="G655" t="s">
        <v>25</v>
      </c>
      <c r="H655" t="s">
        <v>1105</v>
      </c>
      <c r="I655" t="s">
        <v>1106</v>
      </c>
      <c r="J655" t="s">
        <v>144</v>
      </c>
      <c r="K655" t="s">
        <v>158</v>
      </c>
      <c r="L655" t="s">
        <v>146</v>
      </c>
      <c r="M655" t="s">
        <v>1357</v>
      </c>
    </row>
    <row r="656" spans="1:13" x14ac:dyDescent="0.35">
      <c r="A656" t="s">
        <v>1358</v>
      </c>
      <c r="B656" t="s">
        <v>25</v>
      </c>
      <c r="C656" t="s">
        <v>150</v>
      </c>
      <c r="D656" t="s">
        <v>141</v>
      </c>
      <c r="E656" t="s">
        <v>1359</v>
      </c>
      <c r="F656" t="s">
        <v>1360</v>
      </c>
      <c r="G656" t="s">
        <v>25</v>
      </c>
      <c r="H656" t="s">
        <v>1105</v>
      </c>
      <c r="I656" t="s">
        <v>1106</v>
      </c>
      <c r="J656" t="s">
        <v>144</v>
      </c>
      <c r="K656" t="s">
        <v>158</v>
      </c>
      <c r="L656" t="s">
        <v>146</v>
      </c>
      <c r="M656" t="s">
        <v>1361</v>
      </c>
    </row>
    <row r="657" spans="1:13" x14ac:dyDescent="0.35">
      <c r="A657" t="s">
        <v>1362</v>
      </c>
      <c r="B657" t="s">
        <v>25</v>
      </c>
      <c r="C657" t="s">
        <v>150</v>
      </c>
      <c r="D657" t="s">
        <v>141</v>
      </c>
      <c r="E657" t="s">
        <v>1363</v>
      </c>
      <c r="F657" t="s">
        <v>1360</v>
      </c>
      <c r="G657" t="s">
        <v>25</v>
      </c>
      <c r="H657" t="s">
        <v>1105</v>
      </c>
      <c r="I657" t="s">
        <v>1106</v>
      </c>
      <c r="J657" t="s">
        <v>144</v>
      </c>
      <c r="K657" t="s">
        <v>158</v>
      </c>
      <c r="L657" t="s">
        <v>146</v>
      </c>
      <c r="M657" t="s">
        <v>1364</v>
      </c>
    </row>
    <row r="658" spans="1:13" x14ac:dyDescent="0.35">
      <c r="A658" t="s">
        <v>1365</v>
      </c>
      <c r="B658" t="s">
        <v>25</v>
      </c>
      <c r="C658" t="s">
        <v>150</v>
      </c>
      <c r="D658" t="s">
        <v>141</v>
      </c>
      <c r="E658" t="s">
        <v>1366</v>
      </c>
      <c r="F658" t="s">
        <v>1367</v>
      </c>
      <c r="G658" t="s">
        <v>25</v>
      </c>
      <c r="H658" t="s">
        <v>1105</v>
      </c>
      <c r="I658" t="s">
        <v>1106</v>
      </c>
      <c r="J658" t="s">
        <v>144</v>
      </c>
      <c r="K658" t="s">
        <v>158</v>
      </c>
      <c r="L658" t="s">
        <v>146</v>
      </c>
      <c r="M658" t="s">
        <v>1368</v>
      </c>
    </row>
    <row r="659" spans="1:13" x14ac:dyDescent="0.35">
      <c r="A659" t="s">
        <v>1369</v>
      </c>
      <c r="B659" t="s">
        <v>25</v>
      </c>
      <c r="C659" t="s">
        <v>150</v>
      </c>
      <c r="D659" t="s">
        <v>141</v>
      </c>
      <c r="E659" t="s">
        <v>1370</v>
      </c>
      <c r="F659" t="s">
        <v>1371</v>
      </c>
      <c r="G659" t="s">
        <v>25</v>
      </c>
      <c r="H659" t="s">
        <v>1105</v>
      </c>
      <c r="I659" t="s">
        <v>1106</v>
      </c>
      <c r="J659" t="s">
        <v>144</v>
      </c>
      <c r="K659" t="s">
        <v>158</v>
      </c>
      <c r="L659" t="s">
        <v>146</v>
      </c>
      <c r="M659" t="s">
        <v>1372</v>
      </c>
    </row>
    <row r="660" spans="1:13" x14ac:dyDescent="0.35">
      <c r="A660" t="s">
        <v>1373</v>
      </c>
      <c r="B660" t="s">
        <v>25</v>
      </c>
      <c r="C660" t="s">
        <v>150</v>
      </c>
      <c r="D660" t="s">
        <v>141</v>
      </c>
      <c r="E660" t="s">
        <v>1374</v>
      </c>
      <c r="F660" t="s">
        <v>1375</v>
      </c>
      <c r="G660" t="s">
        <v>25</v>
      </c>
      <c r="H660" t="s">
        <v>1105</v>
      </c>
      <c r="I660" t="s">
        <v>1106</v>
      </c>
      <c r="J660" t="s">
        <v>144</v>
      </c>
      <c r="K660" t="s">
        <v>158</v>
      </c>
      <c r="L660" t="s">
        <v>146</v>
      </c>
      <c r="M660" t="s">
        <v>1376</v>
      </c>
    </row>
    <row r="661" spans="1:13" x14ac:dyDescent="0.35">
      <c r="A661" t="s">
        <v>1377</v>
      </c>
      <c r="B661" t="s">
        <v>25</v>
      </c>
      <c r="C661" t="s">
        <v>150</v>
      </c>
      <c r="D661" t="s">
        <v>141</v>
      </c>
      <c r="E661" t="s">
        <v>1378</v>
      </c>
      <c r="F661" t="s">
        <v>1379</v>
      </c>
      <c r="G661" t="s">
        <v>25</v>
      </c>
      <c r="H661" t="s">
        <v>1105</v>
      </c>
      <c r="I661" t="s">
        <v>1106</v>
      </c>
      <c r="J661" t="s">
        <v>144</v>
      </c>
      <c r="K661" t="s">
        <v>158</v>
      </c>
      <c r="L661" t="s">
        <v>146</v>
      </c>
      <c r="M661" t="s">
        <v>1380</v>
      </c>
    </row>
    <row r="662" spans="1:13" x14ac:dyDescent="0.35">
      <c r="A662" t="s">
        <v>1381</v>
      </c>
      <c r="B662" t="s">
        <v>25</v>
      </c>
      <c r="C662" t="s">
        <v>150</v>
      </c>
      <c r="D662" t="s">
        <v>141</v>
      </c>
      <c r="E662" t="s">
        <v>1382</v>
      </c>
      <c r="F662" t="s">
        <v>1383</v>
      </c>
      <c r="G662" t="s">
        <v>25</v>
      </c>
      <c r="H662" t="s">
        <v>1105</v>
      </c>
      <c r="I662" t="s">
        <v>1106</v>
      </c>
      <c r="J662" t="s">
        <v>144</v>
      </c>
      <c r="K662" t="s">
        <v>158</v>
      </c>
      <c r="L662" t="s">
        <v>146</v>
      </c>
      <c r="M662" t="s">
        <v>1384</v>
      </c>
    </row>
    <row r="663" spans="1:13" x14ac:dyDescent="0.35">
      <c r="A663" t="s">
        <v>1385</v>
      </c>
      <c r="B663" t="s">
        <v>25</v>
      </c>
      <c r="C663" t="s">
        <v>150</v>
      </c>
      <c r="D663" t="s">
        <v>141</v>
      </c>
      <c r="E663" t="s">
        <v>1386</v>
      </c>
      <c r="F663" t="s">
        <v>1387</v>
      </c>
      <c r="G663" t="s">
        <v>25</v>
      </c>
      <c r="H663" t="s">
        <v>1105</v>
      </c>
      <c r="I663" t="s">
        <v>1106</v>
      </c>
      <c r="J663" t="s">
        <v>144</v>
      </c>
      <c r="K663" t="s">
        <v>158</v>
      </c>
      <c r="L663" t="s">
        <v>146</v>
      </c>
      <c r="M663" t="s">
        <v>1388</v>
      </c>
    </row>
    <row r="664" spans="1:13" x14ac:dyDescent="0.35">
      <c r="A664" t="s">
        <v>1389</v>
      </c>
      <c r="B664" t="s">
        <v>25</v>
      </c>
      <c r="C664" t="s">
        <v>150</v>
      </c>
      <c r="D664" t="s">
        <v>141</v>
      </c>
      <c r="E664" t="s">
        <v>1390</v>
      </c>
      <c r="F664" t="s">
        <v>1391</v>
      </c>
      <c r="G664" t="s">
        <v>25</v>
      </c>
      <c r="H664" t="s">
        <v>1105</v>
      </c>
      <c r="I664" t="s">
        <v>1106</v>
      </c>
      <c r="J664" t="s">
        <v>144</v>
      </c>
      <c r="K664" t="s">
        <v>158</v>
      </c>
      <c r="L664" t="s">
        <v>146</v>
      </c>
      <c r="M664" t="s">
        <v>1392</v>
      </c>
    </row>
    <row r="665" spans="1:13" x14ac:dyDescent="0.35">
      <c r="A665" t="s">
        <v>1393</v>
      </c>
      <c r="B665" t="s">
        <v>25</v>
      </c>
      <c r="C665" t="s">
        <v>150</v>
      </c>
      <c r="D665" t="s">
        <v>141</v>
      </c>
      <c r="E665" t="s">
        <v>1394</v>
      </c>
      <c r="F665" t="s">
        <v>1395</v>
      </c>
      <c r="G665" t="s">
        <v>25</v>
      </c>
      <c r="H665" t="s">
        <v>1105</v>
      </c>
      <c r="I665" t="s">
        <v>1106</v>
      </c>
      <c r="J665" t="s">
        <v>144</v>
      </c>
      <c r="K665" t="s">
        <v>158</v>
      </c>
      <c r="L665" t="s">
        <v>146</v>
      </c>
      <c r="M665" t="s">
        <v>1396</v>
      </c>
    </row>
    <row r="666" spans="1:13" x14ac:dyDescent="0.35">
      <c r="A666" t="s">
        <v>1397</v>
      </c>
      <c r="B666" t="s">
        <v>25</v>
      </c>
      <c r="C666" t="s">
        <v>150</v>
      </c>
      <c r="D666" t="s">
        <v>141</v>
      </c>
      <c r="E666" t="s">
        <v>1398</v>
      </c>
      <c r="F666" t="s">
        <v>1399</v>
      </c>
      <c r="G666" t="s">
        <v>25</v>
      </c>
      <c r="H666" t="s">
        <v>1105</v>
      </c>
      <c r="I666" t="s">
        <v>1106</v>
      </c>
      <c r="J666" t="s">
        <v>144</v>
      </c>
      <c r="K666" t="s">
        <v>158</v>
      </c>
      <c r="L666" t="s">
        <v>146</v>
      </c>
      <c r="M666" t="s">
        <v>1400</v>
      </c>
    </row>
    <row r="667" spans="1:13" x14ac:dyDescent="0.35">
      <c r="A667" t="s">
        <v>1401</v>
      </c>
      <c r="B667" t="s">
        <v>25</v>
      </c>
      <c r="C667" t="s">
        <v>150</v>
      </c>
      <c r="D667" t="s">
        <v>141</v>
      </c>
      <c r="E667" t="s">
        <v>1402</v>
      </c>
      <c r="F667" t="s">
        <v>1403</v>
      </c>
      <c r="G667" t="s">
        <v>25</v>
      </c>
      <c r="H667" t="s">
        <v>1105</v>
      </c>
      <c r="I667" t="s">
        <v>1106</v>
      </c>
      <c r="J667" t="s">
        <v>144</v>
      </c>
      <c r="K667" t="s">
        <v>158</v>
      </c>
      <c r="L667" t="s">
        <v>146</v>
      </c>
      <c r="M667" t="s">
        <v>1404</v>
      </c>
    </row>
    <row r="668" spans="1:13" x14ac:dyDescent="0.35">
      <c r="A668" t="s">
        <v>1405</v>
      </c>
      <c r="B668" t="s">
        <v>25</v>
      </c>
      <c r="C668" t="s">
        <v>150</v>
      </c>
      <c r="D668" t="s">
        <v>141</v>
      </c>
      <c r="E668" t="s">
        <v>1406</v>
      </c>
      <c r="F668" t="s">
        <v>1407</v>
      </c>
      <c r="G668" t="s">
        <v>25</v>
      </c>
      <c r="H668" t="s">
        <v>1105</v>
      </c>
      <c r="I668" t="s">
        <v>1106</v>
      </c>
      <c r="J668" t="s">
        <v>144</v>
      </c>
      <c r="K668" t="s">
        <v>158</v>
      </c>
      <c r="L668" t="s">
        <v>146</v>
      </c>
      <c r="M668" t="s">
        <v>1408</v>
      </c>
    </row>
    <row r="669" spans="1:13" x14ac:dyDescent="0.35">
      <c r="A669" t="s">
        <v>1409</v>
      </c>
      <c r="B669" t="s">
        <v>25</v>
      </c>
      <c r="C669" t="s">
        <v>150</v>
      </c>
      <c r="D669" t="s">
        <v>141</v>
      </c>
      <c r="E669" t="s">
        <v>1410</v>
      </c>
      <c r="F669" t="s">
        <v>1411</v>
      </c>
      <c r="G669" t="s">
        <v>25</v>
      </c>
      <c r="H669" t="s">
        <v>1105</v>
      </c>
      <c r="I669" t="s">
        <v>1106</v>
      </c>
      <c r="J669" t="s">
        <v>144</v>
      </c>
      <c r="K669" t="s">
        <v>158</v>
      </c>
      <c r="L669" t="s">
        <v>146</v>
      </c>
      <c r="M669" t="s">
        <v>1412</v>
      </c>
    </row>
    <row r="670" spans="1:13" x14ac:dyDescent="0.35">
      <c r="A670" t="s">
        <v>1413</v>
      </c>
      <c r="B670" t="s">
        <v>25</v>
      </c>
      <c r="C670" t="s">
        <v>150</v>
      </c>
      <c r="D670" t="s">
        <v>141</v>
      </c>
      <c r="E670" t="s">
        <v>1414</v>
      </c>
      <c r="F670" t="s">
        <v>1415</v>
      </c>
      <c r="G670" t="s">
        <v>25</v>
      </c>
      <c r="H670" t="s">
        <v>1105</v>
      </c>
      <c r="I670" t="s">
        <v>1106</v>
      </c>
      <c r="J670" t="s">
        <v>144</v>
      </c>
      <c r="K670" t="s">
        <v>158</v>
      </c>
      <c r="L670" t="s">
        <v>146</v>
      </c>
      <c r="M670" t="s">
        <v>1416</v>
      </c>
    </row>
    <row r="671" spans="1:13" x14ac:dyDescent="0.35">
      <c r="A671" t="s">
        <v>1417</v>
      </c>
      <c r="B671" t="s">
        <v>25</v>
      </c>
      <c r="C671" t="s">
        <v>150</v>
      </c>
      <c r="D671" t="s">
        <v>141</v>
      </c>
      <c r="E671" t="s">
        <v>1418</v>
      </c>
      <c r="F671" t="s">
        <v>1419</v>
      </c>
      <c r="G671" t="s">
        <v>25</v>
      </c>
      <c r="H671" t="s">
        <v>1105</v>
      </c>
      <c r="I671" t="s">
        <v>1106</v>
      </c>
      <c r="J671" t="s">
        <v>144</v>
      </c>
      <c r="K671" t="s">
        <v>158</v>
      </c>
      <c r="L671" t="s">
        <v>146</v>
      </c>
      <c r="M671" t="s">
        <v>1420</v>
      </c>
    </row>
    <row r="672" spans="1:13" x14ac:dyDescent="0.35">
      <c r="A672" t="s">
        <v>1421</v>
      </c>
      <c r="B672" t="s">
        <v>25</v>
      </c>
      <c r="C672" t="s">
        <v>150</v>
      </c>
      <c r="D672" t="s">
        <v>141</v>
      </c>
      <c r="E672" t="s">
        <v>1422</v>
      </c>
      <c r="F672" t="s">
        <v>1423</v>
      </c>
      <c r="G672" t="s">
        <v>25</v>
      </c>
      <c r="H672" t="s">
        <v>1105</v>
      </c>
      <c r="I672" t="s">
        <v>1106</v>
      </c>
      <c r="J672" t="s">
        <v>144</v>
      </c>
      <c r="K672" t="s">
        <v>158</v>
      </c>
      <c r="L672" t="s">
        <v>146</v>
      </c>
      <c r="M672" t="s">
        <v>1424</v>
      </c>
    </row>
    <row r="673" spans="1:13" x14ac:dyDescent="0.35">
      <c r="A673" t="s">
        <v>1425</v>
      </c>
      <c r="B673" t="s">
        <v>25</v>
      </c>
      <c r="C673" t="s">
        <v>150</v>
      </c>
      <c r="D673" t="s">
        <v>141</v>
      </c>
      <c r="E673" t="s">
        <v>1426</v>
      </c>
      <c r="F673" t="s">
        <v>1427</v>
      </c>
      <c r="G673" t="s">
        <v>25</v>
      </c>
      <c r="H673" t="s">
        <v>1105</v>
      </c>
      <c r="I673" t="s">
        <v>1106</v>
      </c>
      <c r="J673" t="s">
        <v>144</v>
      </c>
      <c r="K673" t="s">
        <v>158</v>
      </c>
      <c r="L673" t="s">
        <v>146</v>
      </c>
      <c r="M673" t="s">
        <v>1428</v>
      </c>
    </row>
    <row r="674" spans="1:13" x14ac:dyDescent="0.35">
      <c r="A674" t="s">
        <v>1429</v>
      </c>
      <c r="B674" t="s">
        <v>25</v>
      </c>
      <c r="C674" t="s">
        <v>150</v>
      </c>
      <c r="D674" t="s">
        <v>141</v>
      </c>
      <c r="E674" t="s">
        <v>1430</v>
      </c>
      <c r="F674" t="s">
        <v>1431</v>
      </c>
      <c r="G674" t="s">
        <v>25</v>
      </c>
      <c r="H674" t="s">
        <v>1105</v>
      </c>
      <c r="I674" t="s">
        <v>1106</v>
      </c>
      <c r="J674" t="s">
        <v>144</v>
      </c>
      <c r="K674" t="s">
        <v>158</v>
      </c>
      <c r="L674" t="s">
        <v>146</v>
      </c>
      <c r="M674" t="s">
        <v>1432</v>
      </c>
    </row>
    <row r="675" spans="1:13" x14ac:dyDescent="0.35">
      <c r="A675" t="s">
        <v>1433</v>
      </c>
      <c r="B675" t="s">
        <v>25</v>
      </c>
      <c r="C675" t="s">
        <v>150</v>
      </c>
      <c r="D675" t="s">
        <v>141</v>
      </c>
      <c r="E675" t="s">
        <v>1434</v>
      </c>
      <c r="F675" t="s">
        <v>1435</v>
      </c>
      <c r="G675" t="s">
        <v>25</v>
      </c>
      <c r="H675" t="s">
        <v>1105</v>
      </c>
      <c r="I675" t="s">
        <v>1106</v>
      </c>
      <c r="J675" t="s">
        <v>144</v>
      </c>
      <c r="K675" t="s">
        <v>158</v>
      </c>
      <c r="L675" t="s">
        <v>252</v>
      </c>
      <c r="M675" t="s">
        <v>1436</v>
      </c>
    </row>
    <row r="676" spans="1:13" x14ac:dyDescent="0.35">
      <c r="A676" t="s">
        <v>1437</v>
      </c>
      <c r="B676" t="s">
        <v>25</v>
      </c>
      <c r="C676" t="s">
        <v>150</v>
      </c>
      <c r="D676" t="s">
        <v>141</v>
      </c>
      <c r="E676" t="s">
        <v>1438</v>
      </c>
      <c r="F676" t="s">
        <v>1439</v>
      </c>
      <c r="G676" t="s">
        <v>25</v>
      </c>
      <c r="H676" t="s">
        <v>1105</v>
      </c>
      <c r="I676" t="s">
        <v>1106</v>
      </c>
      <c r="J676" t="s">
        <v>144</v>
      </c>
      <c r="K676" t="s">
        <v>158</v>
      </c>
      <c r="L676" t="s">
        <v>252</v>
      </c>
      <c r="M676" t="s">
        <v>1440</v>
      </c>
    </row>
    <row r="677" spans="1:13" x14ac:dyDescent="0.35">
      <c r="A677" t="s">
        <v>1441</v>
      </c>
      <c r="B677" t="s">
        <v>25</v>
      </c>
      <c r="C677" t="s">
        <v>150</v>
      </c>
      <c r="D677" t="s">
        <v>141</v>
      </c>
      <c r="E677" t="s">
        <v>1442</v>
      </c>
      <c r="F677" t="s">
        <v>1443</v>
      </c>
      <c r="G677" t="s">
        <v>25</v>
      </c>
      <c r="H677" t="s">
        <v>1105</v>
      </c>
      <c r="I677" t="s">
        <v>1106</v>
      </c>
      <c r="J677" t="s">
        <v>144</v>
      </c>
      <c r="K677" t="s">
        <v>158</v>
      </c>
      <c r="L677" t="s">
        <v>252</v>
      </c>
      <c r="M677" t="s">
        <v>1444</v>
      </c>
    </row>
    <row r="678" spans="1:13" x14ac:dyDescent="0.35">
      <c r="A678" t="s">
        <v>1445</v>
      </c>
      <c r="B678" t="s">
        <v>25</v>
      </c>
      <c r="C678" t="s">
        <v>150</v>
      </c>
      <c r="D678" t="s">
        <v>141</v>
      </c>
      <c r="E678" t="s">
        <v>1446</v>
      </c>
      <c r="F678" t="s">
        <v>317</v>
      </c>
      <c r="G678" t="s">
        <v>151</v>
      </c>
      <c r="H678" t="s">
        <v>1105</v>
      </c>
      <c r="I678" t="s">
        <v>55</v>
      </c>
      <c r="J678" t="s">
        <v>144</v>
      </c>
      <c r="K678" t="s">
        <v>158</v>
      </c>
      <c r="L678" t="s">
        <v>252</v>
      </c>
      <c r="M678" t="s">
        <v>1447</v>
      </c>
    </row>
    <row r="679" spans="1:13" x14ac:dyDescent="0.35">
      <c r="A679" t="s">
        <v>9543</v>
      </c>
      <c r="B679" t="s">
        <v>25</v>
      </c>
      <c r="C679" t="s">
        <v>150</v>
      </c>
      <c r="D679" t="s">
        <v>141</v>
      </c>
      <c r="E679" t="s">
        <v>9544</v>
      </c>
      <c r="F679" t="s">
        <v>9545</v>
      </c>
      <c r="G679" t="s">
        <v>25</v>
      </c>
      <c r="H679" t="s">
        <v>1105</v>
      </c>
      <c r="I679" t="s">
        <v>1106</v>
      </c>
      <c r="J679" t="s">
        <v>144</v>
      </c>
      <c r="K679" t="s">
        <v>158</v>
      </c>
      <c r="L679" t="s">
        <v>146</v>
      </c>
      <c r="M679" t="s">
        <v>9546</v>
      </c>
    </row>
    <row r="680" spans="1:13" x14ac:dyDescent="0.35">
      <c r="A680" t="s">
        <v>9547</v>
      </c>
      <c r="B680" t="s">
        <v>25</v>
      </c>
      <c r="C680" t="s">
        <v>150</v>
      </c>
      <c r="D680" t="s">
        <v>141</v>
      </c>
      <c r="E680" t="s">
        <v>9548</v>
      </c>
      <c r="F680" t="s">
        <v>9549</v>
      </c>
      <c r="G680" t="s">
        <v>25</v>
      </c>
      <c r="H680" t="s">
        <v>1105</v>
      </c>
      <c r="I680" t="s">
        <v>1106</v>
      </c>
      <c r="J680" t="s">
        <v>144</v>
      </c>
      <c r="K680" t="s">
        <v>158</v>
      </c>
      <c r="L680" t="s">
        <v>146</v>
      </c>
      <c r="M680" t="s">
        <v>9550</v>
      </c>
    </row>
    <row r="681" spans="1:13" x14ac:dyDescent="0.35">
      <c r="A681" t="s">
        <v>1448</v>
      </c>
      <c r="B681" t="s">
        <v>25</v>
      </c>
      <c r="C681" t="s">
        <v>150</v>
      </c>
      <c r="D681" t="s">
        <v>141</v>
      </c>
      <c r="E681" t="s">
        <v>1449</v>
      </c>
      <c r="F681" t="s">
        <v>1450</v>
      </c>
      <c r="G681" t="s">
        <v>151</v>
      </c>
      <c r="H681" t="s">
        <v>1105</v>
      </c>
      <c r="I681" t="s">
        <v>55</v>
      </c>
      <c r="J681" t="s">
        <v>144</v>
      </c>
      <c r="K681" t="s">
        <v>158</v>
      </c>
      <c r="L681" t="s">
        <v>146</v>
      </c>
      <c r="M681" t="s">
        <v>1451</v>
      </c>
    </row>
    <row r="682" spans="1:13" x14ac:dyDescent="0.35">
      <c r="A682" t="s">
        <v>1452</v>
      </c>
      <c r="B682" t="s">
        <v>25</v>
      </c>
      <c r="C682" t="s">
        <v>150</v>
      </c>
      <c r="D682" t="s">
        <v>141</v>
      </c>
      <c r="E682" t="s">
        <v>1453</v>
      </c>
      <c r="F682" t="s">
        <v>1454</v>
      </c>
      <c r="G682" t="s">
        <v>151</v>
      </c>
      <c r="H682" t="s">
        <v>1105</v>
      </c>
      <c r="I682" t="s">
        <v>55</v>
      </c>
      <c r="J682" t="s">
        <v>144</v>
      </c>
      <c r="K682" t="s">
        <v>158</v>
      </c>
      <c r="L682" t="s">
        <v>146</v>
      </c>
      <c r="M682" t="s">
        <v>1455</v>
      </c>
    </row>
    <row r="683" spans="1:13" x14ac:dyDescent="0.35">
      <c r="A683" t="s">
        <v>1456</v>
      </c>
      <c r="B683" t="s">
        <v>25</v>
      </c>
      <c r="C683" t="s">
        <v>150</v>
      </c>
      <c r="D683" t="s">
        <v>141</v>
      </c>
      <c r="E683" t="s">
        <v>1457</v>
      </c>
      <c r="F683" t="s">
        <v>1458</v>
      </c>
      <c r="G683" t="s">
        <v>151</v>
      </c>
      <c r="H683" t="s">
        <v>1105</v>
      </c>
      <c r="I683" t="s">
        <v>55</v>
      </c>
      <c r="J683" t="s">
        <v>144</v>
      </c>
      <c r="K683" t="s">
        <v>158</v>
      </c>
      <c r="L683" t="s">
        <v>146</v>
      </c>
      <c r="M683" t="s">
        <v>1459</v>
      </c>
    </row>
    <row r="684" spans="1:13" x14ac:dyDescent="0.35">
      <c r="A684" t="s">
        <v>1460</v>
      </c>
      <c r="B684" t="s">
        <v>25</v>
      </c>
      <c r="C684" t="s">
        <v>150</v>
      </c>
      <c r="D684" t="s">
        <v>141</v>
      </c>
      <c r="E684" t="s">
        <v>1461</v>
      </c>
      <c r="F684" t="s">
        <v>1462</v>
      </c>
      <c r="G684" t="s">
        <v>151</v>
      </c>
      <c r="H684" t="s">
        <v>1105</v>
      </c>
      <c r="I684" t="s">
        <v>55</v>
      </c>
      <c r="J684" t="s">
        <v>144</v>
      </c>
      <c r="K684" t="s">
        <v>158</v>
      </c>
      <c r="L684" t="s">
        <v>146</v>
      </c>
      <c r="M684" t="s">
        <v>1463</v>
      </c>
    </row>
    <row r="685" spans="1:13" x14ac:dyDescent="0.35">
      <c r="A685" t="s">
        <v>1464</v>
      </c>
      <c r="B685" t="s">
        <v>25</v>
      </c>
      <c r="C685" t="s">
        <v>150</v>
      </c>
      <c r="D685" t="s">
        <v>141</v>
      </c>
      <c r="E685" t="s">
        <v>1465</v>
      </c>
      <c r="F685" t="s">
        <v>1466</v>
      </c>
      <c r="G685" t="s">
        <v>151</v>
      </c>
      <c r="H685" t="s">
        <v>1105</v>
      </c>
      <c r="I685" t="s">
        <v>55</v>
      </c>
      <c r="J685" t="s">
        <v>144</v>
      </c>
      <c r="K685" t="s">
        <v>158</v>
      </c>
      <c r="L685" t="s">
        <v>146</v>
      </c>
      <c r="M685" t="s">
        <v>1467</v>
      </c>
    </row>
    <row r="686" spans="1:13" x14ac:dyDescent="0.35">
      <c r="A686" t="s">
        <v>1468</v>
      </c>
      <c r="B686" t="s">
        <v>25</v>
      </c>
      <c r="C686" t="s">
        <v>150</v>
      </c>
      <c r="D686" t="s">
        <v>141</v>
      </c>
      <c r="E686" t="s">
        <v>1469</v>
      </c>
      <c r="F686" t="s">
        <v>1470</v>
      </c>
      <c r="G686" t="s">
        <v>151</v>
      </c>
      <c r="H686" t="s">
        <v>1105</v>
      </c>
      <c r="I686" t="s">
        <v>55</v>
      </c>
      <c r="J686" t="s">
        <v>144</v>
      </c>
      <c r="K686" t="s">
        <v>158</v>
      </c>
      <c r="L686" t="s">
        <v>146</v>
      </c>
      <c r="M686" t="s">
        <v>1471</v>
      </c>
    </row>
    <row r="687" spans="1:13" x14ac:dyDescent="0.35">
      <c r="A687" t="s">
        <v>1472</v>
      </c>
      <c r="B687" t="s">
        <v>25</v>
      </c>
      <c r="C687" t="s">
        <v>150</v>
      </c>
      <c r="D687" t="s">
        <v>141</v>
      </c>
      <c r="E687" t="s">
        <v>1473</v>
      </c>
      <c r="F687" t="s">
        <v>1474</v>
      </c>
      <c r="G687" t="s">
        <v>151</v>
      </c>
      <c r="H687" t="s">
        <v>1105</v>
      </c>
      <c r="I687" t="s">
        <v>55</v>
      </c>
      <c r="J687" t="s">
        <v>144</v>
      </c>
      <c r="K687" t="s">
        <v>158</v>
      </c>
      <c r="L687" t="s">
        <v>146</v>
      </c>
      <c r="M687" t="s">
        <v>1475</v>
      </c>
    </row>
    <row r="688" spans="1:13" x14ac:dyDescent="0.35">
      <c r="A688" t="s">
        <v>1476</v>
      </c>
      <c r="B688" t="s">
        <v>25</v>
      </c>
      <c r="C688" t="s">
        <v>150</v>
      </c>
      <c r="D688" t="s">
        <v>141</v>
      </c>
      <c r="E688" t="s">
        <v>1477</v>
      </c>
      <c r="F688" t="s">
        <v>1478</v>
      </c>
      <c r="G688" t="s">
        <v>151</v>
      </c>
      <c r="H688" t="s">
        <v>1105</v>
      </c>
      <c r="I688" t="s">
        <v>55</v>
      </c>
      <c r="J688" t="s">
        <v>144</v>
      </c>
      <c r="K688" t="s">
        <v>158</v>
      </c>
      <c r="L688" t="s">
        <v>146</v>
      </c>
      <c r="M688" t="s">
        <v>1479</v>
      </c>
    </row>
    <row r="689" spans="1:13" x14ac:dyDescent="0.35">
      <c r="A689" t="s">
        <v>9551</v>
      </c>
      <c r="B689" t="s">
        <v>25</v>
      </c>
      <c r="C689" t="s">
        <v>150</v>
      </c>
      <c r="D689" t="s">
        <v>141</v>
      </c>
      <c r="E689" t="s">
        <v>9552</v>
      </c>
      <c r="F689" t="s">
        <v>9553</v>
      </c>
      <c r="G689" t="s">
        <v>870</v>
      </c>
      <c r="H689" t="s">
        <v>1105</v>
      </c>
      <c r="I689" t="s">
        <v>1106</v>
      </c>
      <c r="J689" t="s">
        <v>144</v>
      </c>
      <c r="K689" t="s">
        <v>158</v>
      </c>
      <c r="L689" t="s">
        <v>146</v>
      </c>
      <c r="M689" t="s">
        <v>9554</v>
      </c>
    </row>
    <row r="690" spans="1:13" x14ac:dyDescent="0.35">
      <c r="A690" t="s">
        <v>1480</v>
      </c>
      <c r="B690" t="s">
        <v>25</v>
      </c>
      <c r="C690" t="s">
        <v>150</v>
      </c>
      <c r="D690" t="s">
        <v>141</v>
      </c>
      <c r="E690" t="s">
        <v>1103</v>
      </c>
      <c r="F690" t="s">
        <v>1403</v>
      </c>
      <c r="G690" t="s">
        <v>151</v>
      </c>
      <c r="H690" t="s">
        <v>1105</v>
      </c>
      <c r="I690" t="s">
        <v>1106</v>
      </c>
      <c r="J690" t="s">
        <v>144</v>
      </c>
      <c r="K690" t="s">
        <v>158</v>
      </c>
      <c r="L690" t="s">
        <v>146</v>
      </c>
      <c r="M690" t="s">
        <v>1481</v>
      </c>
    </row>
    <row r="691" spans="1:13" x14ac:dyDescent="0.35">
      <c r="A691" t="s">
        <v>1482</v>
      </c>
      <c r="B691" t="s">
        <v>25</v>
      </c>
      <c r="C691" t="s">
        <v>150</v>
      </c>
      <c r="D691" t="s">
        <v>141</v>
      </c>
      <c r="E691" t="s">
        <v>1402</v>
      </c>
      <c r="F691" t="s">
        <v>1104</v>
      </c>
      <c r="G691" t="s">
        <v>151</v>
      </c>
      <c r="H691" t="s">
        <v>1105</v>
      </c>
      <c r="I691" t="s">
        <v>1106</v>
      </c>
      <c r="J691" t="s">
        <v>144</v>
      </c>
      <c r="K691" t="s">
        <v>158</v>
      </c>
      <c r="L691" t="s">
        <v>146</v>
      </c>
      <c r="M691" t="s">
        <v>1483</v>
      </c>
    </row>
    <row r="692" spans="1:13" x14ac:dyDescent="0.35">
      <c r="A692" t="s">
        <v>1484</v>
      </c>
      <c r="B692" t="s">
        <v>25</v>
      </c>
      <c r="C692" t="s">
        <v>68</v>
      </c>
      <c r="D692" t="s">
        <v>141</v>
      </c>
      <c r="E692" t="s">
        <v>1485</v>
      </c>
      <c r="F692" t="s">
        <v>197</v>
      </c>
      <c r="G692" t="s">
        <v>147</v>
      </c>
      <c r="H692" t="s">
        <v>1486</v>
      </c>
      <c r="I692" t="s">
        <v>55</v>
      </c>
      <c r="J692" t="s">
        <v>1487</v>
      </c>
      <c r="K692" t="s">
        <v>1488</v>
      </c>
      <c r="L692" t="s">
        <v>146</v>
      </c>
      <c r="M692" t="s">
        <v>1489</v>
      </c>
    </row>
    <row r="693" spans="1:13" x14ac:dyDescent="0.35">
      <c r="A693" t="s">
        <v>1490</v>
      </c>
      <c r="B693" t="s">
        <v>25</v>
      </c>
      <c r="C693" t="s">
        <v>68</v>
      </c>
      <c r="D693" t="s">
        <v>141</v>
      </c>
      <c r="E693" t="s">
        <v>1485</v>
      </c>
      <c r="F693" t="s">
        <v>197</v>
      </c>
      <c r="G693" t="s">
        <v>147</v>
      </c>
      <c r="H693" t="s">
        <v>1486</v>
      </c>
      <c r="I693" t="s">
        <v>55</v>
      </c>
      <c r="J693" t="s">
        <v>1487</v>
      </c>
      <c r="K693" t="s">
        <v>1488</v>
      </c>
      <c r="L693" t="s">
        <v>146</v>
      </c>
      <c r="M693" t="s">
        <v>1491</v>
      </c>
    </row>
    <row r="694" spans="1:13" x14ac:dyDescent="0.35">
      <c r="A694" t="s">
        <v>1492</v>
      </c>
      <c r="B694" t="s">
        <v>25</v>
      </c>
      <c r="C694" t="s">
        <v>68</v>
      </c>
      <c r="D694" t="s">
        <v>141</v>
      </c>
      <c r="E694" t="s">
        <v>1485</v>
      </c>
      <c r="F694" t="s">
        <v>197</v>
      </c>
      <c r="G694" t="s">
        <v>147</v>
      </c>
      <c r="H694" t="s">
        <v>1486</v>
      </c>
      <c r="I694" t="s">
        <v>55</v>
      </c>
      <c r="J694" t="s">
        <v>1487</v>
      </c>
      <c r="K694" t="s">
        <v>1488</v>
      </c>
      <c r="L694" t="s">
        <v>146</v>
      </c>
      <c r="M694" t="s">
        <v>1493</v>
      </c>
    </row>
    <row r="695" spans="1:13" x14ac:dyDescent="0.35">
      <c r="A695" t="s">
        <v>1494</v>
      </c>
      <c r="B695" t="s">
        <v>25</v>
      </c>
      <c r="C695" t="s">
        <v>68</v>
      </c>
      <c r="D695" t="s">
        <v>141</v>
      </c>
      <c r="E695" t="s">
        <v>1495</v>
      </c>
      <c r="F695" t="s">
        <v>197</v>
      </c>
      <c r="G695" t="s">
        <v>147</v>
      </c>
      <c r="H695" t="s">
        <v>1486</v>
      </c>
      <c r="I695" t="s">
        <v>55</v>
      </c>
      <c r="J695" t="s">
        <v>1487</v>
      </c>
      <c r="K695" t="s">
        <v>1488</v>
      </c>
      <c r="L695" t="s">
        <v>146</v>
      </c>
      <c r="M695" t="s">
        <v>1496</v>
      </c>
    </row>
    <row r="696" spans="1:13" x14ac:dyDescent="0.35">
      <c r="A696" t="s">
        <v>1497</v>
      </c>
      <c r="B696" t="s">
        <v>25</v>
      </c>
      <c r="C696" t="s">
        <v>68</v>
      </c>
      <c r="D696" t="s">
        <v>141</v>
      </c>
      <c r="E696" t="s">
        <v>1498</v>
      </c>
      <c r="F696" t="s">
        <v>197</v>
      </c>
      <c r="G696" t="s">
        <v>147</v>
      </c>
      <c r="H696" t="s">
        <v>1486</v>
      </c>
      <c r="I696" t="s">
        <v>55</v>
      </c>
      <c r="J696" t="s">
        <v>1487</v>
      </c>
      <c r="K696" t="s">
        <v>1488</v>
      </c>
      <c r="L696" t="s">
        <v>146</v>
      </c>
      <c r="M696" t="s">
        <v>1499</v>
      </c>
    </row>
    <row r="697" spans="1:13" x14ac:dyDescent="0.35">
      <c r="A697" t="s">
        <v>1500</v>
      </c>
      <c r="B697" t="s">
        <v>25</v>
      </c>
      <c r="C697" t="s">
        <v>58</v>
      </c>
      <c r="D697" t="s">
        <v>141</v>
      </c>
      <c r="E697" t="s">
        <v>1501</v>
      </c>
      <c r="F697" t="s">
        <v>170</v>
      </c>
      <c r="G697" t="s">
        <v>1502</v>
      </c>
      <c r="H697" t="s">
        <v>1486</v>
      </c>
      <c r="I697" t="s">
        <v>55</v>
      </c>
      <c r="J697" t="s">
        <v>1503</v>
      </c>
      <c r="K697" t="s">
        <v>1488</v>
      </c>
      <c r="L697" t="s">
        <v>252</v>
      </c>
      <c r="M697" t="s">
        <v>1504</v>
      </c>
    </row>
    <row r="698" spans="1:13" x14ac:dyDescent="0.35">
      <c r="A698" t="s">
        <v>1505</v>
      </c>
      <c r="B698" t="s">
        <v>25</v>
      </c>
      <c r="C698" t="s">
        <v>58</v>
      </c>
      <c r="D698" t="s">
        <v>141</v>
      </c>
      <c r="E698" t="s">
        <v>1501</v>
      </c>
      <c r="F698" t="s">
        <v>174</v>
      </c>
      <c r="G698" t="s">
        <v>1502</v>
      </c>
      <c r="H698" t="s">
        <v>1486</v>
      </c>
      <c r="I698" t="s">
        <v>55</v>
      </c>
      <c r="J698" t="s">
        <v>1503</v>
      </c>
      <c r="K698" t="s">
        <v>1488</v>
      </c>
      <c r="L698" t="s">
        <v>252</v>
      </c>
      <c r="M698" t="s">
        <v>1506</v>
      </c>
    </row>
    <row r="699" spans="1:13" x14ac:dyDescent="0.35">
      <c r="A699" t="s">
        <v>1507</v>
      </c>
      <c r="B699" t="s">
        <v>25</v>
      </c>
      <c r="C699" t="s">
        <v>72</v>
      </c>
      <c r="D699" t="s">
        <v>141</v>
      </c>
      <c r="E699" t="s">
        <v>1501</v>
      </c>
      <c r="F699" t="s">
        <v>196</v>
      </c>
      <c r="G699" t="s">
        <v>1502</v>
      </c>
      <c r="H699" t="s">
        <v>1486</v>
      </c>
      <c r="I699" t="s">
        <v>55</v>
      </c>
      <c r="J699" t="s">
        <v>1503</v>
      </c>
      <c r="K699" t="s">
        <v>1488</v>
      </c>
      <c r="L699" t="s">
        <v>252</v>
      </c>
      <c r="M699" t="s">
        <v>1508</v>
      </c>
    </row>
    <row r="700" spans="1:13" x14ac:dyDescent="0.35">
      <c r="A700" t="s">
        <v>1509</v>
      </c>
      <c r="B700" t="s">
        <v>25</v>
      </c>
      <c r="C700" t="s">
        <v>58</v>
      </c>
      <c r="D700" t="s">
        <v>141</v>
      </c>
      <c r="E700" t="s">
        <v>1501</v>
      </c>
      <c r="F700" t="s">
        <v>1510</v>
      </c>
      <c r="G700" t="s">
        <v>1502</v>
      </c>
      <c r="H700" t="s">
        <v>1486</v>
      </c>
      <c r="I700" t="s">
        <v>55</v>
      </c>
      <c r="J700" t="s">
        <v>1503</v>
      </c>
      <c r="K700" t="s">
        <v>1488</v>
      </c>
      <c r="L700" t="s">
        <v>252</v>
      </c>
      <c r="M700" t="s">
        <v>1511</v>
      </c>
    </row>
    <row r="701" spans="1:13" x14ac:dyDescent="0.35">
      <c r="A701" t="s">
        <v>1512</v>
      </c>
      <c r="B701" t="s">
        <v>25</v>
      </c>
      <c r="C701" t="s">
        <v>58</v>
      </c>
      <c r="D701" t="s">
        <v>141</v>
      </c>
      <c r="E701" t="s">
        <v>1513</v>
      </c>
      <c r="F701" t="s">
        <v>170</v>
      </c>
      <c r="G701" t="s">
        <v>1502</v>
      </c>
      <c r="H701" t="s">
        <v>1486</v>
      </c>
      <c r="I701" t="s">
        <v>55</v>
      </c>
      <c r="J701" t="s">
        <v>1503</v>
      </c>
      <c r="K701" t="s">
        <v>1488</v>
      </c>
      <c r="L701" t="s">
        <v>252</v>
      </c>
      <c r="M701" t="s">
        <v>1514</v>
      </c>
    </row>
    <row r="702" spans="1:13" x14ac:dyDescent="0.35">
      <c r="A702" t="s">
        <v>1515</v>
      </c>
      <c r="B702" t="s">
        <v>25</v>
      </c>
      <c r="C702" t="s">
        <v>58</v>
      </c>
      <c r="D702" t="s">
        <v>141</v>
      </c>
      <c r="E702" t="s">
        <v>1513</v>
      </c>
      <c r="F702" t="s">
        <v>174</v>
      </c>
      <c r="G702" t="s">
        <v>1502</v>
      </c>
      <c r="H702" t="s">
        <v>1486</v>
      </c>
      <c r="I702" t="s">
        <v>55</v>
      </c>
      <c r="J702" t="s">
        <v>1503</v>
      </c>
      <c r="K702" t="s">
        <v>1488</v>
      </c>
      <c r="L702" t="s">
        <v>252</v>
      </c>
      <c r="M702" t="s">
        <v>1516</v>
      </c>
    </row>
    <row r="703" spans="1:13" x14ac:dyDescent="0.35">
      <c r="A703" t="s">
        <v>1517</v>
      </c>
      <c r="B703" t="s">
        <v>25</v>
      </c>
      <c r="C703" t="s">
        <v>72</v>
      </c>
      <c r="D703" t="s">
        <v>141</v>
      </c>
      <c r="E703" t="s">
        <v>1513</v>
      </c>
      <c r="F703" t="s">
        <v>196</v>
      </c>
      <c r="G703" t="s">
        <v>1502</v>
      </c>
      <c r="H703" t="s">
        <v>1486</v>
      </c>
      <c r="I703" t="s">
        <v>55</v>
      </c>
      <c r="J703" t="s">
        <v>1503</v>
      </c>
      <c r="K703" t="s">
        <v>1488</v>
      </c>
      <c r="L703" t="s">
        <v>252</v>
      </c>
      <c r="M703" t="s">
        <v>1518</v>
      </c>
    </row>
    <row r="704" spans="1:13" x14ac:dyDescent="0.35">
      <c r="A704" t="s">
        <v>1519</v>
      </c>
      <c r="B704" t="s">
        <v>25</v>
      </c>
      <c r="C704" t="s">
        <v>58</v>
      </c>
      <c r="D704" t="s">
        <v>141</v>
      </c>
      <c r="E704" t="s">
        <v>1513</v>
      </c>
      <c r="F704" t="s">
        <v>1510</v>
      </c>
      <c r="G704" t="s">
        <v>1502</v>
      </c>
      <c r="H704" t="s">
        <v>1486</v>
      </c>
      <c r="I704" t="s">
        <v>55</v>
      </c>
      <c r="J704" t="s">
        <v>1503</v>
      </c>
      <c r="K704" t="s">
        <v>1488</v>
      </c>
      <c r="L704" t="s">
        <v>252</v>
      </c>
      <c r="M704" t="s">
        <v>1520</v>
      </c>
    </row>
    <row r="705" spans="1:13" x14ac:dyDescent="0.35">
      <c r="A705" t="s">
        <v>1521</v>
      </c>
      <c r="B705" t="s">
        <v>25</v>
      </c>
      <c r="C705" t="s">
        <v>58</v>
      </c>
      <c r="D705" t="s">
        <v>141</v>
      </c>
      <c r="E705" t="s">
        <v>1501</v>
      </c>
      <c r="F705" t="s">
        <v>1094</v>
      </c>
      <c r="G705" t="s">
        <v>1502</v>
      </c>
      <c r="H705" t="s">
        <v>1486</v>
      </c>
      <c r="I705" t="s">
        <v>55</v>
      </c>
      <c r="J705" t="s">
        <v>1503</v>
      </c>
      <c r="K705" t="s">
        <v>1488</v>
      </c>
      <c r="L705" t="s">
        <v>252</v>
      </c>
      <c r="M705" t="s">
        <v>1522</v>
      </c>
    </row>
    <row r="706" spans="1:13" x14ac:dyDescent="0.35">
      <c r="A706" t="s">
        <v>1523</v>
      </c>
      <c r="B706" t="s">
        <v>25</v>
      </c>
      <c r="C706" t="s">
        <v>58</v>
      </c>
      <c r="D706" t="s">
        <v>141</v>
      </c>
      <c r="E706" t="s">
        <v>1513</v>
      </c>
      <c r="F706" t="s">
        <v>1094</v>
      </c>
      <c r="G706" t="s">
        <v>1502</v>
      </c>
      <c r="H706" t="s">
        <v>1486</v>
      </c>
      <c r="I706" t="s">
        <v>55</v>
      </c>
      <c r="J706" t="s">
        <v>1503</v>
      </c>
      <c r="K706" t="s">
        <v>1488</v>
      </c>
      <c r="L706" t="s">
        <v>252</v>
      </c>
      <c r="M706" t="s">
        <v>1524</v>
      </c>
    </row>
    <row r="707" spans="1:13" x14ac:dyDescent="0.35">
      <c r="A707" t="s">
        <v>1525</v>
      </c>
      <c r="B707" t="s">
        <v>25</v>
      </c>
      <c r="C707" t="s">
        <v>58</v>
      </c>
      <c r="D707" t="s">
        <v>141</v>
      </c>
      <c r="E707" t="s">
        <v>1513</v>
      </c>
      <c r="F707" t="s">
        <v>1510</v>
      </c>
      <c r="G707" t="s">
        <v>1502</v>
      </c>
      <c r="H707" t="s">
        <v>1486</v>
      </c>
      <c r="I707" t="s">
        <v>55</v>
      </c>
      <c r="J707" t="s">
        <v>1503</v>
      </c>
      <c r="K707" t="s">
        <v>1488</v>
      </c>
      <c r="L707" t="s">
        <v>252</v>
      </c>
      <c r="M707" t="s">
        <v>1526</v>
      </c>
    </row>
    <row r="708" spans="1:13" x14ac:dyDescent="0.35">
      <c r="A708" t="s">
        <v>1527</v>
      </c>
      <c r="B708" t="s">
        <v>25</v>
      </c>
      <c r="C708" t="s">
        <v>58</v>
      </c>
      <c r="D708" t="s">
        <v>141</v>
      </c>
      <c r="E708" t="s">
        <v>1501</v>
      </c>
      <c r="F708" t="s">
        <v>196</v>
      </c>
      <c r="G708" t="s">
        <v>1502</v>
      </c>
      <c r="H708" t="s">
        <v>1486</v>
      </c>
      <c r="I708" t="s">
        <v>55</v>
      </c>
      <c r="J708" t="s">
        <v>1503</v>
      </c>
      <c r="K708" t="s">
        <v>1488</v>
      </c>
      <c r="L708" t="s">
        <v>252</v>
      </c>
      <c r="M708" t="s">
        <v>1528</v>
      </c>
    </row>
    <row r="709" spans="1:13" x14ac:dyDescent="0.35">
      <c r="A709" t="s">
        <v>1529</v>
      </c>
      <c r="B709" t="s">
        <v>25</v>
      </c>
      <c r="C709" t="s">
        <v>58</v>
      </c>
      <c r="D709" t="s">
        <v>141</v>
      </c>
      <c r="E709" t="s">
        <v>1513</v>
      </c>
      <c r="F709" t="s">
        <v>196</v>
      </c>
      <c r="G709" t="s">
        <v>1502</v>
      </c>
      <c r="H709" t="s">
        <v>1486</v>
      </c>
      <c r="I709" t="s">
        <v>55</v>
      </c>
      <c r="J709" t="s">
        <v>1503</v>
      </c>
      <c r="K709" t="s">
        <v>1488</v>
      </c>
      <c r="L709" t="s">
        <v>252</v>
      </c>
      <c r="M709" t="s">
        <v>1530</v>
      </c>
    </row>
    <row r="710" spans="1:13" x14ac:dyDescent="0.35">
      <c r="A710" t="s">
        <v>1531</v>
      </c>
      <c r="B710" t="s">
        <v>25</v>
      </c>
      <c r="C710" t="s">
        <v>150</v>
      </c>
      <c r="D710" t="s">
        <v>57</v>
      </c>
      <c r="E710" t="s">
        <v>1532</v>
      </c>
      <c r="F710" t="s">
        <v>1533</v>
      </c>
      <c r="G710" t="s">
        <v>147</v>
      </c>
      <c r="H710" t="s">
        <v>1486</v>
      </c>
      <c r="I710" t="s">
        <v>55</v>
      </c>
      <c r="J710" t="s">
        <v>1503</v>
      </c>
      <c r="K710" t="s">
        <v>1488</v>
      </c>
      <c r="L710" t="s">
        <v>146</v>
      </c>
      <c r="M710" t="s">
        <v>1534</v>
      </c>
    </row>
    <row r="711" spans="1:13" x14ac:dyDescent="0.35">
      <c r="A711" t="s">
        <v>1535</v>
      </c>
      <c r="B711" t="s">
        <v>25</v>
      </c>
      <c r="C711" t="s">
        <v>150</v>
      </c>
      <c r="D711" t="s">
        <v>57</v>
      </c>
      <c r="E711" t="s">
        <v>1532</v>
      </c>
      <c r="F711" t="s">
        <v>1533</v>
      </c>
      <c r="G711" t="s">
        <v>147</v>
      </c>
      <c r="H711" t="s">
        <v>1486</v>
      </c>
      <c r="I711" t="s">
        <v>55</v>
      </c>
      <c r="J711" t="s">
        <v>1503</v>
      </c>
      <c r="K711" t="s">
        <v>1488</v>
      </c>
      <c r="L711" t="s">
        <v>146</v>
      </c>
      <c r="M711" t="s">
        <v>1536</v>
      </c>
    </row>
    <row r="712" spans="1:13" x14ac:dyDescent="0.35">
      <c r="A712" t="s">
        <v>1537</v>
      </c>
      <c r="B712" t="s">
        <v>25</v>
      </c>
      <c r="C712" t="s">
        <v>150</v>
      </c>
      <c r="D712" t="s">
        <v>57</v>
      </c>
      <c r="E712" t="s">
        <v>1538</v>
      </c>
      <c r="F712" t="s">
        <v>1533</v>
      </c>
      <c r="G712" t="s">
        <v>147</v>
      </c>
      <c r="H712" t="s">
        <v>1486</v>
      </c>
      <c r="I712" t="s">
        <v>55</v>
      </c>
      <c r="J712" t="s">
        <v>1503</v>
      </c>
      <c r="K712" t="s">
        <v>1488</v>
      </c>
      <c r="L712" t="s">
        <v>146</v>
      </c>
      <c r="M712" t="s">
        <v>1539</v>
      </c>
    </row>
    <row r="713" spans="1:13" x14ac:dyDescent="0.35">
      <c r="A713" t="s">
        <v>1540</v>
      </c>
      <c r="B713" t="s">
        <v>25</v>
      </c>
      <c r="C713" t="s">
        <v>150</v>
      </c>
      <c r="D713" t="s">
        <v>57</v>
      </c>
      <c r="E713" t="s">
        <v>1541</v>
      </c>
      <c r="F713" t="s">
        <v>1533</v>
      </c>
      <c r="G713" t="s">
        <v>147</v>
      </c>
      <c r="H713" t="s">
        <v>1486</v>
      </c>
      <c r="I713" t="s">
        <v>55</v>
      </c>
      <c r="J713" t="s">
        <v>1503</v>
      </c>
      <c r="K713" t="s">
        <v>1488</v>
      </c>
      <c r="L713" t="s">
        <v>146</v>
      </c>
      <c r="M713" t="s">
        <v>1542</v>
      </c>
    </row>
    <row r="714" spans="1:13" x14ac:dyDescent="0.35">
      <c r="A714" t="s">
        <v>1543</v>
      </c>
      <c r="B714" t="s">
        <v>25</v>
      </c>
      <c r="C714" t="s">
        <v>150</v>
      </c>
      <c r="D714" t="s">
        <v>57</v>
      </c>
      <c r="E714" t="s">
        <v>1541</v>
      </c>
      <c r="F714" t="s">
        <v>1533</v>
      </c>
      <c r="G714" t="s">
        <v>147</v>
      </c>
      <c r="H714" t="s">
        <v>1486</v>
      </c>
      <c r="I714" t="s">
        <v>55</v>
      </c>
      <c r="J714" t="s">
        <v>1503</v>
      </c>
      <c r="K714" t="s">
        <v>1488</v>
      </c>
      <c r="L714" t="s">
        <v>146</v>
      </c>
      <c r="M714" t="s">
        <v>1544</v>
      </c>
    </row>
    <row r="715" spans="1:13" x14ac:dyDescent="0.35">
      <c r="A715" t="s">
        <v>1545</v>
      </c>
      <c r="B715" t="s">
        <v>25</v>
      </c>
      <c r="C715" t="s">
        <v>150</v>
      </c>
      <c r="D715" t="s">
        <v>141</v>
      </c>
      <c r="E715" t="s">
        <v>1501</v>
      </c>
      <c r="F715" t="s">
        <v>446</v>
      </c>
      <c r="G715" t="s">
        <v>193</v>
      </c>
      <c r="H715" t="s">
        <v>1486</v>
      </c>
      <c r="I715" t="s">
        <v>55</v>
      </c>
      <c r="J715" t="s">
        <v>1503</v>
      </c>
      <c r="K715" t="s">
        <v>1488</v>
      </c>
      <c r="L715" t="s">
        <v>146</v>
      </c>
      <c r="M715" t="s">
        <v>1546</v>
      </c>
    </row>
    <row r="716" spans="1:13" x14ac:dyDescent="0.35">
      <c r="A716" t="s">
        <v>1547</v>
      </c>
      <c r="B716" t="s">
        <v>25</v>
      </c>
      <c r="C716" t="s">
        <v>150</v>
      </c>
      <c r="D716" t="s">
        <v>141</v>
      </c>
      <c r="E716" t="s">
        <v>1501</v>
      </c>
      <c r="F716" t="s">
        <v>446</v>
      </c>
      <c r="G716" t="s">
        <v>193</v>
      </c>
      <c r="H716" t="s">
        <v>1486</v>
      </c>
      <c r="I716" t="s">
        <v>55</v>
      </c>
      <c r="J716" t="s">
        <v>1503</v>
      </c>
      <c r="K716" t="s">
        <v>1488</v>
      </c>
      <c r="L716" t="s">
        <v>252</v>
      </c>
      <c r="M716" t="s">
        <v>1548</v>
      </c>
    </row>
    <row r="717" spans="1:13" x14ac:dyDescent="0.35">
      <c r="A717" t="s">
        <v>1549</v>
      </c>
      <c r="B717" t="s">
        <v>25</v>
      </c>
      <c r="C717" t="s">
        <v>69</v>
      </c>
      <c r="D717" t="s">
        <v>141</v>
      </c>
      <c r="E717" t="s">
        <v>1550</v>
      </c>
      <c r="F717" t="s">
        <v>277</v>
      </c>
      <c r="G717" t="s">
        <v>147</v>
      </c>
      <c r="H717" t="s">
        <v>1486</v>
      </c>
      <c r="I717" t="s">
        <v>55</v>
      </c>
      <c r="J717" t="s">
        <v>1503</v>
      </c>
      <c r="K717" t="s">
        <v>1488</v>
      </c>
      <c r="L717" t="s">
        <v>146</v>
      </c>
      <c r="M717" t="s">
        <v>1551</v>
      </c>
    </row>
    <row r="718" spans="1:13" x14ac:dyDescent="0.35">
      <c r="A718" t="s">
        <v>1552</v>
      </c>
      <c r="B718" t="s">
        <v>25</v>
      </c>
      <c r="C718" t="s">
        <v>69</v>
      </c>
      <c r="D718" t="s">
        <v>141</v>
      </c>
      <c r="E718" t="s">
        <v>1501</v>
      </c>
      <c r="F718" t="s">
        <v>277</v>
      </c>
      <c r="G718" t="s">
        <v>147</v>
      </c>
      <c r="H718" t="s">
        <v>1486</v>
      </c>
      <c r="I718" t="s">
        <v>55</v>
      </c>
      <c r="J718" t="s">
        <v>1503</v>
      </c>
      <c r="K718" t="s">
        <v>1488</v>
      </c>
      <c r="L718" t="s">
        <v>146</v>
      </c>
      <c r="M718" t="s">
        <v>1553</v>
      </c>
    </row>
    <row r="719" spans="1:13" x14ac:dyDescent="0.35">
      <c r="A719" t="s">
        <v>1554</v>
      </c>
      <c r="B719" t="s">
        <v>25</v>
      </c>
      <c r="C719" t="s">
        <v>69</v>
      </c>
      <c r="D719" t="s">
        <v>141</v>
      </c>
      <c r="E719" t="s">
        <v>1550</v>
      </c>
      <c r="F719" t="s">
        <v>277</v>
      </c>
      <c r="G719" t="s">
        <v>147</v>
      </c>
      <c r="H719" t="s">
        <v>1486</v>
      </c>
      <c r="I719" t="s">
        <v>55</v>
      </c>
      <c r="J719" t="s">
        <v>1503</v>
      </c>
      <c r="K719" t="s">
        <v>1488</v>
      </c>
      <c r="L719" t="s">
        <v>146</v>
      </c>
      <c r="M719" t="s">
        <v>1555</v>
      </c>
    </row>
    <row r="720" spans="1:13" x14ac:dyDescent="0.35">
      <c r="A720" t="s">
        <v>1556</v>
      </c>
      <c r="B720" t="s">
        <v>25</v>
      </c>
      <c r="C720" t="s">
        <v>69</v>
      </c>
      <c r="D720" t="s">
        <v>141</v>
      </c>
      <c r="E720" t="s">
        <v>1501</v>
      </c>
      <c r="F720" t="s">
        <v>277</v>
      </c>
      <c r="G720" t="s">
        <v>147</v>
      </c>
      <c r="H720" t="s">
        <v>1486</v>
      </c>
      <c r="I720" t="s">
        <v>55</v>
      </c>
      <c r="J720" t="s">
        <v>1503</v>
      </c>
      <c r="K720" t="s">
        <v>1488</v>
      </c>
      <c r="L720" t="s">
        <v>146</v>
      </c>
      <c r="M720" t="s">
        <v>1557</v>
      </c>
    </row>
    <row r="721" spans="1:13" x14ac:dyDescent="0.35">
      <c r="A721" t="s">
        <v>1558</v>
      </c>
      <c r="B721" t="s">
        <v>25</v>
      </c>
      <c r="C721" t="s">
        <v>69</v>
      </c>
      <c r="D721" t="s">
        <v>141</v>
      </c>
      <c r="E721" t="s">
        <v>1501</v>
      </c>
      <c r="F721" t="s">
        <v>1559</v>
      </c>
      <c r="G721" t="s">
        <v>1560</v>
      </c>
      <c r="H721" t="s">
        <v>1486</v>
      </c>
      <c r="I721" t="s">
        <v>55</v>
      </c>
      <c r="J721" t="s">
        <v>144</v>
      </c>
      <c r="K721" t="s">
        <v>1561</v>
      </c>
      <c r="L721" t="s">
        <v>146</v>
      </c>
      <c r="M721" t="s">
        <v>1562</v>
      </c>
    </row>
    <row r="722" spans="1:13" x14ac:dyDescent="0.35">
      <c r="A722" t="s">
        <v>1563</v>
      </c>
      <c r="B722" t="s">
        <v>25</v>
      </c>
      <c r="C722" t="s">
        <v>69</v>
      </c>
      <c r="D722" t="s">
        <v>141</v>
      </c>
      <c r="E722" t="s">
        <v>1501</v>
      </c>
      <c r="F722" t="s">
        <v>1559</v>
      </c>
      <c r="G722" t="s">
        <v>1560</v>
      </c>
      <c r="H722" t="s">
        <v>1486</v>
      </c>
      <c r="I722" t="s">
        <v>55</v>
      </c>
      <c r="J722" t="s">
        <v>144</v>
      </c>
      <c r="K722" t="s">
        <v>1561</v>
      </c>
      <c r="L722" t="s">
        <v>146</v>
      </c>
      <c r="M722" t="s">
        <v>1564</v>
      </c>
    </row>
    <row r="723" spans="1:13" x14ac:dyDescent="0.35">
      <c r="A723" t="s">
        <v>1565</v>
      </c>
      <c r="B723" t="s">
        <v>25</v>
      </c>
      <c r="C723" t="s">
        <v>69</v>
      </c>
      <c r="D723" t="s">
        <v>141</v>
      </c>
      <c r="E723" t="s">
        <v>1501</v>
      </c>
      <c r="F723" t="s">
        <v>1559</v>
      </c>
      <c r="G723" t="s">
        <v>1560</v>
      </c>
      <c r="H723" t="s">
        <v>1486</v>
      </c>
      <c r="I723" t="s">
        <v>55</v>
      </c>
      <c r="J723" t="s">
        <v>144</v>
      </c>
      <c r="K723" t="s">
        <v>1561</v>
      </c>
      <c r="L723" t="s">
        <v>146</v>
      </c>
      <c r="M723" t="s">
        <v>1566</v>
      </c>
    </row>
    <row r="724" spans="1:13" x14ac:dyDescent="0.35">
      <c r="A724" t="s">
        <v>1567</v>
      </c>
      <c r="B724" t="s">
        <v>25</v>
      </c>
      <c r="C724" t="s">
        <v>69</v>
      </c>
      <c r="D724" t="s">
        <v>141</v>
      </c>
      <c r="E724" t="s">
        <v>1501</v>
      </c>
      <c r="F724" t="s">
        <v>1559</v>
      </c>
      <c r="G724" t="s">
        <v>1560</v>
      </c>
      <c r="H724" t="s">
        <v>1486</v>
      </c>
      <c r="I724" t="s">
        <v>55</v>
      </c>
      <c r="J724" t="s">
        <v>144</v>
      </c>
      <c r="K724" t="s">
        <v>1561</v>
      </c>
      <c r="L724" t="s">
        <v>146</v>
      </c>
      <c r="M724" t="s">
        <v>1568</v>
      </c>
    </row>
    <row r="725" spans="1:13" x14ac:dyDescent="0.35">
      <c r="A725" t="s">
        <v>1569</v>
      </c>
      <c r="B725" t="s">
        <v>25</v>
      </c>
      <c r="C725" t="s">
        <v>69</v>
      </c>
      <c r="D725" t="s">
        <v>141</v>
      </c>
      <c r="E725" t="s">
        <v>1501</v>
      </c>
      <c r="F725" t="s">
        <v>1559</v>
      </c>
      <c r="G725" t="s">
        <v>1560</v>
      </c>
      <c r="H725" t="s">
        <v>1486</v>
      </c>
      <c r="I725" t="s">
        <v>55</v>
      </c>
      <c r="J725" t="s">
        <v>144</v>
      </c>
      <c r="K725" t="s">
        <v>1561</v>
      </c>
      <c r="L725" t="s">
        <v>146</v>
      </c>
      <c r="M725" t="s">
        <v>1570</v>
      </c>
    </row>
    <row r="726" spans="1:13" x14ac:dyDescent="0.35">
      <c r="A726" t="s">
        <v>1571</v>
      </c>
      <c r="B726" t="s">
        <v>25</v>
      </c>
      <c r="C726" t="s">
        <v>69</v>
      </c>
      <c r="D726" t="s">
        <v>141</v>
      </c>
      <c r="E726" t="s">
        <v>1501</v>
      </c>
      <c r="F726" t="s">
        <v>1559</v>
      </c>
      <c r="G726" t="s">
        <v>1560</v>
      </c>
      <c r="H726" t="s">
        <v>1486</v>
      </c>
      <c r="I726" t="s">
        <v>55</v>
      </c>
      <c r="J726" t="s">
        <v>144</v>
      </c>
      <c r="K726" t="s">
        <v>1561</v>
      </c>
      <c r="L726" t="s">
        <v>252</v>
      </c>
      <c r="M726" t="s">
        <v>1572</v>
      </c>
    </row>
    <row r="727" spans="1:13" x14ac:dyDescent="0.35">
      <c r="A727" t="s">
        <v>1573</v>
      </c>
      <c r="B727" t="s">
        <v>25</v>
      </c>
      <c r="C727" t="s">
        <v>69</v>
      </c>
      <c r="D727" t="s">
        <v>141</v>
      </c>
      <c r="E727" t="s">
        <v>1501</v>
      </c>
      <c r="F727" t="s">
        <v>1559</v>
      </c>
      <c r="G727" t="s">
        <v>1560</v>
      </c>
      <c r="H727" t="s">
        <v>1486</v>
      </c>
      <c r="I727" t="s">
        <v>55</v>
      </c>
      <c r="J727" t="s">
        <v>144</v>
      </c>
      <c r="K727" t="s">
        <v>1561</v>
      </c>
      <c r="L727" t="s">
        <v>146</v>
      </c>
      <c r="M727" t="s">
        <v>1574</v>
      </c>
    </row>
    <row r="728" spans="1:13" x14ac:dyDescent="0.35">
      <c r="A728" t="s">
        <v>1575</v>
      </c>
      <c r="B728" t="s">
        <v>25</v>
      </c>
      <c r="C728" t="s">
        <v>69</v>
      </c>
      <c r="D728" t="s">
        <v>141</v>
      </c>
      <c r="E728" t="s">
        <v>1501</v>
      </c>
      <c r="F728" t="s">
        <v>1559</v>
      </c>
      <c r="G728" t="s">
        <v>1560</v>
      </c>
      <c r="H728" t="s">
        <v>1486</v>
      </c>
      <c r="I728" t="s">
        <v>55</v>
      </c>
      <c r="J728" t="s">
        <v>144</v>
      </c>
      <c r="K728" t="s">
        <v>1561</v>
      </c>
      <c r="L728" t="s">
        <v>146</v>
      </c>
      <c r="M728" t="s">
        <v>1576</v>
      </c>
    </row>
    <row r="729" spans="1:13" x14ac:dyDescent="0.35">
      <c r="A729" t="s">
        <v>1577</v>
      </c>
      <c r="B729" t="s">
        <v>25</v>
      </c>
      <c r="C729" t="s">
        <v>69</v>
      </c>
      <c r="D729" t="s">
        <v>141</v>
      </c>
      <c r="E729" t="s">
        <v>1501</v>
      </c>
      <c r="F729" t="s">
        <v>1578</v>
      </c>
      <c r="G729" t="s">
        <v>1560</v>
      </c>
      <c r="H729" t="s">
        <v>1486</v>
      </c>
      <c r="I729" t="s">
        <v>55</v>
      </c>
      <c r="J729" t="s">
        <v>144</v>
      </c>
      <c r="K729" t="s">
        <v>1561</v>
      </c>
      <c r="L729" t="s">
        <v>146</v>
      </c>
      <c r="M729" t="s">
        <v>1579</v>
      </c>
    </row>
    <row r="730" spans="1:13" x14ac:dyDescent="0.35">
      <c r="A730" t="s">
        <v>1580</v>
      </c>
      <c r="B730" t="s">
        <v>25</v>
      </c>
      <c r="C730" t="s">
        <v>69</v>
      </c>
      <c r="D730" t="s">
        <v>141</v>
      </c>
      <c r="E730" t="s">
        <v>1501</v>
      </c>
      <c r="F730" t="s">
        <v>1578</v>
      </c>
      <c r="G730" t="s">
        <v>1560</v>
      </c>
      <c r="H730" t="s">
        <v>1486</v>
      </c>
      <c r="I730" t="s">
        <v>55</v>
      </c>
      <c r="J730" t="s">
        <v>144</v>
      </c>
      <c r="K730" t="s">
        <v>1561</v>
      </c>
      <c r="L730" t="s">
        <v>252</v>
      </c>
      <c r="M730" t="s">
        <v>1581</v>
      </c>
    </row>
    <row r="731" spans="1:13" x14ac:dyDescent="0.35">
      <c r="A731" t="s">
        <v>1582</v>
      </c>
      <c r="B731" t="s">
        <v>25</v>
      </c>
      <c r="C731" t="s">
        <v>69</v>
      </c>
      <c r="D731" t="s">
        <v>141</v>
      </c>
      <c r="E731" t="s">
        <v>1501</v>
      </c>
      <c r="F731" t="s">
        <v>1578</v>
      </c>
      <c r="G731" t="s">
        <v>1560</v>
      </c>
      <c r="H731" t="s">
        <v>1486</v>
      </c>
      <c r="I731" t="s">
        <v>55</v>
      </c>
      <c r="J731" t="s">
        <v>144</v>
      </c>
      <c r="K731" t="s">
        <v>1561</v>
      </c>
      <c r="L731" t="s">
        <v>252</v>
      </c>
      <c r="M731" t="s">
        <v>1583</v>
      </c>
    </row>
    <row r="732" spans="1:13" x14ac:dyDescent="0.35">
      <c r="A732" t="s">
        <v>1584</v>
      </c>
      <c r="B732" t="s">
        <v>25</v>
      </c>
      <c r="C732" t="s">
        <v>69</v>
      </c>
      <c r="D732" t="s">
        <v>141</v>
      </c>
      <c r="E732" t="s">
        <v>1501</v>
      </c>
      <c r="F732" t="s">
        <v>1578</v>
      </c>
      <c r="G732" t="s">
        <v>1560</v>
      </c>
      <c r="H732" t="s">
        <v>1486</v>
      </c>
      <c r="I732" t="s">
        <v>55</v>
      </c>
      <c r="J732" t="s">
        <v>144</v>
      </c>
      <c r="K732" t="s">
        <v>1561</v>
      </c>
      <c r="L732" t="s">
        <v>252</v>
      </c>
      <c r="M732" t="s">
        <v>1585</v>
      </c>
    </row>
    <row r="733" spans="1:13" x14ac:dyDescent="0.35">
      <c r="A733" t="s">
        <v>1586</v>
      </c>
      <c r="B733" t="s">
        <v>25</v>
      </c>
      <c r="C733" t="s">
        <v>69</v>
      </c>
      <c r="D733" t="s">
        <v>141</v>
      </c>
      <c r="E733" t="s">
        <v>1501</v>
      </c>
      <c r="F733" t="s">
        <v>1587</v>
      </c>
      <c r="G733" t="s">
        <v>1560</v>
      </c>
      <c r="H733" t="s">
        <v>1486</v>
      </c>
      <c r="I733" t="s">
        <v>55</v>
      </c>
      <c r="J733" t="s">
        <v>144</v>
      </c>
      <c r="K733" t="s">
        <v>1561</v>
      </c>
      <c r="L733" t="s">
        <v>146</v>
      </c>
      <c r="M733" t="s">
        <v>1588</v>
      </c>
    </row>
    <row r="734" spans="1:13" x14ac:dyDescent="0.35">
      <c r="A734" t="s">
        <v>1589</v>
      </c>
      <c r="B734" t="s">
        <v>25</v>
      </c>
      <c r="C734" t="s">
        <v>69</v>
      </c>
      <c r="D734" t="s">
        <v>141</v>
      </c>
      <c r="E734" t="s">
        <v>1550</v>
      </c>
      <c r="F734" t="s">
        <v>1578</v>
      </c>
      <c r="G734" t="s">
        <v>1560</v>
      </c>
      <c r="H734" t="s">
        <v>1486</v>
      </c>
      <c r="I734" t="s">
        <v>55</v>
      </c>
      <c r="J734" t="s">
        <v>144</v>
      </c>
      <c r="K734" t="s">
        <v>1561</v>
      </c>
      <c r="L734" t="s">
        <v>146</v>
      </c>
      <c r="M734" t="s">
        <v>1590</v>
      </c>
    </row>
    <row r="735" spans="1:13" x14ac:dyDescent="0.35">
      <c r="A735" t="s">
        <v>1591</v>
      </c>
      <c r="B735" t="s">
        <v>25</v>
      </c>
      <c r="C735" t="s">
        <v>69</v>
      </c>
      <c r="D735" t="s">
        <v>141</v>
      </c>
      <c r="E735" t="s">
        <v>1550</v>
      </c>
      <c r="F735" t="s">
        <v>1578</v>
      </c>
      <c r="G735" t="s">
        <v>1560</v>
      </c>
      <c r="H735" t="s">
        <v>1486</v>
      </c>
      <c r="I735" t="s">
        <v>55</v>
      </c>
      <c r="J735" t="s">
        <v>144</v>
      </c>
      <c r="K735" t="s">
        <v>1561</v>
      </c>
      <c r="L735" t="s">
        <v>146</v>
      </c>
      <c r="M735" t="s">
        <v>1592</v>
      </c>
    </row>
    <row r="736" spans="1:13" x14ac:dyDescent="0.35">
      <c r="A736" t="s">
        <v>1593</v>
      </c>
      <c r="B736" t="s">
        <v>25</v>
      </c>
      <c r="C736" t="s">
        <v>69</v>
      </c>
      <c r="D736" t="s">
        <v>141</v>
      </c>
      <c r="E736" t="s">
        <v>1550</v>
      </c>
      <c r="F736" t="s">
        <v>1578</v>
      </c>
      <c r="G736" t="s">
        <v>1560</v>
      </c>
      <c r="H736" t="s">
        <v>1486</v>
      </c>
      <c r="I736" t="s">
        <v>55</v>
      </c>
      <c r="J736" t="s">
        <v>144</v>
      </c>
      <c r="K736" t="s">
        <v>1561</v>
      </c>
      <c r="L736" t="s">
        <v>146</v>
      </c>
      <c r="M736" t="s">
        <v>1594</v>
      </c>
    </row>
    <row r="737" spans="1:13" x14ac:dyDescent="0.35">
      <c r="A737" t="s">
        <v>1595</v>
      </c>
      <c r="B737" t="s">
        <v>25</v>
      </c>
      <c r="C737" t="s">
        <v>69</v>
      </c>
      <c r="D737" t="s">
        <v>141</v>
      </c>
      <c r="E737" t="s">
        <v>1550</v>
      </c>
      <c r="F737" t="s">
        <v>1578</v>
      </c>
      <c r="G737" t="s">
        <v>1560</v>
      </c>
      <c r="H737" t="s">
        <v>1486</v>
      </c>
      <c r="I737" t="s">
        <v>55</v>
      </c>
      <c r="J737" t="s">
        <v>144</v>
      </c>
      <c r="K737" t="s">
        <v>1561</v>
      </c>
      <c r="L737" t="s">
        <v>252</v>
      </c>
      <c r="M737" t="s">
        <v>1596</v>
      </c>
    </row>
    <row r="738" spans="1:13" x14ac:dyDescent="0.35">
      <c r="A738" t="s">
        <v>1597</v>
      </c>
      <c r="B738" t="s">
        <v>25</v>
      </c>
      <c r="C738" t="s">
        <v>69</v>
      </c>
      <c r="D738" t="s">
        <v>141</v>
      </c>
      <c r="E738" t="s">
        <v>1550</v>
      </c>
      <c r="F738" t="s">
        <v>1578</v>
      </c>
      <c r="G738" t="s">
        <v>1560</v>
      </c>
      <c r="H738" t="s">
        <v>1486</v>
      </c>
      <c r="I738" t="s">
        <v>55</v>
      </c>
      <c r="J738" t="s">
        <v>144</v>
      </c>
      <c r="K738" t="s">
        <v>1561</v>
      </c>
      <c r="L738" t="s">
        <v>146</v>
      </c>
      <c r="M738" t="s">
        <v>1598</v>
      </c>
    </row>
    <row r="739" spans="1:13" x14ac:dyDescent="0.35">
      <c r="A739" t="s">
        <v>1599</v>
      </c>
      <c r="B739" t="s">
        <v>25</v>
      </c>
      <c r="C739" t="s">
        <v>69</v>
      </c>
      <c r="D739" t="s">
        <v>141</v>
      </c>
      <c r="E739" t="s">
        <v>1550</v>
      </c>
      <c r="F739" t="s">
        <v>1578</v>
      </c>
      <c r="G739" t="s">
        <v>1560</v>
      </c>
      <c r="H739" t="s">
        <v>1486</v>
      </c>
      <c r="I739" t="s">
        <v>55</v>
      </c>
      <c r="J739" t="s">
        <v>144</v>
      </c>
      <c r="K739" t="s">
        <v>1561</v>
      </c>
      <c r="L739" t="s">
        <v>146</v>
      </c>
      <c r="M739" t="s">
        <v>1600</v>
      </c>
    </row>
    <row r="740" spans="1:13" x14ac:dyDescent="0.35">
      <c r="A740" t="s">
        <v>1601</v>
      </c>
      <c r="B740" t="s">
        <v>25</v>
      </c>
      <c r="C740" t="s">
        <v>69</v>
      </c>
      <c r="D740" t="s">
        <v>141</v>
      </c>
      <c r="E740" t="s">
        <v>1550</v>
      </c>
      <c r="F740" t="s">
        <v>1578</v>
      </c>
      <c r="G740" t="s">
        <v>1560</v>
      </c>
      <c r="H740" t="s">
        <v>1486</v>
      </c>
      <c r="I740" t="s">
        <v>55</v>
      </c>
      <c r="J740" t="s">
        <v>144</v>
      </c>
      <c r="K740" t="s">
        <v>1561</v>
      </c>
      <c r="L740" t="s">
        <v>146</v>
      </c>
      <c r="M740" t="s">
        <v>1602</v>
      </c>
    </row>
    <row r="741" spans="1:13" x14ac:dyDescent="0.35">
      <c r="A741" t="s">
        <v>1603</v>
      </c>
      <c r="B741" t="s">
        <v>25</v>
      </c>
      <c r="C741" t="s">
        <v>69</v>
      </c>
      <c r="D741" t="s">
        <v>141</v>
      </c>
      <c r="E741" t="s">
        <v>1550</v>
      </c>
      <c r="F741" t="s">
        <v>1559</v>
      </c>
      <c r="G741" t="s">
        <v>1560</v>
      </c>
      <c r="H741" t="s">
        <v>1486</v>
      </c>
      <c r="I741" t="s">
        <v>55</v>
      </c>
      <c r="J741" t="s">
        <v>144</v>
      </c>
      <c r="K741" t="s">
        <v>1561</v>
      </c>
      <c r="L741" t="s">
        <v>146</v>
      </c>
      <c r="M741" t="s">
        <v>1604</v>
      </c>
    </row>
    <row r="742" spans="1:13" x14ac:dyDescent="0.35">
      <c r="A742" t="s">
        <v>1605</v>
      </c>
      <c r="B742" t="s">
        <v>25</v>
      </c>
      <c r="C742" t="s">
        <v>69</v>
      </c>
      <c r="D742" t="s">
        <v>141</v>
      </c>
      <c r="E742" t="s">
        <v>1550</v>
      </c>
      <c r="F742" t="s">
        <v>1559</v>
      </c>
      <c r="G742" t="s">
        <v>1560</v>
      </c>
      <c r="H742" t="s">
        <v>1486</v>
      </c>
      <c r="I742" t="s">
        <v>55</v>
      </c>
      <c r="J742" t="s">
        <v>144</v>
      </c>
      <c r="K742" t="s">
        <v>1561</v>
      </c>
      <c r="L742" t="s">
        <v>146</v>
      </c>
      <c r="M742" t="s">
        <v>1606</v>
      </c>
    </row>
    <row r="743" spans="1:13" x14ac:dyDescent="0.35">
      <c r="A743" t="s">
        <v>1607</v>
      </c>
      <c r="B743" t="s">
        <v>25</v>
      </c>
      <c r="C743" t="s">
        <v>69</v>
      </c>
      <c r="D743" t="s">
        <v>141</v>
      </c>
      <c r="E743" t="s">
        <v>1550</v>
      </c>
      <c r="F743" t="s">
        <v>1559</v>
      </c>
      <c r="G743" t="s">
        <v>1560</v>
      </c>
      <c r="H743" t="s">
        <v>1486</v>
      </c>
      <c r="I743" t="s">
        <v>55</v>
      </c>
      <c r="J743" t="s">
        <v>144</v>
      </c>
      <c r="K743" t="s">
        <v>1561</v>
      </c>
      <c r="L743" t="s">
        <v>146</v>
      </c>
      <c r="M743" t="s">
        <v>1608</v>
      </c>
    </row>
    <row r="744" spans="1:13" x14ac:dyDescent="0.35">
      <c r="A744" t="s">
        <v>1609</v>
      </c>
      <c r="B744" t="s">
        <v>25</v>
      </c>
      <c r="C744" t="s">
        <v>69</v>
      </c>
      <c r="D744" t="s">
        <v>141</v>
      </c>
      <c r="E744" t="s">
        <v>1550</v>
      </c>
      <c r="F744" t="s">
        <v>1559</v>
      </c>
      <c r="G744" t="s">
        <v>1560</v>
      </c>
      <c r="H744" t="s">
        <v>1486</v>
      </c>
      <c r="I744" t="s">
        <v>55</v>
      </c>
      <c r="J744" t="s">
        <v>144</v>
      </c>
      <c r="K744" t="s">
        <v>1561</v>
      </c>
      <c r="L744" t="s">
        <v>252</v>
      </c>
      <c r="M744" t="s">
        <v>1610</v>
      </c>
    </row>
    <row r="745" spans="1:13" x14ac:dyDescent="0.35">
      <c r="A745" t="s">
        <v>1611</v>
      </c>
      <c r="B745" t="s">
        <v>25</v>
      </c>
      <c r="C745" t="s">
        <v>69</v>
      </c>
      <c r="D745" t="s">
        <v>141</v>
      </c>
      <c r="E745" t="s">
        <v>1550</v>
      </c>
      <c r="F745" t="s">
        <v>1559</v>
      </c>
      <c r="G745" t="s">
        <v>1560</v>
      </c>
      <c r="H745" t="s">
        <v>1486</v>
      </c>
      <c r="I745" t="s">
        <v>55</v>
      </c>
      <c r="J745" t="s">
        <v>144</v>
      </c>
      <c r="K745" t="s">
        <v>1561</v>
      </c>
      <c r="L745" t="s">
        <v>146</v>
      </c>
      <c r="M745" t="s">
        <v>1612</v>
      </c>
    </row>
    <row r="746" spans="1:13" x14ac:dyDescent="0.35">
      <c r="A746" t="s">
        <v>1613</v>
      </c>
      <c r="B746" t="s">
        <v>25</v>
      </c>
      <c r="C746" t="s">
        <v>69</v>
      </c>
      <c r="D746" t="s">
        <v>141</v>
      </c>
      <c r="E746" t="s">
        <v>1550</v>
      </c>
      <c r="F746" t="s">
        <v>1559</v>
      </c>
      <c r="G746" t="s">
        <v>1560</v>
      </c>
      <c r="H746" t="s">
        <v>1486</v>
      </c>
      <c r="I746" t="s">
        <v>55</v>
      </c>
      <c r="J746" t="s">
        <v>144</v>
      </c>
      <c r="K746" t="s">
        <v>1561</v>
      </c>
      <c r="L746" t="s">
        <v>146</v>
      </c>
      <c r="M746" t="s">
        <v>1614</v>
      </c>
    </row>
    <row r="747" spans="1:13" x14ac:dyDescent="0.35">
      <c r="A747" t="s">
        <v>1615</v>
      </c>
      <c r="B747" t="s">
        <v>25</v>
      </c>
      <c r="C747" t="s">
        <v>69</v>
      </c>
      <c r="D747" t="s">
        <v>141</v>
      </c>
      <c r="E747" t="s">
        <v>1550</v>
      </c>
      <c r="F747" t="s">
        <v>1559</v>
      </c>
      <c r="G747" t="s">
        <v>1560</v>
      </c>
      <c r="H747" t="s">
        <v>1486</v>
      </c>
      <c r="I747" t="s">
        <v>55</v>
      </c>
      <c r="J747" t="s">
        <v>144</v>
      </c>
      <c r="K747" t="s">
        <v>1561</v>
      </c>
      <c r="L747" t="s">
        <v>252</v>
      </c>
      <c r="M747" t="s">
        <v>1616</v>
      </c>
    </row>
    <row r="748" spans="1:13" x14ac:dyDescent="0.35">
      <c r="A748" t="s">
        <v>1617</v>
      </c>
      <c r="B748" t="s">
        <v>25</v>
      </c>
      <c r="C748" t="s">
        <v>69</v>
      </c>
      <c r="D748" t="s">
        <v>141</v>
      </c>
      <c r="E748" t="s">
        <v>1550</v>
      </c>
      <c r="F748" t="s">
        <v>1559</v>
      </c>
      <c r="G748" t="s">
        <v>1560</v>
      </c>
      <c r="H748" t="s">
        <v>1486</v>
      </c>
      <c r="I748" t="s">
        <v>55</v>
      </c>
      <c r="J748" t="s">
        <v>144</v>
      </c>
      <c r="K748" t="s">
        <v>1561</v>
      </c>
      <c r="L748" t="s">
        <v>146</v>
      </c>
      <c r="M748" t="s">
        <v>1618</v>
      </c>
    </row>
    <row r="749" spans="1:13" x14ac:dyDescent="0.35">
      <c r="A749" t="s">
        <v>1619</v>
      </c>
      <c r="B749" t="s">
        <v>25</v>
      </c>
      <c r="C749" t="s">
        <v>69</v>
      </c>
      <c r="D749" t="s">
        <v>141</v>
      </c>
      <c r="E749" t="s">
        <v>1550</v>
      </c>
      <c r="F749" t="s">
        <v>1620</v>
      </c>
      <c r="G749" t="s">
        <v>1560</v>
      </c>
      <c r="H749" t="s">
        <v>1486</v>
      </c>
      <c r="I749" t="s">
        <v>55</v>
      </c>
      <c r="J749" t="s">
        <v>144</v>
      </c>
      <c r="K749" t="s">
        <v>1561</v>
      </c>
      <c r="L749" t="s">
        <v>146</v>
      </c>
      <c r="M749" t="s">
        <v>1621</v>
      </c>
    </row>
    <row r="750" spans="1:13" x14ac:dyDescent="0.35">
      <c r="A750" t="s">
        <v>1622</v>
      </c>
      <c r="B750" t="s">
        <v>25</v>
      </c>
      <c r="C750" t="s">
        <v>69</v>
      </c>
      <c r="D750" t="s">
        <v>141</v>
      </c>
      <c r="E750" t="s">
        <v>1550</v>
      </c>
      <c r="F750" t="s">
        <v>1620</v>
      </c>
      <c r="G750" t="s">
        <v>1560</v>
      </c>
      <c r="H750" t="s">
        <v>1486</v>
      </c>
      <c r="I750" t="s">
        <v>55</v>
      </c>
      <c r="J750" t="s">
        <v>144</v>
      </c>
      <c r="K750" t="s">
        <v>1561</v>
      </c>
      <c r="L750" t="s">
        <v>146</v>
      </c>
      <c r="M750" t="s">
        <v>1623</v>
      </c>
    </row>
    <row r="751" spans="1:13" x14ac:dyDescent="0.35">
      <c r="A751" t="s">
        <v>1624</v>
      </c>
      <c r="B751" t="s">
        <v>25</v>
      </c>
      <c r="C751" t="s">
        <v>69</v>
      </c>
      <c r="D751" t="s">
        <v>141</v>
      </c>
      <c r="E751" t="s">
        <v>1550</v>
      </c>
      <c r="F751" t="s">
        <v>1620</v>
      </c>
      <c r="G751" t="s">
        <v>1560</v>
      </c>
      <c r="H751" t="s">
        <v>1486</v>
      </c>
      <c r="I751" t="s">
        <v>55</v>
      </c>
      <c r="J751" t="s">
        <v>144</v>
      </c>
      <c r="K751" t="s">
        <v>1561</v>
      </c>
      <c r="L751" t="s">
        <v>146</v>
      </c>
      <c r="M751" t="s">
        <v>1625</v>
      </c>
    </row>
    <row r="752" spans="1:13" x14ac:dyDescent="0.35">
      <c r="A752" t="s">
        <v>1626</v>
      </c>
      <c r="B752" t="s">
        <v>25</v>
      </c>
      <c r="C752" t="s">
        <v>69</v>
      </c>
      <c r="D752" t="s">
        <v>141</v>
      </c>
      <c r="E752" t="s">
        <v>1550</v>
      </c>
      <c r="F752" t="s">
        <v>1620</v>
      </c>
      <c r="G752" t="s">
        <v>1560</v>
      </c>
      <c r="H752" t="s">
        <v>1486</v>
      </c>
      <c r="I752" t="s">
        <v>55</v>
      </c>
      <c r="J752" t="s">
        <v>144</v>
      </c>
      <c r="K752" t="s">
        <v>1561</v>
      </c>
      <c r="L752" t="s">
        <v>146</v>
      </c>
      <c r="M752" t="s">
        <v>1627</v>
      </c>
    </row>
    <row r="753" spans="1:13" x14ac:dyDescent="0.35">
      <c r="A753" t="s">
        <v>1628</v>
      </c>
      <c r="B753" t="s">
        <v>25</v>
      </c>
      <c r="C753" t="s">
        <v>69</v>
      </c>
      <c r="D753" t="s">
        <v>141</v>
      </c>
      <c r="E753" t="s">
        <v>1550</v>
      </c>
      <c r="F753" t="s">
        <v>1620</v>
      </c>
      <c r="G753" t="s">
        <v>1560</v>
      </c>
      <c r="H753" t="s">
        <v>1486</v>
      </c>
      <c r="I753" t="s">
        <v>55</v>
      </c>
      <c r="J753" t="s">
        <v>144</v>
      </c>
      <c r="K753" t="s">
        <v>1561</v>
      </c>
      <c r="L753" t="s">
        <v>146</v>
      </c>
      <c r="M753" t="s">
        <v>1629</v>
      </c>
    </row>
    <row r="754" spans="1:13" x14ac:dyDescent="0.35">
      <c r="A754" t="s">
        <v>1630</v>
      </c>
      <c r="B754" t="s">
        <v>25</v>
      </c>
      <c r="C754" t="s">
        <v>69</v>
      </c>
      <c r="D754" t="s">
        <v>141</v>
      </c>
      <c r="E754" t="s">
        <v>1550</v>
      </c>
      <c r="F754" t="s">
        <v>1631</v>
      </c>
      <c r="G754" t="s">
        <v>1560</v>
      </c>
      <c r="H754" t="s">
        <v>1486</v>
      </c>
      <c r="I754" t="s">
        <v>55</v>
      </c>
      <c r="J754" t="s">
        <v>144</v>
      </c>
      <c r="K754" t="s">
        <v>1561</v>
      </c>
      <c r="L754" t="s">
        <v>146</v>
      </c>
      <c r="M754" t="s">
        <v>1632</v>
      </c>
    </row>
    <row r="755" spans="1:13" x14ac:dyDescent="0.35">
      <c r="A755" t="s">
        <v>1633</v>
      </c>
      <c r="B755" t="s">
        <v>25</v>
      </c>
      <c r="C755" t="s">
        <v>69</v>
      </c>
      <c r="D755" t="s">
        <v>141</v>
      </c>
      <c r="E755" t="s">
        <v>1550</v>
      </c>
      <c r="F755" t="s">
        <v>1631</v>
      </c>
      <c r="G755" t="s">
        <v>1560</v>
      </c>
      <c r="H755" t="s">
        <v>1486</v>
      </c>
      <c r="I755" t="s">
        <v>55</v>
      </c>
      <c r="J755" t="s">
        <v>144</v>
      </c>
      <c r="K755" t="s">
        <v>1561</v>
      </c>
      <c r="L755" t="s">
        <v>146</v>
      </c>
      <c r="M755" t="s">
        <v>1634</v>
      </c>
    </row>
    <row r="756" spans="1:13" x14ac:dyDescent="0.35">
      <c r="A756" t="s">
        <v>1635</v>
      </c>
      <c r="B756" t="s">
        <v>25</v>
      </c>
      <c r="C756" t="s">
        <v>69</v>
      </c>
      <c r="D756" t="s">
        <v>141</v>
      </c>
      <c r="E756" t="s">
        <v>1550</v>
      </c>
      <c r="F756" t="s">
        <v>1631</v>
      </c>
      <c r="G756" t="s">
        <v>1560</v>
      </c>
      <c r="H756" t="s">
        <v>1486</v>
      </c>
      <c r="I756" t="s">
        <v>55</v>
      </c>
      <c r="J756" t="s">
        <v>144</v>
      </c>
      <c r="K756" t="s">
        <v>1561</v>
      </c>
      <c r="L756" t="s">
        <v>252</v>
      </c>
      <c r="M756" t="s">
        <v>1636</v>
      </c>
    </row>
    <row r="757" spans="1:13" x14ac:dyDescent="0.35">
      <c r="A757" t="s">
        <v>1637</v>
      </c>
      <c r="B757" t="s">
        <v>25</v>
      </c>
      <c r="C757" t="s">
        <v>69</v>
      </c>
      <c r="D757" t="s">
        <v>141</v>
      </c>
      <c r="E757" t="s">
        <v>1550</v>
      </c>
      <c r="F757" t="s">
        <v>1631</v>
      </c>
      <c r="G757" t="s">
        <v>1560</v>
      </c>
      <c r="H757" t="s">
        <v>1486</v>
      </c>
      <c r="I757" t="s">
        <v>55</v>
      </c>
      <c r="J757" t="s">
        <v>144</v>
      </c>
      <c r="K757" t="s">
        <v>1561</v>
      </c>
      <c r="L757" t="s">
        <v>146</v>
      </c>
      <c r="M757" t="s">
        <v>1638</v>
      </c>
    </row>
    <row r="758" spans="1:13" x14ac:dyDescent="0.35">
      <c r="A758" t="s">
        <v>1639</v>
      </c>
      <c r="B758" t="s">
        <v>25</v>
      </c>
      <c r="C758" t="s">
        <v>69</v>
      </c>
      <c r="D758" t="s">
        <v>141</v>
      </c>
      <c r="E758" t="s">
        <v>1550</v>
      </c>
      <c r="F758" t="s">
        <v>1631</v>
      </c>
      <c r="G758" t="s">
        <v>1560</v>
      </c>
      <c r="H758" t="s">
        <v>1486</v>
      </c>
      <c r="I758" t="s">
        <v>55</v>
      </c>
      <c r="J758" t="s">
        <v>144</v>
      </c>
      <c r="K758" t="s">
        <v>1561</v>
      </c>
      <c r="L758" t="s">
        <v>146</v>
      </c>
      <c r="M758" t="s">
        <v>1640</v>
      </c>
    </row>
    <row r="759" spans="1:13" x14ac:dyDescent="0.35">
      <c r="A759" t="s">
        <v>1641</v>
      </c>
      <c r="B759" t="s">
        <v>25</v>
      </c>
      <c r="C759" t="s">
        <v>69</v>
      </c>
      <c r="D759" t="s">
        <v>141</v>
      </c>
      <c r="E759" t="s">
        <v>1550</v>
      </c>
      <c r="F759" t="s">
        <v>1631</v>
      </c>
      <c r="G759" t="s">
        <v>1560</v>
      </c>
      <c r="H759" t="s">
        <v>1486</v>
      </c>
      <c r="I759" t="s">
        <v>55</v>
      </c>
      <c r="J759" t="s">
        <v>144</v>
      </c>
      <c r="K759" t="s">
        <v>1561</v>
      </c>
      <c r="L759" t="s">
        <v>146</v>
      </c>
      <c r="M759" t="s">
        <v>1642</v>
      </c>
    </row>
    <row r="760" spans="1:13" x14ac:dyDescent="0.35">
      <c r="A760" t="s">
        <v>1643</v>
      </c>
      <c r="B760" t="s">
        <v>25</v>
      </c>
      <c r="C760" t="s">
        <v>69</v>
      </c>
      <c r="D760" t="s">
        <v>141</v>
      </c>
      <c r="E760" t="s">
        <v>1550</v>
      </c>
      <c r="F760" t="s">
        <v>1631</v>
      </c>
      <c r="G760" t="s">
        <v>1560</v>
      </c>
      <c r="H760" t="s">
        <v>1486</v>
      </c>
      <c r="I760" t="s">
        <v>55</v>
      </c>
      <c r="J760" t="s">
        <v>144</v>
      </c>
      <c r="K760" t="s">
        <v>1561</v>
      </c>
      <c r="L760" t="s">
        <v>146</v>
      </c>
      <c r="M760" t="s">
        <v>1644</v>
      </c>
    </row>
    <row r="761" spans="1:13" x14ac:dyDescent="0.35">
      <c r="A761" t="s">
        <v>1645</v>
      </c>
      <c r="B761" t="s">
        <v>25</v>
      </c>
      <c r="C761" t="s">
        <v>69</v>
      </c>
      <c r="D761" t="s">
        <v>141</v>
      </c>
      <c r="E761" t="s">
        <v>1550</v>
      </c>
      <c r="F761" t="s">
        <v>1631</v>
      </c>
      <c r="G761" t="s">
        <v>1560</v>
      </c>
      <c r="H761" t="s">
        <v>1486</v>
      </c>
      <c r="I761" t="s">
        <v>55</v>
      </c>
      <c r="J761" t="s">
        <v>144</v>
      </c>
      <c r="K761" t="s">
        <v>1561</v>
      </c>
      <c r="L761" t="s">
        <v>146</v>
      </c>
      <c r="M761" t="s">
        <v>1646</v>
      </c>
    </row>
    <row r="762" spans="1:13" x14ac:dyDescent="0.35">
      <c r="A762" t="s">
        <v>1647</v>
      </c>
      <c r="B762" t="s">
        <v>25</v>
      </c>
      <c r="C762" t="s">
        <v>69</v>
      </c>
      <c r="D762" t="s">
        <v>141</v>
      </c>
      <c r="E762" t="s">
        <v>1550</v>
      </c>
      <c r="F762" t="s">
        <v>1648</v>
      </c>
      <c r="G762" t="s">
        <v>1560</v>
      </c>
      <c r="H762" t="s">
        <v>1486</v>
      </c>
      <c r="I762" t="s">
        <v>55</v>
      </c>
      <c r="J762" t="s">
        <v>144</v>
      </c>
      <c r="K762" t="s">
        <v>1561</v>
      </c>
      <c r="L762" t="s">
        <v>146</v>
      </c>
      <c r="M762" t="s">
        <v>1649</v>
      </c>
    </row>
    <row r="763" spans="1:13" x14ac:dyDescent="0.35">
      <c r="A763" t="s">
        <v>1650</v>
      </c>
      <c r="B763" t="s">
        <v>25</v>
      </c>
      <c r="C763" t="s">
        <v>69</v>
      </c>
      <c r="D763" t="s">
        <v>141</v>
      </c>
      <c r="E763" t="s">
        <v>1550</v>
      </c>
      <c r="F763" t="s">
        <v>1648</v>
      </c>
      <c r="G763" t="s">
        <v>1560</v>
      </c>
      <c r="H763" t="s">
        <v>1486</v>
      </c>
      <c r="I763" t="s">
        <v>55</v>
      </c>
      <c r="J763" t="s">
        <v>144</v>
      </c>
      <c r="K763" t="s">
        <v>1561</v>
      </c>
      <c r="L763" t="s">
        <v>252</v>
      </c>
      <c r="M763" t="s">
        <v>1651</v>
      </c>
    </row>
    <row r="764" spans="1:13" x14ac:dyDescent="0.35">
      <c r="A764" t="s">
        <v>1652</v>
      </c>
      <c r="B764" t="s">
        <v>25</v>
      </c>
      <c r="C764" t="s">
        <v>69</v>
      </c>
      <c r="D764" t="s">
        <v>141</v>
      </c>
      <c r="E764" t="s">
        <v>1550</v>
      </c>
      <c r="F764" t="s">
        <v>1648</v>
      </c>
      <c r="G764" t="s">
        <v>1560</v>
      </c>
      <c r="H764" t="s">
        <v>1486</v>
      </c>
      <c r="I764" t="s">
        <v>55</v>
      </c>
      <c r="J764" t="s">
        <v>144</v>
      </c>
      <c r="K764" t="s">
        <v>1561</v>
      </c>
      <c r="L764" t="s">
        <v>146</v>
      </c>
      <c r="M764" t="s">
        <v>1653</v>
      </c>
    </row>
    <row r="765" spans="1:13" x14ac:dyDescent="0.35">
      <c r="A765" t="s">
        <v>1654</v>
      </c>
      <c r="B765" t="s">
        <v>25</v>
      </c>
      <c r="C765" t="s">
        <v>69</v>
      </c>
      <c r="D765" t="s">
        <v>141</v>
      </c>
      <c r="E765" t="s">
        <v>1550</v>
      </c>
      <c r="F765" t="s">
        <v>1648</v>
      </c>
      <c r="G765" t="s">
        <v>1560</v>
      </c>
      <c r="H765" t="s">
        <v>1486</v>
      </c>
      <c r="I765" t="s">
        <v>55</v>
      </c>
      <c r="J765" t="s">
        <v>144</v>
      </c>
      <c r="K765" t="s">
        <v>1561</v>
      </c>
      <c r="L765" t="s">
        <v>146</v>
      </c>
      <c r="M765" t="s">
        <v>1655</v>
      </c>
    </row>
    <row r="766" spans="1:13" x14ac:dyDescent="0.35">
      <c r="A766" t="s">
        <v>1656</v>
      </c>
      <c r="B766" t="s">
        <v>25</v>
      </c>
      <c r="C766" t="s">
        <v>69</v>
      </c>
      <c r="D766" t="s">
        <v>141</v>
      </c>
      <c r="E766" t="s">
        <v>1550</v>
      </c>
      <c r="F766" t="s">
        <v>1648</v>
      </c>
      <c r="G766" t="s">
        <v>1560</v>
      </c>
      <c r="H766" t="s">
        <v>1486</v>
      </c>
      <c r="I766" t="s">
        <v>55</v>
      </c>
      <c r="J766" t="s">
        <v>144</v>
      </c>
      <c r="K766" t="s">
        <v>1561</v>
      </c>
      <c r="L766" t="s">
        <v>146</v>
      </c>
      <c r="M766" t="s">
        <v>1657</v>
      </c>
    </row>
    <row r="767" spans="1:13" x14ac:dyDescent="0.35">
      <c r="A767" t="s">
        <v>1658</v>
      </c>
      <c r="B767" t="s">
        <v>25</v>
      </c>
      <c r="C767" t="s">
        <v>69</v>
      </c>
      <c r="D767" t="s">
        <v>141</v>
      </c>
      <c r="E767" t="s">
        <v>1550</v>
      </c>
      <c r="F767" t="s">
        <v>1648</v>
      </c>
      <c r="G767" t="s">
        <v>1560</v>
      </c>
      <c r="H767" t="s">
        <v>1486</v>
      </c>
      <c r="I767" t="s">
        <v>55</v>
      </c>
      <c r="J767" t="s">
        <v>144</v>
      </c>
      <c r="K767" t="s">
        <v>1561</v>
      </c>
      <c r="L767" t="s">
        <v>146</v>
      </c>
      <c r="M767" t="s">
        <v>1659</v>
      </c>
    </row>
    <row r="768" spans="1:13" x14ac:dyDescent="0.35">
      <c r="A768" t="s">
        <v>1660</v>
      </c>
      <c r="B768" t="s">
        <v>25</v>
      </c>
      <c r="C768" t="s">
        <v>69</v>
      </c>
      <c r="D768" t="s">
        <v>141</v>
      </c>
      <c r="E768" t="s">
        <v>1550</v>
      </c>
      <c r="F768" t="s">
        <v>1648</v>
      </c>
      <c r="G768" t="s">
        <v>1560</v>
      </c>
      <c r="H768" t="s">
        <v>1486</v>
      </c>
      <c r="I768" t="s">
        <v>55</v>
      </c>
      <c r="J768" t="s">
        <v>144</v>
      </c>
      <c r="K768" t="s">
        <v>1561</v>
      </c>
      <c r="L768" t="s">
        <v>146</v>
      </c>
      <c r="M768" t="s">
        <v>1661</v>
      </c>
    </row>
    <row r="769" spans="1:13" x14ac:dyDescent="0.35">
      <c r="A769" t="s">
        <v>1662</v>
      </c>
      <c r="B769" t="s">
        <v>25</v>
      </c>
      <c r="C769" t="s">
        <v>69</v>
      </c>
      <c r="D769" t="s">
        <v>141</v>
      </c>
      <c r="E769" t="s">
        <v>1550</v>
      </c>
      <c r="F769" t="s">
        <v>1663</v>
      </c>
      <c r="G769" t="s">
        <v>1560</v>
      </c>
      <c r="H769" t="s">
        <v>1486</v>
      </c>
      <c r="I769" t="s">
        <v>55</v>
      </c>
      <c r="J769" t="s">
        <v>144</v>
      </c>
      <c r="K769" t="s">
        <v>1561</v>
      </c>
      <c r="L769" t="s">
        <v>146</v>
      </c>
      <c r="M769" t="s">
        <v>1664</v>
      </c>
    </row>
    <row r="770" spans="1:13" x14ac:dyDescent="0.35">
      <c r="A770" t="s">
        <v>1665</v>
      </c>
      <c r="B770" t="s">
        <v>25</v>
      </c>
      <c r="C770" t="s">
        <v>69</v>
      </c>
      <c r="D770" t="s">
        <v>141</v>
      </c>
      <c r="E770" t="s">
        <v>1550</v>
      </c>
      <c r="F770" t="s">
        <v>1663</v>
      </c>
      <c r="G770" t="s">
        <v>1560</v>
      </c>
      <c r="H770" t="s">
        <v>1486</v>
      </c>
      <c r="I770" t="s">
        <v>55</v>
      </c>
      <c r="J770" t="s">
        <v>144</v>
      </c>
      <c r="K770" t="s">
        <v>1561</v>
      </c>
      <c r="L770" t="s">
        <v>252</v>
      </c>
      <c r="M770" t="s">
        <v>1666</v>
      </c>
    </row>
    <row r="771" spans="1:13" x14ac:dyDescent="0.35">
      <c r="A771" t="s">
        <v>1667</v>
      </c>
      <c r="B771" t="s">
        <v>25</v>
      </c>
      <c r="C771" t="s">
        <v>69</v>
      </c>
      <c r="D771" t="s">
        <v>141</v>
      </c>
      <c r="E771" t="s">
        <v>1550</v>
      </c>
      <c r="F771" t="s">
        <v>1663</v>
      </c>
      <c r="G771" t="s">
        <v>1560</v>
      </c>
      <c r="H771" t="s">
        <v>1486</v>
      </c>
      <c r="I771" t="s">
        <v>55</v>
      </c>
      <c r="J771" t="s">
        <v>144</v>
      </c>
      <c r="K771" t="s">
        <v>1561</v>
      </c>
      <c r="L771" t="s">
        <v>146</v>
      </c>
      <c r="M771" t="s">
        <v>1668</v>
      </c>
    </row>
    <row r="772" spans="1:13" x14ac:dyDescent="0.35">
      <c r="A772" t="s">
        <v>1669</v>
      </c>
      <c r="B772" t="s">
        <v>25</v>
      </c>
      <c r="C772" t="s">
        <v>69</v>
      </c>
      <c r="D772" t="s">
        <v>141</v>
      </c>
      <c r="E772" t="s">
        <v>1550</v>
      </c>
      <c r="F772" t="s">
        <v>1670</v>
      </c>
      <c r="G772" t="s">
        <v>1560</v>
      </c>
      <c r="H772" t="s">
        <v>1486</v>
      </c>
      <c r="I772" t="s">
        <v>55</v>
      </c>
      <c r="J772" t="s">
        <v>144</v>
      </c>
      <c r="K772" t="s">
        <v>1561</v>
      </c>
      <c r="L772" t="s">
        <v>146</v>
      </c>
      <c r="M772" t="s">
        <v>1671</v>
      </c>
    </row>
    <row r="773" spans="1:13" x14ac:dyDescent="0.35">
      <c r="A773" t="s">
        <v>1672</v>
      </c>
      <c r="B773" t="s">
        <v>25</v>
      </c>
      <c r="C773" t="s">
        <v>69</v>
      </c>
      <c r="D773" t="s">
        <v>141</v>
      </c>
      <c r="E773" t="s">
        <v>1550</v>
      </c>
      <c r="F773" t="s">
        <v>1670</v>
      </c>
      <c r="G773" t="s">
        <v>1560</v>
      </c>
      <c r="H773" t="s">
        <v>1486</v>
      </c>
      <c r="I773" t="s">
        <v>55</v>
      </c>
      <c r="J773" t="s">
        <v>144</v>
      </c>
      <c r="K773" t="s">
        <v>1561</v>
      </c>
      <c r="L773" t="s">
        <v>252</v>
      </c>
      <c r="M773" t="s">
        <v>1673</v>
      </c>
    </row>
    <row r="774" spans="1:13" x14ac:dyDescent="0.35">
      <c r="A774" t="s">
        <v>1674</v>
      </c>
      <c r="B774" t="s">
        <v>25</v>
      </c>
      <c r="C774" t="s">
        <v>69</v>
      </c>
      <c r="D774" t="s">
        <v>141</v>
      </c>
      <c r="E774" t="s">
        <v>1550</v>
      </c>
      <c r="F774" t="s">
        <v>1670</v>
      </c>
      <c r="G774" t="s">
        <v>1560</v>
      </c>
      <c r="H774" t="s">
        <v>1486</v>
      </c>
      <c r="I774" t="s">
        <v>55</v>
      </c>
      <c r="J774" t="s">
        <v>144</v>
      </c>
      <c r="K774" t="s">
        <v>1561</v>
      </c>
      <c r="L774" t="s">
        <v>146</v>
      </c>
      <c r="M774" t="s">
        <v>1675</v>
      </c>
    </row>
    <row r="775" spans="1:13" x14ac:dyDescent="0.35">
      <c r="A775" t="s">
        <v>1676</v>
      </c>
      <c r="B775" t="s">
        <v>25</v>
      </c>
      <c r="C775" t="s">
        <v>69</v>
      </c>
      <c r="D775" t="s">
        <v>141</v>
      </c>
      <c r="E775" t="s">
        <v>1550</v>
      </c>
      <c r="F775" t="s">
        <v>1670</v>
      </c>
      <c r="G775" t="s">
        <v>1560</v>
      </c>
      <c r="H775" t="s">
        <v>1486</v>
      </c>
      <c r="I775" t="s">
        <v>55</v>
      </c>
      <c r="J775" t="s">
        <v>144</v>
      </c>
      <c r="K775" t="s">
        <v>1561</v>
      </c>
      <c r="L775" t="s">
        <v>146</v>
      </c>
      <c r="M775" t="s">
        <v>1677</v>
      </c>
    </row>
    <row r="776" spans="1:13" x14ac:dyDescent="0.35">
      <c r="A776" t="s">
        <v>1678</v>
      </c>
      <c r="B776" t="s">
        <v>25</v>
      </c>
      <c r="C776" t="s">
        <v>69</v>
      </c>
      <c r="D776" t="s">
        <v>141</v>
      </c>
      <c r="E776" t="s">
        <v>1550</v>
      </c>
      <c r="F776" t="s">
        <v>1670</v>
      </c>
      <c r="G776" t="s">
        <v>1560</v>
      </c>
      <c r="H776" t="s">
        <v>1486</v>
      </c>
      <c r="I776" t="s">
        <v>55</v>
      </c>
      <c r="J776" t="s">
        <v>144</v>
      </c>
      <c r="K776" t="s">
        <v>1561</v>
      </c>
      <c r="L776" t="s">
        <v>146</v>
      </c>
      <c r="M776" t="s">
        <v>1679</v>
      </c>
    </row>
    <row r="777" spans="1:13" x14ac:dyDescent="0.35">
      <c r="A777" t="s">
        <v>1680</v>
      </c>
      <c r="B777" t="s">
        <v>25</v>
      </c>
      <c r="C777" t="s">
        <v>69</v>
      </c>
      <c r="D777" t="s">
        <v>141</v>
      </c>
      <c r="E777" t="s">
        <v>1550</v>
      </c>
      <c r="F777" t="s">
        <v>1681</v>
      </c>
      <c r="G777" t="s">
        <v>1560</v>
      </c>
      <c r="H777" t="s">
        <v>1486</v>
      </c>
      <c r="I777" t="s">
        <v>55</v>
      </c>
      <c r="J777" t="s">
        <v>144</v>
      </c>
      <c r="K777" t="s">
        <v>1561</v>
      </c>
      <c r="L777" t="s">
        <v>146</v>
      </c>
      <c r="M777" t="s">
        <v>1682</v>
      </c>
    </row>
    <row r="778" spans="1:13" x14ac:dyDescent="0.35">
      <c r="A778" t="s">
        <v>1683</v>
      </c>
      <c r="B778" t="s">
        <v>25</v>
      </c>
      <c r="C778" t="s">
        <v>69</v>
      </c>
      <c r="D778" t="s">
        <v>141</v>
      </c>
      <c r="E778" t="s">
        <v>1550</v>
      </c>
      <c r="F778" t="s">
        <v>1681</v>
      </c>
      <c r="G778" t="s">
        <v>1560</v>
      </c>
      <c r="H778" t="s">
        <v>1486</v>
      </c>
      <c r="I778" t="s">
        <v>55</v>
      </c>
      <c r="J778" t="s">
        <v>144</v>
      </c>
      <c r="K778" t="s">
        <v>1561</v>
      </c>
      <c r="L778" t="s">
        <v>252</v>
      </c>
      <c r="M778" t="s">
        <v>1684</v>
      </c>
    </row>
    <row r="779" spans="1:13" x14ac:dyDescent="0.35">
      <c r="A779" t="s">
        <v>1685</v>
      </c>
      <c r="B779" t="s">
        <v>25</v>
      </c>
      <c r="C779" t="s">
        <v>69</v>
      </c>
      <c r="D779" t="s">
        <v>141</v>
      </c>
      <c r="E779" t="s">
        <v>1550</v>
      </c>
      <c r="F779" t="s">
        <v>1681</v>
      </c>
      <c r="G779" t="s">
        <v>1560</v>
      </c>
      <c r="H779" t="s">
        <v>1486</v>
      </c>
      <c r="I779" t="s">
        <v>55</v>
      </c>
      <c r="J779" t="s">
        <v>144</v>
      </c>
      <c r="K779" t="s">
        <v>1561</v>
      </c>
      <c r="L779" t="s">
        <v>146</v>
      </c>
      <c r="M779" t="s">
        <v>1686</v>
      </c>
    </row>
    <row r="780" spans="1:13" x14ac:dyDescent="0.35">
      <c r="A780" t="s">
        <v>1687</v>
      </c>
      <c r="B780" t="s">
        <v>25</v>
      </c>
      <c r="C780" t="s">
        <v>69</v>
      </c>
      <c r="D780" t="s">
        <v>141</v>
      </c>
      <c r="E780" t="s">
        <v>1550</v>
      </c>
      <c r="F780" t="s">
        <v>1681</v>
      </c>
      <c r="G780" t="s">
        <v>1560</v>
      </c>
      <c r="H780" t="s">
        <v>1486</v>
      </c>
      <c r="I780" t="s">
        <v>55</v>
      </c>
      <c r="J780" t="s">
        <v>144</v>
      </c>
      <c r="K780" t="s">
        <v>1561</v>
      </c>
      <c r="L780" t="s">
        <v>146</v>
      </c>
      <c r="M780" t="s">
        <v>1688</v>
      </c>
    </row>
    <row r="781" spans="1:13" x14ac:dyDescent="0.35">
      <c r="A781" t="s">
        <v>1689</v>
      </c>
      <c r="B781" t="s">
        <v>25</v>
      </c>
      <c r="C781" t="s">
        <v>69</v>
      </c>
      <c r="D781" t="s">
        <v>141</v>
      </c>
      <c r="E781" t="s">
        <v>1550</v>
      </c>
      <c r="F781" t="s">
        <v>1681</v>
      </c>
      <c r="G781" t="s">
        <v>1560</v>
      </c>
      <c r="H781" t="s">
        <v>1486</v>
      </c>
      <c r="I781" t="s">
        <v>55</v>
      </c>
      <c r="J781" t="s">
        <v>144</v>
      </c>
      <c r="K781" t="s">
        <v>1561</v>
      </c>
      <c r="L781" t="s">
        <v>146</v>
      </c>
      <c r="M781" t="s">
        <v>1690</v>
      </c>
    </row>
    <row r="782" spans="1:13" x14ac:dyDescent="0.35">
      <c r="A782" t="s">
        <v>1691</v>
      </c>
      <c r="B782" t="s">
        <v>25</v>
      </c>
      <c r="C782" t="s">
        <v>69</v>
      </c>
      <c r="D782" t="s">
        <v>141</v>
      </c>
      <c r="E782" t="s">
        <v>1550</v>
      </c>
      <c r="F782" t="s">
        <v>1681</v>
      </c>
      <c r="G782" t="s">
        <v>1560</v>
      </c>
      <c r="H782" t="s">
        <v>1486</v>
      </c>
      <c r="I782" t="s">
        <v>55</v>
      </c>
      <c r="J782" t="s">
        <v>144</v>
      </c>
      <c r="K782" t="s">
        <v>1561</v>
      </c>
      <c r="L782" t="s">
        <v>146</v>
      </c>
      <c r="M782" t="s">
        <v>1692</v>
      </c>
    </row>
    <row r="783" spans="1:13" x14ac:dyDescent="0.35">
      <c r="A783" t="s">
        <v>1693</v>
      </c>
      <c r="B783" t="s">
        <v>25</v>
      </c>
      <c r="C783" t="s">
        <v>69</v>
      </c>
      <c r="D783" t="s">
        <v>141</v>
      </c>
      <c r="E783" t="s">
        <v>1550</v>
      </c>
      <c r="F783" t="s">
        <v>1681</v>
      </c>
      <c r="G783" t="s">
        <v>1560</v>
      </c>
      <c r="H783" t="s">
        <v>1486</v>
      </c>
      <c r="I783" t="s">
        <v>55</v>
      </c>
      <c r="J783" t="s">
        <v>144</v>
      </c>
      <c r="K783" t="s">
        <v>1561</v>
      </c>
      <c r="L783" t="s">
        <v>146</v>
      </c>
      <c r="M783" t="s">
        <v>1694</v>
      </c>
    </row>
    <row r="784" spans="1:13" x14ac:dyDescent="0.35">
      <c r="A784" t="s">
        <v>1695</v>
      </c>
      <c r="B784" t="s">
        <v>25</v>
      </c>
      <c r="C784" t="s">
        <v>68</v>
      </c>
      <c r="D784" t="s">
        <v>141</v>
      </c>
      <c r="E784" t="s">
        <v>1538</v>
      </c>
      <c r="F784" t="s">
        <v>197</v>
      </c>
      <c r="G784" t="s">
        <v>147</v>
      </c>
      <c r="H784" t="s">
        <v>1486</v>
      </c>
      <c r="I784" t="s">
        <v>55</v>
      </c>
      <c r="J784" t="s">
        <v>1487</v>
      </c>
      <c r="K784" t="s">
        <v>1488</v>
      </c>
      <c r="L784" t="s">
        <v>252</v>
      </c>
      <c r="M784" t="s">
        <v>1696</v>
      </c>
    </row>
    <row r="785" spans="1:13" x14ac:dyDescent="0.35">
      <c r="A785" t="s">
        <v>1697</v>
      </c>
      <c r="B785" t="s">
        <v>25</v>
      </c>
      <c r="C785" t="s">
        <v>72</v>
      </c>
      <c r="D785" t="s">
        <v>141</v>
      </c>
      <c r="E785" t="s">
        <v>1501</v>
      </c>
      <c r="F785" t="s">
        <v>196</v>
      </c>
      <c r="G785" t="s">
        <v>1502</v>
      </c>
      <c r="H785" t="s">
        <v>1486</v>
      </c>
      <c r="I785" t="s">
        <v>55</v>
      </c>
      <c r="J785" t="s">
        <v>1503</v>
      </c>
      <c r="K785" t="s">
        <v>1488</v>
      </c>
      <c r="L785" t="s">
        <v>146</v>
      </c>
      <c r="M785" t="s">
        <v>1698</v>
      </c>
    </row>
    <row r="786" spans="1:13" x14ac:dyDescent="0.35">
      <c r="A786" t="s">
        <v>1699</v>
      </c>
      <c r="B786" t="s">
        <v>25</v>
      </c>
      <c r="C786" t="s">
        <v>58</v>
      </c>
      <c r="D786" t="s">
        <v>141</v>
      </c>
      <c r="E786" t="s">
        <v>1501</v>
      </c>
      <c r="F786" t="s">
        <v>196</v>
      </c>
      <c r="G786" t="s">
        <v>1502</v>
      </c>
      <c r="H786" t="s">
        <v>1486</v>
      </c>
      <c r="I786" t="s">
        <v>55</v>
      </c>
      <c r="J786" t="s">
        <v>1503</v>
      </c>
      <c r="K786" t="s">
        <v>1488</v>
      </c>
      <c r="L786" t="s">
        <v>146</v>
      </c>
      <c r="M786" t="s">
        <v>1700</v>
      </c>
    </row>
    <row r="787" spans="1:13" x14ac:dyDescent="0.35">
      <c r="A787" t="s">
        <v>1701</v>
      </c>
      <c r="B787" t="s">
        <v>25</v>
      </c>
      <c r="C787" t="s">
        <v>72</v>
      </c>
      <c r="D787" t="s">
        <v>141</v>
      </c>
      <c r="E787" t="s">
        <v>1513</v>
      </c>
      <c r="F787" t="s">
        <v>196</v>
      </c>
      <c r="G787" t="s">
        <v>1502</v>
      </c>
      <c r="H787" t="s">
        <v>1486</v>
      </c>
      <c r="I787" t="s">
        <v>55</v>
      </c>
      <c r="J787" t="s">
        <v>1503</v>
      </c>
      <c r="K787" t="s">
        <v>1488</v>
      </c>
      <c r="L787" t="s">
        <v>146</v>
      </c>
      <c r="M787" t="s">
        <v>1702</v>
      </c>
    </row>
    <row r="788" spans="1:13" x14ac:dyDescent="0.35">
      <c r="A788" t="s">
        <v>1703</v>
      </c>
      <c r="B788" t="s">
        <v>25</v>
      </c>
      <c r="C788" t="s">
        <v>58</v>
      </c>
      <c r="D788" t="s">
        <v>141</v>
      </c>
      <c r="E788" t="s">
        <v>1513</v>
      </c>
      <c r="F788" t="s">
        <v>196</v>
      </c>
      <c r="G788" t="s">
        <v>1502</v>
      </c>
      <c r="H788" t="s">
        <v>1486</v>
      </c>
      <c r="I788" t="s">
        <v>55</v>
      </c>
      <c r="J788" t="s">
        <v>1503</v>
      </c>
      <c r="K788" t="s">
        <v>1488</v>
      </c>
      <c r="L788" t="s">
        <v>146</v>
      </c>
      <c r="M788" t="s">
        <v>1704</v>
      </c>
    </row>
    <row r="789" spans="1:13" x14ac:dyDescent="0.35">
      <c r="A789" t="s">
        <v>1705</v>
      </c>
      <c r="B789" t="s">
        <v>25</v>
      </c>
      <c r="C789" t="s">
        <v>58</v>
      </c>
      <c r="D789" t="s">
        <v>141</v>
      </c>
      <c r="E789" t="s">
        <v>1501</v>
      </c>
      <c r="F789" t="s">
        <v>174</v>
      </c>
      <c r="G789" t="s">
        <v>1502</v>
      </c>
      <c r="H789" t="s">
        <v>1486</v>
      </c>
      <c r="I789" t="s">
        <v>55</v>
      </c>
      <c r="J789" t="s">
        <v>1503</v>
      </c>
      <c r="K789" t="s">
        <v>1488</v>
      </c>
      <c r="L789" t="s">
        <v>146</v>
      </c>
      <c r="M789" t="s">
        <v>1706</v>
      </c>
    </row>
    <row r="790" spans="1:13" x14ac:dyDescent="0.35">
      <c r="A790" t="s">
        <v>1707</v>
      </c>
      <c r="B790" t="s">
        <v>25</v>
      </c>
      <c r="C790" t="s">
        <v>58</v>
      </c>
      <c r="D790" t="s">
        <v>141</v>
      </c>
      <c r="E790" t="s">
        <v>1513</v>
      </c>
      <c r="F790" t="s">
        <v>174</v>
      </c>
      <c r="G790" t="s">
        <v>1502</v>
      </c>
      <c r="H790" t="s">
        <v>1486</v>
      </c>
      <c r="I790" t="s">
        <v>55</v>
      </c>
      <c r="J790" t="s">
        <v>1503</v>
      </c>
      <c r="K790" t="s">
        <v>1488</v>
      </c>
      <c r="L790" t="s">
        <v>146</v>
      </c>
      <c r="M790" t="s">
        <v>1708</v>
      </c>
    </row>
    <row r="791" spans="1:13" x14ac:dyDescent="0.35">
      <c r="A791" t="s">
        <v>1709</v>
      </c>
      <c r="B791" t="s">
        <v>25</v>
      </c>
      <c r="C791" t="s">
        <v>58</v>
      </c>
      <c r="D791" t="s">
        <v>141</v>
      </c>
      <c r="E791" t="s">
        <v>1501</v>
      </c>
      <c r="F791" t="s">
        <v>170</v>
      </c>
      <c r="G791" t="s">
        <v>1502</v>
      </c>
      <c r="H791" t="s">
        <v>1486</v>
      </c>
      <c r="I791" t="s">
        <v>55</v>
      </c>
      <c r="J791" t="s">
        <v>1503</v>
      </c>
      <c r="K791" t="s">
        <v>1488</v>
      </c>
      <c r="L791" t="s">
        <v>146</v>
      </c>
      <c r="M791" t="s">
        <v>1710</v>
      </c>
    </row>
    <row r="792" spans="1:13" x14ac:dyDescent="0.35">
      <c r="A792" t="s">
        <v>1711</v>
      </c>
      <c r="B792" t="s">
        <v>25</v>
      </c>
      <c r="C792" t="s">
        <v>58</v>
      </c>
      <c r="D792" t="s">
        <v>141</v>
      </c>
      <c r="E792" t="s">
        <v>1513</v>
      </c>
      <c r="F792" t="s">
        <v>170</v>
      </c>
      <c r="G792" t="s">
        <v>1502</v>
      </c>
      <c r="H792" t="s">
        <v>1486</v>
      </c>
      <c r="I792" t="s">
        <v>55</v>
      </c>
      <c r="J792" t="s">
        <v>1503</v>
      </c>
      <c r="K792" t="s">
        <v>1488</v>
      </c>
      <c r="L792" t="s">
        <v>146</v>
      </c>
      <c r="M792" t="s">
        <v>1712</v>
      </c>
    </row>
    <row r="793" spans="1:13" x14ac:dyDescent="0.35">
      <c r="A793" t="s">
        <v>1713</v>
      </c>
      <c r="B793" t="s">
        <v>25</v>
      </c>
      <c r="C793" t="s">
        <v>58</v>
      </c>
      <c r="D793" t="s">
        <v>141</v>
      </c>
      <c r="E793" t="s">
        <v>1501</v>
      </c>
      <c r="F793" t="s">
        <v>1510</v>
      </c>
      <c r="G793" t="s">
        <v>1502</v>
      </c>
      <c r="H793" t="s">
        <v>1486</v>
      </c>
      <c r="I793" t="s">
        <v>55</v>
      </c>
      <c r="J793" t="s">
        <v>1503</v>
      </c>
      <c r="K793" t="s">
        <v>1488</v>
      </c>
      <c r="L793" t="s">
        <v>146</v>
      </c>
      <c r="M793" t="s">
        <v>1714</v>
      </c>
    </row>
    <row r="794" spans="1:13" x14ac:dyDescent="0.35">
      <c r="A794" t="s">
        <v>1715</v>
      </c>
      <c r="B794" t="s">
        <v>25</v>
      </c>
      <c r="C794" t="s">
        <v>58</v>
      </c>
      <c r="D794" t="s">
        <v>141</v>
      </c>
      <c r="E794" t="s">
        <v>1513</v>
      </c>
      <c r="F794" t="s">
        <v>1510</v>
      </c>
      <c r="G794" t="s">
        <v>1502</v>
      </c>
      <c r="H794" t="s">
        <v>1486</v>
      </c>
      <c r="I794" t="s">
        <v>55</v>
      </c>
      <c r="J794" t="s">
        <v>1503</v>
      </c>
      <c r="K794" t="s">
        <v>1488</v>
      </c>
      <c r="L794" t="s">
        <v>146</v>
      </c>
      <c r="M794" t="s">
        <v>1716</v>
      </c>
    </row>
    <row r="795" spans="1:13" x14ac:dyDescent="0.35">
      <c r="A795" t="s">
        <v>1717</v>
      </c>
      <c r="B795" t="s">
        <v>25</v>
      </c>
      <c r="C795" t="s">
        <v>58</v>
      </c>
      <c r="D795" t="s">
        <v>141</v>
      </c>
      <c r="E795" t="s">
        <v>1501</v>
      </c>
      <c r="F795" t="s">
        <v>1094</v>
      </c>
      <c r="G795" t="s">
        <v>1502</v>
      </c>
      <c r="H795" t="s">
        <v>1486</v>
      </c>
      <c r="I795" t="s">
        <v>55</v>
      </c>
      <c r="J795" t="s">
        <v>1503</v>
      </c>
      <c r="K795" t="s">
        <v>1488</v>
      </c>
      <c r="L795" t="s">
        <v>146</v>
      </c>
      <c r="M795" t="s">
        <v>1718</v>
      </c>
    </row>
    <row r="796" spans="1:13" x14ac:dyDescent="0.35">
      <c r="A796" t="s">
        <v>1719</v>
      </c>
      <c r="B796" t="s">
        <v>25</v>
      </c>
      <c r="C796" t="s">
        <v>58</v>
      </c>
      <c r="D796" t="s">
        <v>141</v>
      </c>
      <c r="E796" t="s">
        <v>1513</v>
      </c>
      <c r="F796" t="s">
        <v>1094</v>
      </c>
      <c r="G796" t="s">
        <v>1502</v>
      </c>
      <c r="H796" t="s">
        <v>1486</v>
      </c>
      <c r="I796" t="s">
        <v>55</v>
      </c>
      <c r="J796" t="s">
        <v>1503</v>
      </c>
      <c r="K796" t="s">
        <v>1488</v>
      </c>
      <c r="L796" t="s">
        <v>146</v>
      </c>
      <c r="M796" t="s">
        <v>1720</v>
      </c>
    </row>
    <row r="797" spans="1:13" x14ac:dyDescent="0.35">
      <c r="A797" t="s">
        <v>1721</v>
      </c>
      <c r="B797" t="s">
        <v>25</v>
      </c>
      <c r="C797" t="s">
        <v>69</v>
      </c>
      <c r="D797" t="s">
        <v>141</v>
      </c>
      <c r="E797" t="s">
        <v>1501</v>
      </c>
      <c r="F797" t="s">
        <v>1578</v>
      </c>
      <c r="G797" t="s">
        <v>1560</v>
      </c>
      <c r="H797" t="s">
        <v>1486</v>
      </c>
      <c r="I797" t="s">
        <v>55</v>
      </c>
      <c r="J797" t="s">
        <v>144</v>
      </c>
      <c r="K797" t="s">
        <v>1561</v>
      </c>
      <c r="L797" t="s">
        <v>146</v>
      </c>
      <c r="M797" t="s">
        <v>1722</v>
      </c>
    </row>
    <row r="798" spans="1:13" x14ac:dyDescent="0.35">
      <c r="A798" t="s">
        <v>1723</v>
      </c>
      <c r="B798" t="s">
        <v>25</v>
      </c>
      <c r="C798" t="s">
        <v>69</v>
      </c>
      <c r="D798" t="s">
        <v>141</v>
      </c>
      <c r="E798" t="s">
        <v>1501</v>
      </c>
      <c r="F798" t="s">
        <v>1578</v>
      </c>
      <c r="G798" t="s">
        <v>1560</v>
      </c>
      <c r="H798" t="s">
        <v>1486</v>
      </c>
      <c r="I798" t="s">
        <v>55</v>
      </c>
      <c r="J798" t="s">
        <v>144</v>
      </c>
      <c r="K798" t="s">
        <v>1561</v>
      </c>
      <c r="L798" t="s">
        <v>146</v>
      </c>
      <c r="M798" t="s">
        <v>1724</v>
      </c>
    </row>
    <row r="799" spans="1:13" x14ac:dyDescent="0.35">
      <c r="A799" t="s">
        <v>1725</v>
      </c>
      <c r="B799" t="s">
        <v>25</v>
      </c>
      <c r="C799" t="s">
        <v>69</v>
      </c>
      <c r="D799" t="s">
        <v>141</v>
      </c>
      <c r="E799" t="s">
        <v>1501</v>
      </c>
      <c r="F799" t="s">
        <v>1578</v>
      </c>
      <c r="G799" t="s">
        <v>1560</v>
      </c>
      <c r="H799" t="s">
        <v>1486</v>
      </c>
      <c r="I799" t="s">
        <v>55</v>
      </c>
      <c r="J799" t="s">
        <v>144</v>
      </c>
      <c r="K799" t="s">
        <v>1561</v>
      </c>
      <c r="L799" t="s">
        <v>146</v>
      </c>
      <c r="M799" t="s">
        <v>1726</v>
      </c>
    </row>
    <row r="800" spans="1:13" x14ac:dyDescent="0.35">
      <c r="A800" t="s">
        <v>1727</v>
      </c>
      <c r="B800" t="s">
        <v>25</v>
      </c>
      <c r="C800" t="s">
        <v>69</v>
      </c>
      <c r="D800" t="s">
        <v>141</v>
      </c>
      <c r="E800" t="s">
        <v>1550</v>
      </c>
      <c r="F800" t="s">
        <v>1559</v>
      </c>
      <c r="G800" t="s">
        <v>1560</v>
      </c>
      <c r="H800" t="s">
        <v>1486</v>
      </c>
      <c r="I800" t="s">
        <v>55</v>
      </c>
      <c r="J800" t="s">
        <v>144</v>
      </c>
      <c r="K800" t="s">
        <v>1561</v>
      </c>
      <c r="L800" t="s">
        <v>146</v>
      </c>
      <c r="M800" t="s">
        <v>1728</v>
      </c>
    </row>
    <row r="801" spans="1:13" x14ac:dyDescent="0.35">
      <c r="A801" t="s">
        <v>1729</v>
      </c>
      <c r="B801" t="s">
        <v>25</v>
      </c>
      <c r="C801" t="s">
        <v>69</v>
      </c>
      <c r="D801" t="s">
        <v>141</v>
      </c>
      <c r="E801" t="s">
        <v>1550</v>
      </c>
      <c r="F801" t="s">
        <v>1559</v>
      </c>
      <c r="G801" t="s">
        <v>1560</v>
      </c>
      <c r="H801" t="s">
        <v>1486</v>
      </c>
      <c r="I801" t="s">
        <v>55</v>
      </c>
      <c r="J801" t="s">
        <v>144</v>
      </c>
      <c r="K801" t="s">
        <v>1561</v>
      </c>
      <c r="L801" t="s">
        <v>146</v>
      </c>
      <c r="M801" t="s">
        <v>1730</v>
      </c>
    </row>
    <row r="802" spans="1:13" x14ac:dyDescent="0.35">
      <c r="A802" t="s">
        <v>1731</v>
      </c>
      <c r="B802" t="s">
        <v>25</v>
      </c>
      <c r="C802" t="s">
        <v>69</v>
      </c>
      <c r="D802" t="s">
        <v>141</v>
      </c>
      <c r="E802" t="s">
        <v>1550</v>
      </c>
      <c r="F802" t="s">
        <v>1559</v>
      </c>
      <c r="G802" t="s">
        <v>1560</v>
      </c>
      <c r="H802" t="s">
        <v>1486</v>
      </c>
      <c r="I802" t="s">
        <v>55</v>
      </c>
      <c r="J802" t="s">
        <v>144</v>
      </c>
      <c r="K802" t="s">
        <v>1561</v>
      </c>
      <c r="L802" t="s">
        <v>146</v>
      </c>
      <c r="M802" t="s">
        <v>1732</v>
      </c>
    </row>
    <row r="803" spans="1:13" x14ac:dyDescent="0.35">
      <c r="A803" t="s">
        <v>1733</v>
      </c>
      <c r="B803" t="s">
        <v>25</v>
      </c>
      <c r="C803" t="s">
        <v>69</v>
      </c>
      <c r="D803" t="s">
        <v>141</v>
      </c>
      <c r="E803" t="s">
        <v>1550</v>
      </c>
      <c r="F803" t="s">
        <v>1663</v>
      </c>
      <c r="G803" t="s">
        <v>1560</v>
      </c>
      <c r="H803" t="s">
        <v>1486</v>
      </c>
      <c r="I803" t="s">
        <v>55</v>
      </c>
      <c r="J803" t="s">
        <v>144</v>
      </c>
      <c r="K803" t="s">
        <v>1561</v>
      </c>
      <c r="L803" t="s">
        <v>146</v>
      </c>
      <c r="M803" t="s">
        <v>1734</v>
      </c>
    </row>
    <row r="804" spans="1:13" x14ac:dyDescent="0.35">
      <c r="A804" t="s">
        <v>1735</v>
      </c>
      <c r="B804" t="s">
        <v>25</v>
      </c>
      <c r="C804" t="s">
        <v>150</v>
      </c>
      <c r="D804" t="s">
        <v>141</v>
      </c>
      <c r="E804" t="s">
        <v>1532</v>
      </c>
      <c r="F804" t="s">
        <v>1736</v>
      </c>
      <c r="G804" t="s">
        <v>151</v>
      </c>
      <c r="H804" t="s">
        <v>1486</v>
      </c>
      <c r="I804" t="s">
        <v>55</v>
      </c>
      <c r="J804" t="s">
        <v>1503</v>
      </c>
      <c r="K804" t="s">
        <v>1488</v>
      </c>
      <c r="L804" t="s">
        <v>146</v>
      </c>
      <c r="M804" t="s">
        <v>1737</v>
      </c>
    </row>
    <row r="805" spans="1:13" x14ac:dyDescent="0.35">
      <c r="A805" t="s">
        <v>1738</v>
      </c>
      <c r="B805" t="s">
        <v>25</v>
      </c>
      <c r="C805" t="s">
        <v>73</v>
      </c>
      <c r="D805" t="s">
        <v>141</v>
      </c>
      <c r="E805" t="s">
        <v>1541</v>
      </c>
      <c r="F805" t="s">
        <v>1739</v>
      </c>
      <c r="G805" t="s">
        <v>147</v>
      </c>
      <c r="H805" t="s">
        <v>1486</v>
      </c>
      <c r="I805" t="s">
        <v>55</v>
      </c>
      <c r="J805" t="s">
        <v>1503</v>
      </c>
      <c r="K805" t="s">
        <v>1488</v>
      </c>
      <c r="L805" t="s">
        <v>146</v>
      </c>
      <c r="M805" t="s">
        <v>1740</v>
      </c>
    </row>
    <row r="806" spans="1:13" x14ac:dyDescent="0.35">
      <c r="A806" t="s">
        <v>1741</v>
      </c>
      <c r="B806" t="s">
        <v>25</v>
      </c>
      <c r="C806" t="s">
        <v>150</v>
      </c>
      <c r="D806" t="s">
        <v>141</v>
      </c>
      <c r="E806" t="s">
        <v>1550</v>
      </c>
      <c r="F806" t="s">
        <v>1742</v>
      </c>
      <c r="G806" t="s">
        <v>151</v>
      </c>
      <c r="H806" t="s">
        <v>1486</v>
      </c>
      <c r="I806" t="s">
        <v>55</v>
      </c>
      <c r="J806" t="s">
        <v>1503</v>
      </c>
      <c r="K806" t="s">
        <v>1488</v>
      </c>
      <c r="L806" t="s">
        <v>146</v>
      </c>
      <c r="M806" t="s">
        <v>1743</v>
      </c>
    </row>
    <row r="807" spans="1:13" x14ac:dyDescent="0.35">
      <c r="A807" t="s">
        <v>10016</v>
      </c>
      <c r="B807" t="s">
        <v>25</v>
      </c>
      <c r="C807" t="s">
        <v>150</v>
      </c>
      <c r="D807" t="s">
        <v>1744</v>
      </c>
      <c r="E807" t="s">
        <v>10017</v>
      </c>
      <c r="F807" t="s">
        <v>1745</v>
      </c>
      <c r="G807" t="s">
        <v>151</v>
      </c>
      <c r="H807" t="s">
        <v>10018</v>
      </c>
      <c r="I807" t="s">
        <v>55</v>
      </c>
      <c r="J807" t="s">
        <v>1746</v>
      </c>
      <c r="K807" t="s">
        <v>1488</v>
      </c>
      <c r="L807" t="s">
        <v>146</v>
      </c>
      <c r="M807" t="s">
        <v>10019</v>
      </c>
    </row>
    <row r="808" spans="1:13" x14ac:dyDescent="0.35">
      <c r="A808" t="s">
        <v>10020</v>
      </c>
      <c r="B808" t="s">
        <v>25</v>
      </c>
      <c r="C808" t="s">
        <v>150</v>
      </c>
      <c r="D808" t="s">
        <v>1744</v>
      </c>
      <c r="E808" t="s">
        <v>10021</v>
      </c>
      <c r="F808" t="s">
        <v>1745</v>
      </c>
      <c r="G808" t="s">
        <v>151</v>
      </c>
      <c r="H808" t="s">
        <v>10018</v>
      </c>
      <c r="I808" t="s">
        <v>55</v>
      </c>
      <c r="J808" t="s">
        <v>1746</v>
      </c>
      <c r="K808" t="s">
        <v>1488</v>
      </c>
      <c r="L808" t="s">
        <v>146</v>
      </c>
      <c r="M808" t="s">
        <v>10022</v>
      </c>
    </row>
    <row r="809" spans="1:13" x14ac:dyDescent="0.35">
      <c r="A809" t="s">
        <v>10023</v>
      </c>
      <c r="B809" t="s">
        <v>25</v>
      </c>
      <c r="C809" t="s">
        <v>150</v>
      </c>
      <c r="D809" t="s">
        <v>1744</v>
      </c>
      <c r="E809" t="s">
        <v>10024</v>
      </c>
      <c r="F809" t="s">
        <v>1745</v>
      </c>
      <c r="G809" t="s">
        <v>151</v>
      </c>
      <c r="H809" t="s">
        <v>10018</v>
      </c>
      <c r="I809" t="s">
        <v>55</v>
      </c>
      <c r="J809" t="s">
        <v>1746</v>
      </c>
      <c r="K809" t="s">
        <v>1488</v>
      </c>
      <c r="L809" t="s">
        <v>146</v>
      </c>
      <c r="M809" t="s">
        <v>10025</v>
      </c>
    </row>
    <row r="810" spans="1:13" x14ac:dyDescent="0.35">
      <c r="A810" t="s">
        <v>10026</v>
      </c>
      <c r="B810" t="s">
        <v>25</v>
      </c>
      <c r="C810" t="s">
        <v>150</v>
      </c>
      <c r="D810" t="s">
        <v>1744</v>
      </c>
      <c r="E810" t="s">
        <v>10027</v>
      </c>
      <c r="F810" t="s">
        <v>1745</v>
      </c>
      <c r="G810" t="s">
        <v>151</v>
      </c>
      <c r="H810" t="s">
        <v>10018</v>
      </c>
      <c r="I810" t="s">
        <v>55</v>
      </c>
      <c r="J810" t="s">
        <v>1746</v>
      </c>
      <c r="K810" t="s">
        <v>1488</v>
      </c>
      <c r="L810" t="s">
        <v>146</v>
      </c>
      <c r="M810" t="s">
        <v>10028</v>
      </c>
    </row>
    <row r="811" spans="1:13" x14ac:dyDescent="0.35">
      <c r="A811" t="s">
        <v>10029</v>
      </c>
      <c r="B811" t="s">
        <v>25</v>
      </c>
      <c r="C811" t="s">
        <v>150</v>
      </c>
      <c r="D811" t="s">
        <v>1744</v>
      </c>
      <c r="E811" t="s">
        <v>10017</v>
      </c>
      <c r="F811" t="s">
        <v>1747</v>
      </c>
      <c r="G811" t="s">
        <v>151</v>
      </c>
      <c r="H811" t="s">
        <v>10018</v>
      </c>
      <c r="I811" t="s">
        <v>55</v>
      </c>
      <c r="J811" t="s">
        <v>1746</v>
      </c>
      <c r="K811" t="s">
        <v>1488</v>
      </c>
      <c r="L811" t="s">
        <v>146</v>
      </c>
      <c r="M811" t="s">
        <v>10030</v>
      </c>
    </row>
    <row r="812" spans="1:13" x14ac:dyDescent="0.35">
      <c r="A812" t="s">
        <v>10031</v>
      </c>
      <c r="B812" t="s">
        <v>25</v>
      </c>
      <c r="C812" t="s">
        <v>150</v>
      </c>
      <c r="D812" t="s">
        <v>1744</v>
      </c>
      <c r="E812" t="s">
        <v>10021</v>
      </c>
      <c r="F812" t="s">
        <v>1747</v>
      </c>
      <c r="G812" t="s">
        <v>151</v>
      </c>
      <c r="H812" t="s">
        <v>10018</v>
      </c>
      <c r="I812" t="s">
        <v>55</v>
      </c>
      <c r="J812" t="s">
        <v>1746</v>
      </c>
      <c r="K812" t="s">
        <v>1488</v>
      </c>
      <c r="L812" t="s">
        <v>146</v>
      </c>
      <c r="M812" t="s">
        <v>10032</v>
      </c>
    </row>
    <row r="813" spans="1:13" x14ac:dyDescent="0.35">
      <c r="A813" t="s">
        <v>10033</v>
      </c>
      <c r="B813" t="s">
        <v>25</v>
      </c>
      <c r="C813" t="s">
        <v>150</v>
      </c>
      <c r="D813" t="s">
        <v>1744</v>
      </c>
      <c r="E813" t="s">
        <v>10024</v>
      </c>
      <c r="F813" t="s">
        <v>1747</v>
      </c>
      <c r="G813" t="s">
        <v>151</v>
      </c>
      <c r="H813" t="s">
        <v>10018</v>
      </c>
      <c r="I813" t="s">
        <v>55</v>
      </c>
      <c r="J813" t="s">
        <v>1746</v>
      </c>
      <c r="K813" t="s">
        <v>1488</v>
      </c>
      <c r="L813" t="s">
        <v>146</v>
      </c>
      <c r="M813" t="s">
        <v>10034</v>
      </c>
    </row>
    <row r="814" spans="1:13" x14ac:dyDescent="0.35">
      <c r="A814" t="s">
        <v>10035</v>
      </c>
      <c r="B814" t="s">
        <v>25</v>
      </c>
      <c r="C814" t="s">
        <v>150</v>
      </c>
      <c r="D814" t="s">
        <v>1744</v>
      </c>
      <c r="E814" t="s">
        <v>10027</v>
      </c>
      <c r="F814" t="s">
        <v>1747</v>
      </c>
      <c r="G814" t="s">
        <v>151</v>
      </c>
      <c r="H814" t="s">
        <v>10018</v>
      </c>
      <c r="I814" t="s">
        <v>55</v>
      </c>
      <c r="J814" t="s">
        <v>1746</v>
      </c>
      <c r="K814" t="s">
        <v>1488</v>
      </c>
      <c r="L814" t="s">
        <v>146</v>
      </c>
      <c r="M814" t="s">
        <v>10036</v>
      </c>
    </row>
    <row r="815" spans="1:13" x14ac:dyDescent="0.35">
      <c r="A815" t="s">
        <v>10037</v>
      </c>
      <c r="B815" t="s">
        <v>25</v>
      </c>
      <c r="C815" t="s">
        <v>150</v>
      </c>
      <c r="D815" t="s">
        <v>1744</v>
      </c>
      <c r="E815" t="s">
        <v>10017</v>
      </c>
      <c r="F815" t="s">
        <v>1748</v>
      </c>
      <c r="G815" t="s">
        <v>151</v>
      </c>
      <c r="H815" t="s">
        <v>10018</v>
      </c>
      <c r="I815" t="s">
        <v>55</v>
      </c>
      <c r="J815" t="s">
        <v>1746</v>
      </c>
      <c r="K815" t="s">
        <v>1488</v>
      </c>
      <c r="L815" t="s">
        <v>146</v>
      </c>
      <c r="M815" t="s">
        <v>10038</v>
      </c>
    </row>
    <row r="816" spans="1:13" x14ac:dyDescent="0.35">
      <c r="A816" t="s">
        <v>10039</v>
      </c>
      <c r="B816" t="s">
        <v>25</v>
      </c>
      <c r="C816" t="s">
        <v>150</v>
      </c>
      <c r="D816" t="s">
        <v>1744</v>
      </c>
      <c r="E816" t="s">
        <v>10021</v>
      </c>
      <c r="F816" t="s">
        <v>1748</v>
      </c>
      <c r="G816" t="s">
        <v>151</v>
      </c>
      <c r="H816" t="s">
        <v>10018</v>
      </c>
      <c r="I816" t="s">
        <v>55</v>
      </c>
      <c r="J816" t="s">
        <v>1746</v>
      </c>
      <c r="K816" t="s">
        <v>1488</v>
      </c>
      <c r="L816" t="s">
        <v>146</v>
      </c>
      <c r="M816" t="s">
        <v>10040</v>
      </c>
    </row>
    <row r="817" spans="1:13" x14ac:dyDescent="0.35">
      <c r="A817" t="s">
        <v>10041</v>
      </c>
      <c r="B817" t="s">
        <v>25</v>
      </c>
      <c r="C817" t="s">
        <v>150</v>
      </c>
      <c r="D817" t="s">
        <v>1744</v>
      </c>
      <c r="E817" t="s">
        <v>10024</v>
      </c>
      <c r="F817" t="s">
        <v>1748</v>
      </c>
      <c r="G817" t="s">
        <v>151</v>
      </c>
      <c r="H817" t="s">
        <v>10018</v>
      </c>
      <c r="I817" t="s">
        <v>55</v>
      </c>
      <c r="J817" t="s">
        <v>1746</v>
      </c>
      <c r="K817" t="s">
        <v>1488</v>
      </c>
      <c r="L817" t="s">
        <v>146</v>
      </c>
      <c r="M817" t="s">
        <v>10042</v>
      </c>
    </row>
    <row r="818" spans="1:13" x14ac:dyDescent="0.35">
      <c r="A818" t="s">
        <v>10043</v>
      </c>
      <c r="B818" t="s">
        <v>25</v>
      </c>
      <c r="C818" t="s">
        <v>150</v>
      </c>
      <c r="D818" t="s">
        <v>1744</v>
      </c>
      <c r="E818" t="s">
        <v>10027</v>
      </c>
      <c r="F818" t="s">
        <v>1748</v>
      </c>
      <c r="G818" t="s">
        <v>151</v>
      </c>
      <c r="H818" t="s">
        <v>10018</v>
      </c>
      <c r="I818" t="s">
        <v>55</v>
      </c>
      <c r="J818" t="s">
        <v>1746</v>
      </c>
      <c r="K818" t="s">
        <v>1488</v>
      </c>
      <c r="L818" t="s">
        <v>146</v>
      </c>
      <c r="M818" t="s">
        <v>10044</v>
      </c>
    </row>
    <row r="819" spans="1:13" x14ac:dyDescent="0.35">
      <c r="A819" t="s">
        <v>10045</v>
      </c>
      <c r="B819" t="s">
        <v>25</v>
      </c>
      <c r="C819" t="s">
        <v>150</v>
      </c>
      <c r="D819" t="s">
        <v>1744</v>
      </c>
      <c r="E819" t="s">
        <v>10017</v>
      </c>
      <c r="F819" t="s">
        <v>1749</v>
      </c>
      <c r="G819" t="s">
        <v>151</v>
      </c>
      <c r="H819" t="s">
        <v>10018</v>
      </c>
      <c r="I819" t="s">
        <v>55</v>
      </c>
      <c r="J819" t="s">
        <v>1746</v>
      </c>
      <c r="K819" t="s">
        <v>1488</v>
      </c>
      <c r="L819" t="s">
        <v>146</v>
      </c>
      <c r="M819" t="s">
        <v>10046</v>
      </c>
    </row>
    <row r="820" spans="1:13" x14ac:dyDescent="0.35">
      <c r="A820" t="s">
        <v>10047</v>
      </c>
      <c r="B820" t="s">
        <v>25</v>
      </c>
      <c r="C820" t="s">
        <v>150</v>
      </c>
      <c r="D820" t="s">
        <v>1744</v>
      </c>
      <c r="E820" t="s">
        <v>10021</v>
      </c>
      <c r="F820" t="s">
        <v>1749</v>
      </c>
      <c r="G820" t="s">
        <v>151</v>
      </c>
      <c r="H820" t="s">
        <v>10018</v>
      </c>
      <c r="I820" t="s">
        <v>55</v>
      </c>
      <c r="J820" t="s">
        <v>1746</v>
      </c>
      <c r="K820" t="s">
        <v>1488</v>
      </c>
      <c r="L820" t="s">
        <v>146</v>
      </c>
      <c r="M820" t="s">
        <v>10048</v>
      </c>
    </row>
    <row r="821" spans="1:13" x14ac:dyDescent="0.35">
      <c r="A821" t="s">
        <v>10049</v>
      </c>
      <c r="B821" t="s">
        <v>25</v>
      </c>
      <c r="C821" t="s">
        <v>150</v>
      </c>
      <c r="D821" t="s">
        <v>1744</v>
      </c>
      <c r="E821" t="s">
        <v>10024</v>
      </c>
      <c r="F821" t="s">
        <v>1749</v>
      </c>
      <c r="G821" t="s">
        <v>151</v>
      </c>
      <c r="H821" t="s">
        <v>10018</v>
      </c>
      <c r="I821" t="s">
        <v>55</v>
      </c>
      <c r="J821" t="s">
        <v>1746</v>
      </c>
      <c r="K821" t="s">
        <v>1488</v>
      </c>
      <c r="L821" t="s">
        <v>146</v>
      </c>
      <c r="M821" t="s">
        <v>10050</v>
      </c>
    </row>
    <row r="822" spans="1:13" x14ac:dyDescent="0.35">
      <c r="A822" t="s">
        <v>10051</v>
      </c>
      <c r="B822" t="s">
        <v>25</v>
      </c>
      <c r="C822" t="s">
        <v>150</v>
      </c>
      <c r="D822" t="s">
        <v>1744</v>
      </c>
      <c r="E822" t="s">
        <v>10027</v>
      </c>
      <c r="F822" t="s">
        <v>1749</v>
      </c>
      <c r="G822" t="s">
        <v>151</v>
      </c>
      <c r="H822" t="s">
        <v>10018</v>
      </c>
      <c r="I822" t="s">
        <v>55</v>
      </c>
      <c r="J822" t="s">
        <v>1746</v>
      </c>
      <c r="K822" t="s">
        <v>1488</v>
      </c>
      <c r="L822" t="s">
        <v>146</v>
      </c>
      <c r="M822" t="s">
        <v>10052</v>
      </c>
    </row>
    <row r="823" spans="1:13" x14ac:dyDescent="0.35">
      <c r="A823" t="s">
        <v>10053</v>
      </c>
      <c r="B823" t="s">
        <v>25</v>
      </c>
      <c r="C823" t="s">
        <v>150</v>
      </c>
      <c r="D823" t="s">
        <v>1744</v>
      </c>
      <c r="E823" t="s">
        <v>10017</v>
      </c>
      <c r="F823" t="s">
        <v>1750</v>
      </c>
      <c r="G823" t="s">
        <v>151</v>
      </c>
      <c r="H823" t="s">
        <v>10018</v>
      </c>
      <c r="I823" t="s">
        <v>55</v>
      </c>
      <c r="J823" t="s">
        <v>1746</v>
      </c>
      <c r="K823" t="s">
        <v>1488</v>
      </c>
      <c r="L823" t="s">
        <v>146</v>
      </c>
      <c r="M823" t="s">
        <v>10054</v>
      </c>
    </row>
    <row r="824" spans="1:13" x14ac:dyDescent="0.35">
      <c r="A824" t="s">
        <v>10055</v>
      </c>
      <c r="B824" t="s">
        <v>25</v>
      </c>
      <c r="C824" t="s">
        <v>150</v>
      </c>
      <c r="D824" t="s">
        <v>1744</v>
      </c>
      <c r="E824" t="s">
        <v>10021</v>
      </c>
      <c r="F824" t="s">
        <v>1750</v>
      </c>
      <c r="G824" t="s">
        <v>151</v>
      </c>
      <c r="H824" t="s">
        <v>10018</v>
      </c>
      <c r="I824" t="s">
        <v>55</v>
      </c>
      <c r="J824" t="s">
        <v>1746</v>
      </c>
      <c r="K824" t="s">
        <v>1488</v>
      </c>
      <c r="L824" t="s">
        <v>146</v>
      </c>
      <c r="M824" t="s">
        <v>10056</v>
      </c>
    </row>
    <row r="825" spans="1:13" x14ac:dyDescent="0.35">
      <c r="A825" t="s">
        <v>10057</v>
      </c>
      <c r="B825" t="s">
        <v>25</v>
      </c>
      <c r="C825" t="s">
        <v>150</v>
      </c>
      <c r="D825" t="s">
        <v>1744</v>
      </c>
      <c r="E825" t="s">
        <v>10024</v>
      </c>
      <c r="F825" t="s">
        <v>1750</v>
      </c>
      <c r="G825" t="s">
        <v>151</v>
      </c>
      <c r="H825" t="s">
        <v>10018</v>
      </c>
      <c r="I825" t="s">
        <v>55</v>
      </c>
      <c r="J825" t="s">
        <v>1746</v>
      </c>
      <c r="K825" t="s">
        <v>1488</v>
      </c>
      <c r="L825" t="s">
        <v>146</v>
      </c>
      <c r="M825" t="s">
        <v>10058</v>
      </c>
    </row>
    <row r="826" spans="1:13" x14ac:dyDescent="0.35">
      <c r="A826" t="s">
        <v>10059</v>
      </c>
      <c r="B826" t="s">
        <v>25</v>
      </c>
      <c r="C826" t="s">
        <v>150</v>
      </c>
      <c r="D826" t="s">
        <v>1744</v>
      </c>
      <c r="E826" t="s">
        <v>10027</v>
      </c>
      <c r="F826" t="s">
        <v>1750</v>
      </c>
      <c r="G826" t="s">
        <v>151</v>
      </c>
      <c r="H826" t="s">
        <v>10018</v>
      </c>
      <c r="I826" t="s">
        <v>55</v>
      </c>
      <c r="J826" t="s">
        <v>1746</v>
      </c>
      <c r="K826" t="s">
        <v>1488</v>
      </c>
      <c r="L826" t="s">
        <v>146</v>
      </c>
      <c r="M826" t="s">
        <v>10060</v>
      </c>
    </row>
    <row r="827" spans="1:13" x14ac:dyDescent="0.35">
      <c r="A827" t="s">
        <v>10061</v>
      </c>
      <c r="B827" t="s">
        <v>25</v>
      </c>
      <c r="C827" t="s">
        <v>150</v>
      </c>
      <c r="D827" t="s">
        <v>10062</v>
      </c>
      <c r="E827" t="s">
        <v>10017</v>
      </c>
      <c r="F827" t="s">
        <v>490</v>
      </c>
      <c r="G827" t="s">
        <v>147</v>
      </c>
      <c r="H827" t="s">
        <v>10018</v>
      </c>
      <c r="I827" t="s">
        <v>55</v>
      </c>
      <c r="J827" t="s">
        <v>1746</v>
      </c>
      <c r="K827" t="s">
        <v>1488</v>
      </c>
      <c r="L827" t="s">
        <v>146</v>
      </c>
      <c r="M827" t="s">
        <v>10063</v>
      </c>
    </row>
    <row r="828" spans="1:13" x14ac:dyDescent="0.35">
      <c r="A828" t="s">
        <v>10064</v>
      </c>
      <c r="B828" t="s">
        <v>25</v>
      </c>
      <c r="C828" t="s">
        <v>150</v>
      </c>
      <c r="D828" t="s">
        <v>10065</v>
      </c>
      <c r="E828" t="s">
        <v>10066</v>
      </c>
      <c r="F828" t="s">
        <v>490</v>
      </c>
      <c r="G828" t="s">
        <v>725</v>
      </c>
      <c r="H828" t="s">
        <v>10018</v>
      </c>
      <c r="I828" t="s">
        <v>55</v>
      </c>
      <c r="J828" t="s">
        <v>1746</v>
      </c>
      <c r="K828" t="s">
        <v>1488</v>
      </c>
      <c r="L828" t="s">
        <v>146</v>
      </c>
      <c r="M828" t="s">
        <v>10067</v>
      </c>
    </row>
    <row r="829" spans="1:13" x14ac:dyDescent="0.35">
      <c r="A829" t="s">
        <v>10068</v>
      </c>
      <c r="B829" t="s">
        <v>25</v>
      </c>
      <c r="C829" t="s">
        <v>74</v>
      </c>
      <c r="D829" t="s">
        <v>10065</v>
      </c>
      <c r="E829" t="s">
        <v>10069</v>
      </c>
      <c r="F829" t="s">
        <v>1751</v>
      </c>
      <c r="G829" t="s">
        <v>151</v>
      </c>
      <c r="H829" t="s">
        <v>10018</v>
      </c>
      <c r="I829" t="s">
        <v>55</v>
      </c>
      <c r="J829" t="s">
        <v>1746</v>
      </c>
      <c r="K829" t="s">
        <v>1488</v>
      </c>
      <c r="L829" t="s">
        <v>146</v>
      </c>
      <c r="M829" t="s">
        <v>10070</v>
      </c>
    </row>
    <row r="830" spans="1:13" x14ac:dyDescent="0.35">
      <c r="A830" t="s">
        <v>10071</v>
      </c>
      <c r="B830" t="s">
        <v>25</v>
      </c>
      <c r="C830" t="s">
        <v>74</v>
      </c>
      <c r="D830" t="s">
        <v>10065</v>
      </c>
      <c r="E830" t="s">
        <v>10066</v>
      </c>
      <c r="F830" t="s">
        <v>1751</v>
      </c>
      <c r="G830" t="s">
        <v>151</v>
      </c>
      <c r="H830" t="s">
        <v>10018</v>
      </c>
      <c r="I830" t="s">
        <v>55</v>
      </c>
      <c r="J830" t="s">
        <v>1746</v>
      </c>
      <c r="K830" t="s">
        <v>1488</v>
      </c>
      <c r="L830" t="s">
        <v>146</v>
      </c>
      <c r="M830" t="s">
        <v>10072</v>
      </c>
    </row>
    <row r="831" spans="1:13" x14ac:dyDescent="0.35">
      <c r="A831" t="s">
        <v>10073</v>
      </c>
      <c r="B831" t="s">
        <v>25</v>
      </c>
      <c r="C831" t="s">
        <v>74</v>
      </c>
      <c r="D831" t="s">
        <v>10065</v>
      </c>
      <c r="E831" t="s">
        <v>10074</v>
      </c>
      <c r="F831" t="s">
        <v>10075</v>
      </c>
      <c r="G831" t="s">
        <v>151</v>
      </c>
      <c r="H831" t="s">
        <v>10018</v>
      </c>
      <c r="I831" t="s">
        <v>55</v>
      </c>
      <c r="J831" t="s">
        <v>1746</v>
      </c>
      <c r="K831" t="s">
        <v>1488</v>
      </c>
      <c r="L831" t="s">
        <v>146</v>
      </c>
      <c r="M831" t="s">
        <v>10076</v>
      </c>
    </row>
    <row r="832" spans="1:13" x14ac:dyDescent="0.35">
      <c r="A832" t="s">
        <v>10077</v>
      </c>
      <c r="B832" t="s">
        <v>25</v>
      </c>
      <c r="C832" t="s">
        <v>74</v>
      </c>
      <c r="D832" t="s">
        <v>10065</v>
      </c>
      <c r="E832" t="s">
        <v>10066</v>
      </c>
      <c r="F832" t="s">
        <v>10075</v>
      </c>
      <c r="G832" t="s">
        <v>151</v>
      </c>
      <c r="H832" t="s">
        <v>10018</v>
      </c>
      <c r="I832" t="s">
        <v>55</v>
      </c>
      <c r="J832" t="s">
        <v>1746</v>
      </c>
      <c r="K832" t="s">
        <v>1488</v>
      </c>
      <c r="L832" t="s">
        <v>146</v>
      </c>
      <c r="M832" t="s">
        <v>10078</v>
      </c>
    </row>
    <row r="833" spans="1:13" x14ac:dyDescent="0.35">
      <c r="A833" t="s">
        <v>10079</v>
      </c>
      <c r="B833" t="s">
        <v>25</v>
      </c>
      <c r="C833" t="s">
        <v>150</v>
      </c>
      <c r="D833" t="s">
        <v>10065</v>
      </c>
      <c r="E833" t="s">
        <v>10069</v>
      </c>
      <c r="F833" t="s">
        <v>1751</v>
      </c>
      <c r="G833" t="s">
        <v>151</v>
      </c>
      <c r="H833" t="s">
        <v>10018</v>
      </c>
      <c r="I833" t="s">
        <v>55</v>
      </c>
      <c r="J833" t="s">
        <v>1746</v>
      </c>
      <c r="K833" t="s">
        <v>1488</v>
      </c>
      <c r="L833" t="s">
        <v>146</v>
      </c>
      <c r="M833" t="s">
        <v>10080</v>
      </c>
    </row>
    <row r="834" spans="1:13" x14ac:dyDescent="0.35">
      <c r="A834" t="s">
        <v>10081</v>
      </c>
      <c r="B834" t="s">
        <v>25</v>
      </c>
      <c r="C834" t="s">
        <v>150</v>
      </c>
      <c r="D834" t="s">
        <v>10065</v>
      </c>
      <c r="E834" t="s">
        <v>10066</v>
      </c>
      <c r="F834" t="s">
        <v>1751</v>
      </c>
      <c r="G834" t="s">
        <v>151</v>
      </c>
      <c r="H834" t="s">
        <v>10018</v>
      </c>
      <c r="I834" t="s">
        <v>55</v>
      </c>
      <c r="J834" t="s">
        <v>1746</v>
      </c>
      <c r="K834" t="s">
        <v>1488</v>
      </c>
      <c r="L834" t="s">
        <v>146</v>
      </c>
      <c r="M834" t="s">
        <v>10082</v>
      </c>
    </row>
    <row r="835" spans="1:13" x14ac:dyDescent="0.35">
      <c r="A835" t="s">
        <v>10083</v>
      </c>
      <c r="B835" t="s">
        <v>25</v>
      </c>
      <c r="C835" t="s">
        <v>150</v>
      </c>
      <c r="D835" t="s">
        <v>10065</v>
      </c>
      <c r="E835" t="s">
        <v>10074</v>
      </c>
      <c r="F835" t="s">
        <v>10075</v>
      </c>
      <c r="G835" t="s">
        <v>151</v>
      </c>
      <c r="H835" t="s">
        <v>10018</v>
      </c>
      <c r="I835" t="s">
        <v>55</v>
      </c>
      <c r="J835" t="s">
        <v>1746</v>
      </c>
      <c r="K835" t="s">
        <v>1488</v>
      </c>
      <c r="L835" t="s">
        <v>146</v>
      </c>
      <c r="M835" t="s">
        <v>10084</v>
      </c>
    </row>
    <row r="836" spans="1:13" x14ac:dyDescent="0.35">
      <c r="A836" t="s">
        <v>10085</v>
      </c>
      <c r="B836" t="s">
        <v>25</v>
      </c>
      <c r="C836" t="s">
        <v>150</v>
      </c>
      <c r="D836" t="s">
        <v>10065</v>
      </c>
      <c r="E836" t="s">
        <v>10066</v>
      </c>
      <c r="F836" t="s">
        <v>10075</v>
      </c>
      <c r="G836" t="s">
        <v>151</v>
      </c>
      <c r="H836" t="s">
        <v>10018</v>
      </c>
      <c r="I836" t="s">
        <v>55</v>
      </c>
      <c r="J836" t="s">
        <v>1746</v>
      </c>
      <c r="K836" t="s">
        <v>1488</v>
      </c>
      <c r="L836" t="s">
        <v>146</v>
      </c>
      <c r="M836" t="s">
        <v>10086</v>
      </c>
    </row>
    <row r="837" spans="1:13" x14ac:dyDescent="0.35">
      <c r="A837" t="s">
        <v>10087</v>
      </c>
      <c r="B837" t="s">
        <v>25</v>
      </c>
      <c r="C837" t="s">
        <v>150</v>
      </c>
      <c r="D837" t="s">
        <v>1744</v>
      </c>
      <c r="E837" t="s">
        <v>10088</v>
      </c>
      <c r="F837" t="s">
        <v>1752</v>
      </c>
      <c r="G837" t="s">
        <v>147</v>
      </c>
      <c r="H837" t="s">
        <v>10018</v>
      </c>
      <c r="I837" t="s">
        <v>55</v>
      </c>
      <c r="J837" t="s">
        <v>1746</v>
      </c>
      <c r="K837" t="s">
        <v>1488</v>
      </c>
      <c r="L837" t="s">
        <v>146</v>
      </c>
      <c r="M837" t="s">
        <v>10089</v>
      </c>
    </row>
    <row r="838" spans="1:13" x14ac:dyDescent="0.35">
      <c r="A838" t="s">
        <v>10090</v>
      </c>
      <c r="B838" t="s">
        <v>25</v>
      </c>
      <c r="C838" t="s">
        <v>150</v>
      </c>
      <c r="D838" t="s">
        <v>1744</v>
      </c>
      <c r="E838" t="s">
        <v>10021</v>
      </c>
      <c r="F838" t="s">
        <v>1753</v>
      </c>
      <c r="G838" t="s">
        <v>147</v>
      </c>
      <c r="H838" t="s">
        <v>10018</v>
      </c>
      <c r="I838" t="s">
        <v>55</v>
      </c>
      <c r="J838" t="s">
        <v>1746</v>
      </c>
      <c r="K838" t="s">
        <v>1488</v>
      </c>
      <c r="L838" t="s">
        <v>146</v>
      </c>
      <c r="M838" t="s">
        <v>10091</v>
      </c>
    </row>
    <row r="839" spans="1:13" x14ac:dyDescent="0.35">
      <c r="A839" t="s">
        <v>10092</v>
      </c>
      <c r="B839" t="s">
        <v>25</v>
      </c>
      <c r="C839" t="s">
        <v>150</v>
      </c>
      <c r="D839" t="s">
        <v>1744</v>
      </c>
      <c r="E839" t="s">
        <v>10021</v>
      </c>
      <c r="F839" t="s">
        <v>1754</v>
      </c>
      <c r="G839" t="s">
        <v>147</v>
      </c>
      <c r="H839" t="s">
        <v>10018</v>
      </c>
      <c r="I839" t="s">
        <v>55</v>
      </c>
      <c r="J839" t="s">
        <v>1746</v>
      </c>
      <c r="K839" t="s">
        <v>1488</v>
      </c>
      <c r="L839" t="s">
        <v>146</v>
      </c>
      <c r="M839" t="s">
        <v>10093</v>
      </c>
    </row>
    <row r="840" spans="1:13" x14ac:dyDescent="0.35">
      <c r="A840" t="s">
        <v>10094</v>
      </c>
      <c r="B840" t="s">
        <v>25</v>
      </c>
      <c r="C840" t="s">
        <v>150</v>
      </c>
      <c r="D840" t="s">
        <v>1744</v>
      </c>
      <c r="E840" t="s">
        <v>10088</v>
      </c>
      <c r="F840" t="s">
        <v>1755</v>
      </c>
      <c r="G840" t="s">
        <v>147</v>
      </c>
      <c r="H840" t="s">
        <v>10018</v>
      </c>
      <c r="I840" t="s">
        <v>55</v>
      </c>
      <c r="J840" t="s">
        <v>1746</v>
      </c>
      <c r="K840" t="s">
        <v>1488</v>
      </c>
      <c r="L840" t="s">
        <v>146</v>
      </c>
      <c r="M840" t="s">
        <v>10095</v>
      </c>
    </row>
    <row r="841" spans="1:13" x14ac:dyDescent="0.35">
      <c r="A841" t="s">
        <v>10096</v>
      </c>
      <c r="B841" t="s">
        <v>25</v>
      </c>
      <c r="C841" t="s">
        <v>150</v>
      </c>
      <c r="D841" t="s">
        <v>1744</v>
      </c>
      <c r="E841" t="s">
        <v>10088</v>
      </c>
      <c r="F841" t="s">
        <v>1257</v>
      </c>
      <c r="G841" t="s">
        <v>147</v>
      </c>
      <c r="H841" t="s">
        <v>10018</v>
      </c>
      <c r="I841" t="s">
        <v>55</v>
      </c>
      <c r="J841" t="s">
        <v>1746</v>
      </c>
      <c r="K841" t="s">
        <v>1488</v>
      </c>
      <c r="L841" t="s">
        <v>146</v>
      </c>
      <c r="M841" t="s">
        <v>10097</v>
      </c>
    </row>
    <row r="842" spans="1:13" x14ac:dyDescent="0.35">
      <c r="A842" t="s">
        <v>10098</v>
      </c>
      <c r="B842" t="s">
        <v>25</v>
      </c>
      <c r="C842" t="s">
        <v>150</v>
      </c>
      <c r="D842" t="s">
        <v>1744</v>
      </c>
      <c r="E842" t="s">
        <v>10088</v>
      </c>
      <c r="F842" t="s">
        <v>1249</v>
      </c>
      <c r="G842" t="s">
        <v>147</v>
      </c>
      <c r="H842" t="s">
        <v>10018</v>
      </c>
      <c r="I842" t="s">
        <v>55</v>
      </c>
      <c r="J842" t="s">
        <v>1746</v>
      </c>
      <c r="K842" t="s">
        <v>1488</v>
      </c>
      <c r="L842" t="s">
        <v>146</v>
      </c>
      <c r="M842" t="s">
        <v>10099</v>
      </c>
    </row>
    <row r="843" spans="1:13" x14ac:dyDescent="0.35">
      <c r="A843" t="s">
        <v>10100</v>
      </c>
      <c r="B843" t="s">
        <v>25</v>
      </c>
      <c r="C843" t="s">
        <v>150</v>
      </c>
      <c r="D843" t="s">
        <v>1744</v>
      </c>
      <c r="E843" t="s">
        <v>10088</v>
      </c>
      <c r="F843" t="s">
        <v>1754</v>
      </c>
      <c r="G843" t="s">
        <v>147</v>
      </c>
      <c r="H843" t="s">
        <v>10018</v>
      </c>
      <c r="I843" t="s">
        <v>55</v>
      </c>
      <c r="J843" t="s">
        <v>1746</v>
      </c>
      <c r="K843" t="s">
        <v>1488</v>
      </c>
      <c r="L843" t="s">
        <v>146</v>
      </c>
      <c r="M843" t="s">
        <v>10101</v>
      </c>
    </row>
    <row r="844" spans="1:13" x14ac:dyDescent="0.35">
      <c r="A844" t="s">
        <v>10102</v>
      </c>
      <c r="B844" t="s">
        <v>25</v>
      </c>
      <c r="C844" t="s">
        <v>150</v>
      </c>
      <c r="D844" t="s">
        <v>1744</v>
      </c>
      <c r="E844" t="s">
        <v>10103</v>
      </c>
      <c r="F844" t="s">
        <v>1755</v>
      </c>
      <c r="G844" t="s">
        <v>147</v>
      </c>
      <c r="H844" t="s">
        <v>10018</v>
      </c>
      <c r="I844" t="s">
        <v>55</v>
      </c>
      <c r="J844" t="s">
        <v>1746</v>
      </c>
      <c r="K844" t="s">
        <v>1488</v>
      </c>
      <c r="L844" t="s">
        <v>146</v>
      </c>
      <c r="M844" t="s">
        <v>10104</v>
      </c>
    </row>
    <row r="845" spans="1:13" x14ac:dyDescent="0.35">
      <c r="A845" t="s">
        <v>10105</v>
      </c>
      <c r="B845" t="s">
        <v>25</v>
      </c>
      <c r="C845" t="s">
        <v>150</v>
      </c>
      <c r="D845" t="s">
        <v>1744</v>
      </c>
      <c r="E845" t="s">
        <v>10103</v>
      </c>
      <c r="F845" t="s">
        <v>1257</v>
      </c>
      <c r="G845" t="s">
        <v>147</v>
      </c>
      <c r="H845" t="s">
        <v>10018</v>
      </c>
      <c r="I845" t="s">
        <v>55</v>
      </c>
      <c r="J845" t="s">
        <v>1746</v>
      </c>
      <c r="K845" t="s">
        <v>1488</v>
      </c>
      <c r="L845" t="s">
        <v>146</v>
      </c>
      <c r="M845" t="s">
        <v>10106</v>
      </c>
    </row>
    <row r="846" spans="1:13" x14ac:dyDescent="0.35">
      <c r="A846" t="s">
        <v>10107</v>
      </c>
      <c r="B846" t="s">
        <v>25</v>
      </c>
      <c r="C846" t="s">
        <v>150</v>
      </c>
      <c r="D846" t="s">
        <v>1744</v>
      </c>
      <c r="E846" t="s">
        <v>10103</v>
      </c>
      <c r="F846" t="s">
        <v>1249</v>
      </c>
      <c r="G846" t="s">
        <v>147</v>
      </c>
      <c r="H846" t="s">
        <v>10018</v>
      </c>
      <c r="I846" t="s">
        <v>55</v>
      </c>
      <c r="J846" t="s">
        <v>1746</v>
      </c>
      <c r="K846" t="s">
        <v>1488</v>
      </c>
      <c r="L846" t="s">
        <v>146</v>
      </c>
      <c r="M846" t="s">
        <v>10108</v>
      </c>
    </row>
    <row r="847" spans="1:13" x14ac:dyDescent="0.35">
      <c r="A847" t="s">
        <v>10109</v>
      </c>
      <c r="B847" t="s">
        <v>25</v>
      </c>
      <c r="C847" t="s">
        <v>150</v>
      </c>
      <c r="D847" t="s">
        <v>1744</v>
      </c>
      <c r="E847" t="s">
        <v>10103</v>
      </c>
      <c r="F847" t="s">
        <v>490</v>
      </c>
      <c r="G847" t="s">
        <v>147</v>
      </c>
      <c r="H847" t="s">
        <v>10018</v>
      </c>
      <c r="I847" t="s">
        <v>55</v>
      </c>
      <c r="J847" t="s">
        <v>1746</v>
      </c>
      <c r="K847" t="s">
        <v>1488</v>
      </c>
      <c r="L847" t="s">
        <v>146</v>
      </c>
      <c r="M847" t="s">
        <v>10110</v>
      </c>
    </row>
    <row r="848" spans="1:13" x14ac:dyDescent="0.35">
      <c r="A848" t="s">
        <v>10111</v>
      </c>
      <c r="B848" t="s">
        <v>25</v>
      </c>
      <c r="C848" t="s">
        <v>150</v>
      </c>
      <c r="D848" t="s">
        <v>1744</v>
      </c>
      <c r="E848" t="s">
        <v>10103</v>
      </c>
      <c r="F848" t="s">
        <v>1756</v>
      </c>
      <c r="G848" t="s">
        <v>147</v>
      </c>
      <c r="H848" t="s">
        <v>10018</v>
      </c>
      <c r="I848" t="s">
        <v>55</v>
      </c>
      <c r="J848" t="s">
        <v>1746</v>
      </c>
      <c r="K848" t="s">
        <v>1488</v>
      </c>
      <c r="L848" t="s">
        <v>146</v>
      </c>
      <c r="M848" t="s">
        <v>10112</v>
      </c>
    </row>
    <row r="849" spans="1:13" x14ac:dyDescent="0.35">
      <c r="A849" t="s">
        <v>1757</v>
      </c>
      <c r="B849" t="s">
        <v>25</v>
      </c>
      <c r="C849" t="s">
        <v>68</v>
      </c>
      <c r="D849" t="s">
        <v>141</v>
      </c>
      <c r="E849" t="s">
        <v>1758</v>
      </c>
      <c r="F849" t="s">
        <v>197</v>
      </c>
      <c r="G849" t="s">
        <v>151</v>
      </c>
      <c r="H849" t="s">
        <v>1759</v>
      </c>
      <c r="I849" t="s">
        <v>55</v>
      </c>
      <c r="J849" t="s">
        <v>1503</v>
      </c>
      <c r="K849" t="s">
        <v>1488</v>
      </c>
      <c r="L849" t="s">
        <v>146</v>
      </c>
      <c r="M849" t="s">
        <v>1760</v>
      </c>
    </row>
    <row r="850" spans="1:13" x14ac:dyDescent="0.35">
      <c r="A850" t="s">
        <v>1761</v>
      </c>
      <c r="B850" t="s">
        <v>25</v>
      </c>
      <c r="C850" t="s">
        <v>68</v>
      </c>
      <c r="D850" t="s">
        <v>141</v>
      </c>
      <c r="E850" t="s">
        <v>1762</v>
      </c>
      <c r="F850" t="s">
        <v>197</v>
      </c>
      <c r="G850" t="s">
        <v>151</v>
      </c>
      <c r="H850" t="s">
        <v>1759</v>
      </c>
      <c r="I850" t="s">
        <v>55</v>
      </c>
      <c r="J850" t="s">
        <v>1503</v>
      </c>
      <c r="K850" t="s">
        <v>1488</v>
      </c>
      <c r="L850" t="s">
        <v>146</v>
      </c>
      <c r="M850" t="s">
        <v>1763</v>
      </c>
    </row>
    <row r="851" spans="1:13" x14ac:dyDescent="0.35">
      <c r="A851" t="s">
        <v>1764</v>
      </c>
      <c r="B851" t="s">
        <v>25</v>
      </c>
      <c r="C851" t="s">
        <v>68</v>
      </c>
      <c r="D851" t="s">
        <v>141</v>
      </c>
      <c r="E851" t="s">
        <v>1765</v>
      </c>
      <c r="F851" t="s">
        <v>197</v>
      </c>
      <c r="G851" t="s">
        <v>151</v>
      </c>
      <c r="H851" t="s">
        <v>1759</v>
      </c>
      <c r="I851" t="s">
        <v>55</v>
      </c>
      <c r="J851" t="s">
        <v>1503</v>
      </c>
      <c r="K851" t="s">
        <v>1488</v>
      </c>
      <c r="L851" t="s">
        <v>146</v>
      </c>
      <c r="M851" t="s">
        <v>1766</v>
      </c>
    </row>
    <row r="852" spans="1:13" x14ac:dyDescent="0.35">
      <c r="A852" t="s">
        <v>1767</v>
      </c>
      <c r="B852" t="s">
        <v>25</v>
      </c>
      <c r="C852" t="s">
        <v>68</v>
      </c>
      <c r="D852" t="s">
        <v>141</v>
      </c>
      <c r="E852" t="s">
        <v>1768</v>
      </c>
      <c r="F852" t="s">
        <v>197</v>
      </c>
      <c r="G852" t="s">
        <v>151</v>
      </c>
      <c r="H852" t="s">
        <v>1759</v>
      </c>
      <c r="I852" t="s">
        <v>55</v>
      </c>
      <c r="J852" t="s">
        <v>1503</v>
      </c>
      <c r="K852" t="s">
        <v>1488</v>
      </c>
      <c r="L852" t="s">
        <v>146</v>
      </c>
      <c r="M852" t="s">
        <v>1769</v>
      </c>
    </row>
    <row r="853" spans="1:13" x14ac:dyDescent="0.35">
      <c r="A853" t="s">
        <v>1770</v>
      </c>
      <c r="B853" t="s">
        <v>25</v>
      </c>
      <c r="C853" t="s">
        <v>73</v>
      </c>
      <c r="D853" t="s">
        <v>141</v>
      </c>
      <c r="E853" t="s">
        <v>1765</v>
      </c>
      <c r="F853" t="s">
        <v>1739</v>
      </c>
      <c r="G853" t="s">
        <v>147</v>
      </c>
      <c r="H853" t="s">
        <v>1759</v>
      </c>
      <c r="I853" t="s">
        <v>55</v>
      </c>
      <c r="J853" t="s">
        <v>1503</v>
      </c>
      <c r="K853" t="s">
        <v>1488</v>
      </c>
      <c r="L853" t="s">
        <v>146</v>
      </c>
      <c r="M853" t="s">
        <v>1771</v>
      </c>
    </row>
    <row r="854" spans="1:13" x14ac:dyDescent="0.35">
      <c r="A854" t="s">
        <v>1772</v>
      </c>
      <c r="B854" t="s">
        <v>25</v>
      </c>
      <c r="C854" t="s">
        <v>73</v>
      </c>
      <c r="D854" t="s">
        <v>141</v>
      </c>
      <c r="E854" t="s">
        <v>1768</v>
      </c>
      <c r="F854" t="s">
        <v>1739</v>
      </c>
      <c r="G854" t="s">
        <v>147</v>
      </c>
      <c r="H854" t="s">
        <v>1759</v>
      </c>
      <c r="I854" t="s">
        <v>55</v>
      </c>
      <c r="J854" t="s">
        <v>1503</v>
      </c>
      <c r="K854" t="s">
        <v>1488</v>
      </c>
      <c r="L854" t="s">
        <v>146</v>
      </c>
      <c r="M854" t="s">
        <v>1773</v>
      </c>
    </row>
    <row r="855" spans="1:13" x14ac:dyDescent="0.35">
      <c r="A855" t="s">
        <v>13</v>
      </c>
      <c r="B855" t="s">
        <v>25</v>
      </c>
      <c r="C855" t="s">
        <v>58</v>
      </c>
      <c r="D855" t="s">
        <v>141</v>
      </c>
      <c r="E855" t="s">
        <v>1758</v>
      </c>
      <c r="F855" t="s">
        <v>170</v>
      </c>
      <c r="G855" t="s">
        <v>1502</v>
      </c>
      <c r="H855" t="s">
        <v>1759</v>
      </c>
      <c r="I855" t="s">
        <v>55</v>
      </c>
      <c r="J855" t="s">
        <v>1503</v>
      </c>
      <c r="K855" t="s">
        <v>1488</v>
      </c>
      <c r="L855" t="s">
        <v>146</v>
      </c>
      <c r="M855" t="s">
        <v>1774</v>
      </c>
    </row>
    <row r="856" spans="1:13" x14ac:dyDescent="0.35">
      <c r="A856" t="s">
        <v>1775</v>
      </c>
      <c r="B856" t="s">
        <v>25</v>
      </c>
      <c r="C856" t="s">
        <v>58</v>
      </c>
      <c r="D856" t="s">
        <v>141</v>
      </c>
      <c r="E856" t="s">
        <v>1758</v>
      </c>
      <c r="F856" t="s">
        <v>174</v>
      </c>
      <c r="G856" t="s">
        <v>1502</v>
      </c>
      <c r="H856" t="s">
        <v>1759</v>
      </c>
      <c r="I856" t="s">
        <v>55</v>
      </c>
      <c r="J856" t="s">
        <v>1503</v>
      </c>
      <c r="K856" t="s">
        <v>1488</v>
      </c>
      <c r="L856" t="s">
        <v>146</v>
      </c>
      <c r="M856" t="s">
        <v>1776</v>
      </c>
    </row>
    <row r="857" spans="1:13" x14ac:dyDescent="0.35">
      <c r="A857" t="s">
        <v>18</v>
      </c>
      <c r="B857" t="s">
        <v>25</v>
      </c>
      <c r="C857" t="s">
        <v>72</v>
      </c>
      <c r="D857" t="s">
        <v>141</v>
      </c>
      <c r="E857" t="s">
        <v>1758</v>
      </c>
      <c r="F857" t="s">
        <v>196</v>
      </c>
      <c r="G857" t="s">
        <v>193</v>
      </c>
      <c r="H857" t="s">
        <v>1759</v>
      </c>
      <c r="I857" t="s">
        <v>55</v>
      </c>
      <c r="J857" t="s">
        <v>1503</v>
      </c>
      <c r="K857" t="s">
        <v>1488</v>
      </c>
      <c r="L857" t="s">
        <v>146</v>
      </c>
      <c r="M857" t="s">
        <v>1777</v>
      </c>
    </row>
    <row r="858" spans="1:13" x14ac:dyDescent="0.35">
      <c r="A858" t="s">
        <v>19</v>
      </c>
      <c r="B858" t="s">
        <v>25</v>
      </c>
      <c r="C858" t="s">
        <v>58</v>
      </c>
      <c r="D858" t="s">
        <v>141</v>
      </c>
      <c r="E858" t="s">
        <v>1758</v>
      </c>
      <c r="F858" t="s">
        <v>1510</v>
      </c>
      <c r="G858" t="s">
        <v>1502</v>
      </c>
      <c r="H858" t="s">
        <v>1759</v>
      </c>
      <c r="I858" t="s">
        <v>55</v>
      </c>
      <c r="J858" t="s">
        <v>1503</v>
      </c>
      <c r="K858" t="s">
        <v>1488</v>
      </c>
      <c r="L858" t="s">
        <v>146</v>
      </c>
      <c r="M858" t="s">
        <v>1778</v>
      </c>
    </row>
    <row r="859" spans="1:13" x14ac:dyDescent="0.35">
      <c r="A859" t="s">
        <v>1779</v>
      </c>
      <c r="B859" t="s">
        <v>25</v>
      </c>
      <c r="C859" t="s">
        <v>58</v>
      </c>
      <c r="D859" t="s">
        <v>141</v>
      </c>
      <c r="E859" t="s">
        <v>1780</v>
      </c>
      <c r="F859" t="s">
        <v>170</v>
      </c>
      <c r="G859" t="s">
        <v>1502</v>
      </c>
      <c r="H859" t="s">
        <v>1759</v>
      </c>
      <c r="I859" t="s">
        <v>55</v>
      </c>
      <c r="J859" t="s">
        <v>1503</v>
      </c>
      <c r="K859" t="s">
        <v>1488</v>
      </c>
      <c r="L859" t="s">
        <v>146</v>
      </c>
      <c r="M859" t="s">
        <v>1781</v>
      </c>
    </row>
    <row r="860" spans="1:13" x14ac:dyDescent="0.35">
      <c r="A860" t="s">
        <v>20</v>
      </c>
      <c r="B860" t="s">
        <v>25</v>
      </c>
      <c r="C860" t="s">
        <v>58</v>
      </c>
      <c r="D860" t="s">
        <v>141</v>
      </c>
      <c r="E860" t="s">
        <v>1780</v>
      </c>
      <c r="F860" t="s">
        <v>174</v>
      </c>
      <c r="G860" t="s">
        <v>1502</v>
      </c>
      <c r="H860" t="s">
        <v>1759</v>
      </c>
      <c r="I860" t="s">
        <v>55</v>
      </c>
      <c r="J860" t="s">
        <v>1503</v>
      </c>
      <c r="K860" t="s">
        <v>1488</v>
      </c>
      <c r="L860" t="s">
        <v>146</v>
      </c>
      <c r="M860" t="s">
        <v>1782</v>
      </c>
    </row>
    <row r="861" spans="1:13" x14ac:dyDescent="0.35">
      <c r="A861" t="s">
        <v>1783</v>
      </c>
      <c r="B861" t="s">
        <v>25</v>
      </c>
      <c r="C861" t="s">
        <v>72</v>
      </c>
      <c r="D861" t="s">
        <v>141</v>
      </c>
      <c r="E861" t="s">
        <v>1780</v>
      </c>
      <c r="F861" t="s">
        <v>196</v>
      </c>
      <c r="G861" t="s">
        <v>193</v>
      </c>
      <c r="H861" t="s">
        <v>1759</v>
      </c>
      <c r="I861" t="s">
        <v>55</v>
      </c>
      <c r="J861" t="s">
        <v>1503</v>
      </c>
      <c r="K861" t="s">
        <v>1488</v>
      </c>
      <c r="L861" t="s">
        <v>146</v>
      </c>
      <c r="M861" t="s">
        <v>1784</v>
      </c>
    </row>
    <row r="862" spans="1:13" x14ac:dyDescent="0.35">
      <c r="A862" t="s">
        <v>1785</v>
      </c>
      <c r="B862" t="s">
        <v>25</v>
      </c>
      <c r="C862" t="s">
        <v>58</v>
      </c>
      <c r="D862" t="s">
        <v>141</v>
      </c>
      <c r="E862" t="s">
        <v>1780</v>
      </c>
      <c r="F862" t="s">
        <v>1510</v>
      </c>
      <c r="G862" t="s">
        <v>1502</v>
      </c>
      <c r="H862" t="s">
        <v>1759</v>
      </c>
      <c r="I862" t="s">
        <v>55</v>
      </c>
      <c r="J862" t="s">
        <v>1503</v>
      </c>
      <c r="K862" t="s">
        <v>1488</v>
      </c>
      <c r="L862" t="s">
        <v>146</v>
      </c>
      <c r="M862" t="s">
        <v>1786</v>
      </c>
    </row>
    <row r="863" spans="1:13" x14ac:dyDescent="0.35">
      <c r="A863" t="s">
        <v>1787</v>
      </c>
      <c r="B863" t="s">
        <v>25</v>
      </c>
      <c r="C863" t="s">
        <v>58</v>
      </c>
      <c r="D863" t="s">
        <v>141</v>
      </c>
      <c r="E863" t="s">
        <v>1788</v>
      </c>
      <c r="F863" t="s">
        <v>170</v>
      </c>
      <c r="G863" t="s">
        <v>1502</v>
      </c>
      <c r="H863" t="s">
        <v>1759</v>
      </c>
      <c r="I863" t="s">
        <v>55</v>
      </c>
      <c r="J863" t="s">
        <v>1503</v>
      </c>
      <c r="K863" t="s">
        <v>1488</v>
      </c>
      <c r="L863" t="s">
        <v>146</v>
      </c>
      <c r="M863" t="s">
        <v>1789</v>
      </c>
    </row>
    <row r="864" spans="1:13" x14ac:dyDescent="0.35">
      <c r="A864" t="s">
        <v>1790</v>
      </c>
      <c r="B864" t="s">
        <v>25</v>
      </c>
      <c r="C864" t="s">
        <v>58</v>
      </c>
      <c r="D864" t="s">
        <v>141</v>
      </c>
      <c r="E864" t="s">
        <v>1788</v>
      </c>
      <c r="F864" t="s">
        <v>174</v>
      </c>
      <c r="G864" t="s">
        <v>1502</v>
      </c>
      <c r="H864" t="s">
        <v>1759</v>
      </c>
      <c r="I864" t="s">
        <v>55</v>
      </c>
      <c r="J864" t="s">
        <v>1503</v>
      </c>
      <c r="K864" t="s">
        <v>1488</v>
      </c>
      <c r="L864" t="s">
        <v>146</v>
      </c>
      <c r="M864" t="s">
        <v>1791</v>
      </c>
    </row>
    <row r="865" spans="1:13" x14ac:dyDescent="0.35">
      <c r="A865" t="s">
        <v>7</v>
      </c>
      <c r="B865" t="s">
        <v>25</v>
      </c>
      <c r="C865" t="s">
        <v>58</v>
      </c>
      <c r="D865" t="s">
        <v>141</v>
      </c>
      <c r="E865" t="s">
        <v>1768</v>
      </c>
      <c r="F865" t="s">
        <v>170</v>
      </c>
      <c r="G865" t="s">
        <v>1502</v>
      </c>
      <c r="H865" t="s">
        <v>1759</v>
      </c>
      <c r="I865" t="s">
        <v>55</v>
      </c>
      <c r="J865" t="s">
        <v>1503</v>
      </c>
      <c r="K865" t="s">
        <v>1488</v>
      </c>
      <c r="L865" t="s">
        <v>146</v>
      </c>
      <c r="M865" t="s">
        <v>1792</v>
      </c>
    </row>
    <row r="866" spans="1:13" x14ac:dyDescent="0.35">
      <c r="A866" t="s">
        <v>1793</v>
      </c>
      <c r="B866" t="s">
        <v>25</v>
      </c>
      <c r="C866" t="s">
        <v>58</v>
      </c>
      <c r="D866" t="s">
        <v>141</v>
      </c>
      <c r="E866" t="s">
        <v>1768</v>
      </c>
      <c r="F866" t="s">
        <v>174</v>
      </c>
      <c r="G866" t="s">
        <v>1502</v>
      </c>
      <c r="H866" t="s">
        <v>1759</v>
      </c>
      <c r="I866" t="s">
        <v>55</v>
      </c>
      <c r="J866" t="s">
        <v>1503</v>
      </c>
      <c r="K866" t="s">
        <v>1488</v>
      </c>
      <c r="L866" t="s">
        <v>146</v>
      </c>
      <c r="M866" t="s">
        <v>1794</v>
      </c>
    </row>
    <row r="867" spans="1:13" x14ac:dyDescent="0.35">
      <c r="A867" t="s">
        <v>10</v>
      </c>
      <c r="B867" t="s">
        <v>25</v>
      </c>
      <c r="C867" t="s">
        <v>72</v>
      </c>
      <c r="D867" t="s">
        <v>141</v>
      </c>
      <c r="E867" t="s">
        <v>1768</v>
      </c>
      <c r="F867" t="s">
        <v>196</v>
      </c>
      <c r="G867" t="s">
        <v>1502</v>
      </c>
      <c r="H867" t="s">
        <v>1759</v>
      </c>
      <c r="I867" t="s">
        <v>55</v>
      </c>
      <c r="J867" t="s">
        <v>1503</v>
      </c>
      <c r="K867" t="s">
        <v>1488</v>
      </c>
      <c r="L867" t="s">
        <v>146</v>
      </c>
      <c r="M867" t="s">
        <v>1795</v>
      </c>
    </row>
    <row r="868" spans="1:13" x14ac:dyDescent="0.35">
      <c r="A868" t="s">
        <v>8</v>
      </c>
      <c r="B868" t="s">
        <v>25</v>
      </c>
      <c r="C868" t="s">
        <v>58</v>
      </c>
      <c r="D868" t="s">
        <v>141</v>
      </c>
      <c r="E868" t="s">
        <v>1768</v>
      </c>
      <c r="F868" t="s">
        <v>1510</v>
      </c>
      <c r="G868" t="s">
        <v>1502</v>
      </c>
      <c r="H868" t="s">
        <v>1759</v>
      </c>
      <c r="I868" t="s">
        <v>55</v>
      </c>
      <c r="J868" t="s">
        <v>1503</v>
      </c>
      <c r="K868" t="s">
        <v>1488</v>
      </c>
      <c r="L868" t="s">
        <v>146</v>
      </c>
      <c r="M868" t="s">
        <v>1796</v>
      </c>
    </row>
    <row r="869" spans="1:13" x14ac:dyDescent="0.35">
      <c r="A869" t="s">
        <v>1797</v>
      </c>
      <c r="B869" t="s">
        <v>25</v>
      </c>
      <c r="C869" t="s">
        <v>58</v>
      </c>
      <c r="D869" t="s">
        <v>141</v>
      </c>
      <c r="E869" t="s">
        <v>1768</v>
      </c>
      <c r="F869" t="s">
        <v>170</v>
      </c>
      <c r="G869" t="s">
        <v>1502</v>
      </c>
      <c r="H869" t="s">
        <v>1759</v>
      </c>
      <c r="I869" t="s">
        <v>55</v>
      </c>
      <c r="J869" t="s">
        <v>1503</v>
      </c>
      <c r="K869" t="s">
        <v>1488</v>
      </c>
      <c r="L869" t="s">
        <v>146</v>
      </c>
      <c r="M869" t="s">
        <v>1798</v>
      </c>
    </row>
    <row r="870" spans="1:13" x14ac:dyDescent="0.35">
      <c r="A870" t="s">
        <v>1799</v>
      </c>
      <c r="B870" t="s">
        <v>25</v>
      </c>
      <c r="C870" t="s">
        <v>58</v>
      </c>
      <c r="D870" t="s">
        <v>141</v>
      </c>
      <c r="E870" t="s">
        <v>1768</v>
      </c>
      <c r="F870" t="s">
        <v>174</v>
      </c>
      <c r="G870" t="s">
        <v>1502</v>
      </c>
      <c r="H870" t="s">
        <v>1759</v>
      </c>
      <c r="I870" t="s">
        <v>55</v>
      </c>
      <c r="J870" t="s">
        <v>1503</v>
      </c>
      <c r="K870" t="s">
        <v>1488</v>
      </c>
      <c r="L870" t="s">
        <v>146</v>
      </c>
      <c r="M870" t="s">
        <v>1800</v>
      </c>
    </row>
    <row r="871" spans="1:13" x14ac:dyDescent="0.35">
      <c r="A871" t="s">
        <v>1801</v>
      </c>
      <c r="B871" t="s">
        <v>25</v>
      </c>
      <c r="C871" t="s">
        <v>72</v>
      </c>
      <c r="D871" t="s">
        <v>141</v>
      </c>
      <c r="E871" t="s">
        <v>1768</v>
      </c>
      <c r="F871" t="s">
        <v>196</v>
      </c>
      <c r="G871" t="s">
        <v>1502</v>
      </c>
      <c r="H871" t="s">
        <v>1759</v>
      </c>
      <c r="I871" t="s">
        <v>55</v>
      </c>
      <c r="J871" t="s">
        <v>1503</v>
      </c>
      <c r="K871" t="s">
        <v>1488</v>
      </c>
      <c r="L871" t="s">
        <v>146</v>
      </c>
      <c r="M871" t="s">
        <v>1802</v>
      </c>
    </row>
    <row r="872" spans="1:13" x14ac:dyDescent="0.35">
      <c r="A872" t="s">
        <v>1803</v>
      </c>
      <c r="B872" t="s">
        <v>25</v>
      </c>
      <c r="C872" t="s">
        <v>58</v>
      </c>
      <c r="D872" t="s">
        <v>141</v>
      </c>
      <c r="E872" t="s">
        <v>1768</v>
      </c>
      <c r="F872" t="s">
        <v>1510</v>
      </c>
      <c r="G872" t="s">
        <v>1502</v>
      </c>
      <c r="H872" t="s">
        <v>1759</v>
      </c>
      <c r="I872" t="s">
        <v>55</v>
      </c>
      <c r="J872" t="s">
        <v>1503</v>
      </c>
      <c r="K872" t="s">
        <v>1488</v>
      </c>
      <c r="L872" t="s">
        <v>146</v>
      </c>
      <c r="M872" t="s">
        <v>1804</v>
      </c>
    </row>
    <row r="873" spans="1:13" x14ac:dyDescent="0.35">
      <c r="A873" t="s">
        <v>5</v>
      </c>
      <c r="B873" t="s">
        <v>25</v>
      </c>
      <c r="C873" t="s">
        <v>58</v>
      </c>
      <c r="D873" t="s">
        <v>141</v>
      </c>
      <c r="E873" t="s">
        <v>1765</v>
      </c>
      <c r="F873" t="s">
        <v>170</v>
      </c>
      <c r="G873" t="s">
        <v>1502</v>
      </c>
      <c r="H873" t="s">
        <v>1759</v>
      </c>
      <c r="I873" t="s">
        <v>55</v>
      </c>
      <c r="J873" t="s">
        <v>1503</v>
      </c>
      <c r="K873" t="s">
        <v>1488</v>
      </c>
      <c r="L873" t="s">
        <v>146</v>
      </c>
      <c r="M873" t="s">
        <v>1805</v>
      </c>
    </row>
    <row r="874" spans="1:13" x14ac:dyDescent="0.35">
      <c r="A874" t="s">
        <v>6</v>
      </c>
      <c r="B874" t="s">
        <v>25</v>
      </c>
      <c r="C874" t="s">
        <v>58</v>
      </c>
      <c r="D874" t="s">
        <v>141</v>
      </c>
      <c r="E874" t="s">
        <v>1765</v>
      </c>
      <c r="F874" t="s">
        <v>174</v>
      </c>
      <c r="G874" t="s">
        <v>1502</v>
      </c>
      <c r="H874" t="s">
        <v>1759</v>
      </c>
      <c r="I874" t="s">
        <v>55</v>
      </c>
      <c r="J874" t="s">
        <v>1503</v>
      </c>
      <c r="K874" t="s">
        <v>1488</v>
      </c>
      <c r="L874" t="s">
        <v>146</v>
      </c>
      <c r="M874" t="s">
        <v>1806</v>
      </c>
    </row>
    <row r="875" spans="1:13" x14ac:dyDescent="0.35">
      <c r="A875" t="s">
        <v>1807</v>
      </c>
      <c r="B875" t="s">
        <v>25</v>
      </c>
      <c r="C875" t="s">
        <v>72</v>
      </c>
      <c r="D875" t="s">
        <v>141</v>
      </c>
      <c r="E875" t="s">
        <v>1765</v>
      </c>
      <c r="F875" t="s">
        <v>196</v>
      </c>
      <c r="G875" t="s">
        <v>1502</v>
      </c>
      <c r="H875" t="s">
        <v>1759</v>
      </c>
      <c r="I875" t="s">
        <v>55</v>
      </c>
      <c r="J875" t="s">
        <v>1503</v>
      </c>
      <c r="K875" t="s">
        <v>1488</v>
      </c>
      <c r="L875" t="s">
        <v>146</v>
      </c>
      <c r="M875" t="s">
        <v>1808</v>
      </c>
    </row>
    <row r="876" spans="1:13" x14ac:dyDescent="0.35">
      <c r="A876" t="s">
        <v>3</v>
      </c>
      <c r="B876" t="s">
        <v>25</v>
      </c>
      <c r="C876" t="s">
        <v>58</v>
      </c>
      <c r="D876" t="s">
        <v>141</v>
      </c>
      <c r="E876" t="s">
        <v>1765</v>
      </c>
      <c r="F876" t="s">
        <v>1510</v>
      </c>
      <c r="G876" t="s">
        <v>1502</v>
      </c>
      <c r="H876" t="s">
        <v>1759</v>
      </c>
      <c r="I876" t="s">
        <v>55</v>
      </c>
      <c r="J876" t="s">
        <v>1503</v>
      </c>
      <c r="K876" t="s">
        <v>1488</v>
      </c>
      <c r="L876" t="s">
        <v>146</v>
      </c>
      <c r="M876" t="s">
        <v>1809</v>
      </c>
    </row>
    <row r="877" spans="1:13" x14ac:dyDescent="0.35">
      <c r="A877" t="s">
        <v>14</v>
      </c>
      <c r="B877" t="s">
        <v>25</v>
      </c>
      <c r="C877" t="s">
        <v>58</v>
      </c>
      <c r="D877" t="s">
        <v>141</v>
      </c>
      <c r="E877" t="s">
        <v>1758</v>
      </c>
      <c r="F877" t="s">
        <v>1094</v>
      </c>
      <c r="G877" t="s">
        <v>1502</v>
      </c>
      <c r="H877" t="s">
        <v>1759</v>
      </c>
      <c r="I877" t="s">
        <v>55</v>
      </c>
      <c r="J877" t="s">
        <v>1503</v>
      </c>
      <c r="K877" t="s">
        <v>1488</v>
      </c>
      <c r="L877" t="s">
        <v>146</v>
      </c>
      <c r="M877" t="s">
        <v>1810</v>
      </c>
    </row>
    <row r="878" spans="1:13" x14ac:dyDescent="0.35">
      <c r="A878" t="s">
        <v>1811</v>
      </c>
      <c r="B878" t="s">
        <v>25</v>
      </c>
      <c r="C878" t="s">
        <v>58</v>
      </c>
      <c r="D878" t="s">
        <v>141</v>
      </c>
      <c r="E878" t="s">
        <v>1780</v>
      </c>
      <c r="F878" t="s">
        <v>1094</v>
      </c>
      <c r="G878" t="s">
        <v>1502</v>
      </c>
      <c r="H878" t="s">
        <v>1759</v>
      </c>
      <c r="I878" t="s">
        <v>55</v>
      </c>
      <c r="J878" t="s">
        <v>1503</v>
      </c>
      <c r="K878" t="s">
        <v>1488</v>
      </c>
      <c r="L878" t="s">
        <v>146</v>
      </c>
      <c r="M878" t="s">
        <v>1812</v>
      </c>
    </row>
    <row r="879" spans="1:13" x14ac:dyDescent="0.35">
      <c r="A879" t="s">
        <v>1813</v>
      </c>
      <c r="B879" t="s">
        <v>25</v>
      </c>
      <c r="C879" t="s">
        <v>58</v>
      </c>
      <c r="D879" t="s">
        <v>141</v>
      </c>
      <c r="E879" t="s">
        <v>1765</v>
      </c>
      <c r="F879" t="s">
        <v>1094</v>
      </c>
      <c r="G879" t="s">
        <v>1502</v>
      </c>
      <c r="H879" t="s">
        <v>1759</v>
      </c>
      <c r="I879" t="s">
        <v>55</v>
      </c>
      <c r="J879" t="s">
        <v>1503</v>
      </c>
      <c r="K879" t="s">
        <v>1488</v>
      </c>
      <c r="L879" t="s">
        <v>146</v>
      </c>
      <c r="M879" t="s">
        <v>1814</v>
      </c>
    </row>
    <row r="880" spans="1:13" x14ac:dyDescent="0.35">
      <c r="A880" t="s">
        <v>9</v>
      </c>
      <c r="B880" t="s">
        <v>25</v>
      </c>
      <c r="C880" t="s">
        <v>58</v>
      </c>
      <c r="D880" t="s">
        <v>141</v>
      </c>
      <c r="E880" t="s">
        <v>1768</v>
      </c>
      <c r="F880" t="s">
        <v>1094</v>
      </c>
      <c r="G880" t="s">
        <v>1502</v>
      </c>
      <c r="H880" t="s">
        <v>1759</v>
      </c>
      <c r="I880" t="s">
        <v>55</v>
      </c>
      <c r="J880" t="s">
        <v>1503</v>
      </c>
      <c r="K880" t="s">
        <v>1488</v>
      </c>
      <c r="L880" t="s">
        <v>146</v>
      </c>
      <c r="M880" t="s">
        <v>1815</v>
      </c>
    </row>
    <row r="881" spans="1:13" x14ac:dyDescent="0.35">
      <c r="A881" t="s">
        <v>1816</v>
      </c>
      <c r="B881" t="s">
        <v>25</v>
      </c>
      <c r="C881" t="s">
        <v>58</v>
      </c>
      <c r="D881" t="s">
        <v>141</v>
      </c>
      <c r="E881" t="s">
        <v>1768</v>
      </c>
      <c r="F881" t="s">
        <v>1094</v>
      </c>
      <c r="G881" t="s">
        <v>1502</v>
      </c>
      <c r="H881" t="s">
        <v>1759</v>
      </c>
      <c r="I881" t="s">
        <v>55</v>
      </c>
      <c r="J881" t="s">
        <v>1503</v>
      </c>
      <c r="K881" t="s">
        <v>1488</v>
      </c>
      <c r="L881" t="s">
        <v>146</v>
      </c>
      <c r="M881" t="s">
        <v>1817</v>
      </c>
    </row>
    <row r="882" spans="1:13" x14ac:dyDescent="0.35">
      <c r="A882" t="s">
        <v>4</v>
      </c>
      <c r="B882" t="s">
        <v>25</v>
      </c>
      <c r="C882" t="s">
        <v>58</v>
      </c>
      <c r="D882" t="s">
        <v>141</v>
      </c>
      <c r="E882" t="s">
        <v>1765</v>
      </c>
      <c r="F882" t="s">
        <v>1094</v>
      </c>
      <c r="G882" t="s">
        <v>1502</v>
      </c>
      <c r="H882" t="s">
        <v>1759</v>
      </c>
      <c r="I882" t="s">
        <v>55</v>
      </c>
      <c r="J882" t="s">
        <v>1503</v>
      </c>
      <c r="K882" t="s">
        <v>1488</v>
      </c>
      <c r="L882" t="s">
        <v>146</v>
      </c>
      <c r="M882" t="s">
        <v>1818</v>
      </c>
    </row>
    <row r="883" spans="1:13" x14ac:dyDescent="0.35">
      <c r="A883" t="s">
        <v>17</v>
      </c>
      <c r="B883" t="s">
        <v>25</v>
      </c>
      <c r="C883" t="s">
        <v>72</v>
      </c>
      <c r="D883" t="s">
        <v>141</v>
      </c>
      <c r="E883" t="s">
        <v>1758</v>
      </c>
      <c r="F883" t="s">
        <v>196</v>
      </c>
      <c r="G883" t="s">
        <v>193</v>
      </c>
      <c r="H883" t="s">
        <v>1759</v>
      </c>
      <c r="I883" t="s">
        <v>55</v>
      </c>
      <c r="J883" t="s">
        <v>1503</v>
      </c>
      <c r="K883" t="s">
        <v>1488</v>
      </c>
      <c r="L883" t="s">
        <v>146</v>
      </c>
      <c r="M883" t="s">
        <v>1819</v>
      </c>
    </row>
    <row r="884" spans="1:13" x14ac:dyDescent="0.35">
      <c r="A884" t="s">
        <v>1820</v>
      </c>
      <c r="B884" t="s">
        <v>25</v>
      </c>
      <c r="C884" t="s">
        <v>72</v>
      </c>
      <c r="D884" t="s">
        <v>141</v>
      </c>
      <c r="E884" t="s">
        <v>1758</v>
      </c>
      <c r="F884" t="s">
        <v>196</v>
      </c>
      <c r="G884" t="s">
        <v>193</v>
      </c>
      <c r="H884" t="s">
        <v>1759</v>
      </c>
      <c r="I884" t="s">
        <v>55</v>
      </c>
      <c r="J884" t="s">
        <v>1503</v>
      </c>
      <c r="K884" t="s">
        <v>1488</v>
      </c>
      <c r="L884" t="s">
        <v>146</v>
      </c>
      <c r="M884" t="s">
        <v>1821</v>
      </c>
    </row>
    <row r="885" spans="1:13" x14ac:dyDescent="0.35">
      <c r="A885" t="s">
        <v>16</v>
      </c>
      <c r="B885" t="s">
        <v>25</v>
      </c>
      <c r="C885" t="s">
        <v>58</v>
      </c>
      <c r="D885" t="s">
        <v>141</v>
      </c>
      <c r="E885" t="s">
        <v>1758</v>
      </c>
      <c r="F885" t="s">
        <v>1510</v>
      </c>
      <c r="G885" t="s">
        <v>1502</v>
      </c>
      <c r="H885" t="s">
        <v>1759</v>
      </c>
      <c r="I885" t="s">
        <v>55</v>
      </c>
      <c r="J885" t="s">
        <v>1503</v>
      </c>
      <c r="K885" t="s">
        <v>1488</v>
      </c>
      <c r="L885" t="s">
        <v>146</v>
      </c>
      <c r="M885" t="s">
        <v>1822</v>
      </c>
    </row>
    <row r="886" spans="1:13" x14ac:dyDescent="0.35">
      <c r="A886" t="s">
        <v>1823</v>
      </c>
      <c r="B886" t="s">
        <v>25</v>
      </c>
      <c r="C886" t="s">
        <v>58</v>
      </c>
      <c r="D886" t="s">
        <v>141</v>
      </c>
      <c r="E886" t="s">
        <v>1758</v>
      </c>
      <c r="F886" t="s">
        <v>1510</v>
      </c>
      <c r="G886" t="s">
        <v>1502</v>
      </c>
      <c r="H886" t="s">
        <v>1759</v>
      </c>
      <c r="I886" t="s">
        <v>55</v>
      </c>
      <c r="J886" t="s">
        <v>1503</v>
      </c>
      <c r="K886" t="s">
        <v>1488</v>
      </c>
      <c r="L886" t="s">
        <v>146</v>
      </c>
      <c r="M886" t="s">
        <v>1824</v>
      </c>
    </row>
    <row r="887" spans="1:13" x14ac:dyDescent="0.35">
      <c r="A887" t="s">
        <v>15</v>
      </c>
      <c r="B887" t="s">
        <v>25</v>
      </c>
      <c r="C887" t="s">
        <v>58</v>
      </c>
      <c r="D887" t="s">
        <v>141</v>
      </c>
      <c r="E887" t="s">
        <v>1758</v>
      </c>
      <c r="F887" t="s">
        <v>174</v>
      </c>
      <c r="G887" t="s">
        <v>1502</v>
      </c>
      <c r="H887" t="s">
        <v>1759</v>
      </c>
      <c r="I887" t="s">
        <v>55</v>
      </c>
      <c r="J887" t="s">
        <v>1503</v>
      </c>
      <c r="K887" t="s">
        <v>1488</v>
      </c>
      <c r="L887" t="s">
        <v>146</v>
      </c>
      <c r="M887" t="s">
        <v>1825</v>
      </c>
    </row>
    <row r="888" spans="1:13" x14ac:dyDescent="0.35">
      <c r="A888" t="s">
        <v>1826</v>
      </c>
      <c r="B888" t="s">
        <v>25</v>
      </c>
      <c r="C888" t="s">
        <v>58</v>
      </c>
      <c r="D888" t="s">
        <v>141</v>
      </c>
      <c r="E888" t="s">
        <v>1758</v>
      </c>
      <c r="F888" t="s">
        <v>174</v>
      </c>
      <c r="G888" t="s">
        <v>1502</v>
      </c>
      <c r="H888" t="s">
        <v>1759</v>
      </c>
      <c r="I888" t="s">
        <v>55</v>
      </c>
      <c r="J888" t="s">
        <v>1503</v>
      </c>
      <c r="K888" t="s">
        <v>1488</v>
      </c>
      <c r="L888" t="s">
        <v>146</v>
      </c>
      <c r="M888" t="s">
        <v>1827</v>
      </c>
    </row>
    <row r="889" spans="1:13" x14ac:dyDescent="0.35">
      <c r="A889" t="s">
        <v>11</v>
      </c>
      <c r="B889" t="s">
        <v>25</v>
      </c>
      <c r="C889" t="s">
        <v>58</v>
      </c>
      <c r="D889" t="s">
        <v>141</v>
      </c>
      <c r="E889" t="s">
        <v>1758</v>
      </c>
      <c r="F889" t="s">
        <v>170</v>
      </c>
      <c r="G889" t="s">
        <v>1502</v>
      </c>
      <c r="H889" t="s">
        <v>1759</v>
      </c>
      <c r="I889" t="s">
        <v>55</v>
      </c>
      <c r="J889" t="s">
        <v>1503</v>
      </c>
      <c r="K889" t="s">
        <v>1488</v>
      </c>
      <c r="L889" t="s">
        <v>146</v>
      </c>
      <c r="M889" t="s">
        <v>1828</v>
      </c>
    </row>
    <row r="890" spans="1:13" x14ac:dyDescent="0.35">
      <c r="A890" t="s">
        <v>1829</v>
      </c>
      <c r="B890" t="s">
        <v>25</v>
      </c>
      <c r="C890" t="s">
        <v>58</v>
      </c>
      <c r="D890" t="s">
        <v>141</v>
      </c>
      <c r="E890" t="s">
        <v>1758</v>
      </c>
      <c r="F890" t="s">
        <v>170</v>
      </c>
      <c r="G890" t="s">
        <v>1502</v>
      </c>
      <c r="H890" t="s">
        <v>1759</v>
      </c>
      <c r="I890" t="s">
        <v>55</v>
      </c>
      <c r="J890" t="s">
        <v>1503</v>
      </c>
      <c r="K890" t="s">
        <v>1488</v>
      </c>
      <c r="L890" t="s">
        <v>146</v>
      </c>
      <c r="M890" t="s">
        <v>1830</v>
      </c>
    </row>
    <row r="891" spans="1:13" x14ac:dyDescent="0.35">
      <c r="A891" t="s">
        <v>12</v>
      </c>
      <c r="B891" t="s">
        <v>25</v>
      </c>
      <c r="C891" t="s">
        <v>58</v>
      </c>
      <c r="D891" t="s">
        <v>141</v>
      </c>
      <c r="E891" t="s">
        <v>1758</v>
      </c>
      <c r="F891" t="s">
        <v>1094</v>
      </c>
      <c r="G891" t="s">
        <v>1502</v>
      </c>
      <c r="H891" t="s">
        <v>1759</v>
      </c>
      <c r="I891" t="s">
        <v>55</v>
      </c>
      <c r="J891" t="s">
        <v>1503</v>
      </c>
      <c r="K891" t="s">
        <v>1488</v>
      </c>
      <c r="L891" t="s">
        <v>146</v>
      </c>
      <c r="M891" t="s">
        <v>1831</v>
      </c>
    </row>
    <row r="892" spans="1:13" x14ac:dyDescent="0.35">
      <c r="A892" t="s">
        <v>1832</v>
      </c>
      <c r="B892" t="s">
        <v>25</v>
      </c>
      <c r="C892" t="s">
        <v>58</v>
      </c>
      <c r="D892" t="s">
        <v>141</v>
      </c>
      <c r="E892" t="s">
        <v>1758</v>
      </c>
      <c r="F892" t="s">
        <v>1094</v>
      </c>
      <c r="G892" t="s">
        <v>1502</v>
      </c>
      <c r="H892" t="s">
        <v>1759</v>
      </c>
      <c r="I892" t="s">
        <v>55</v>
      </c>
      <c r="J892" t="s">
        <v>1503</v>
      </c>
      <c r="K892" t="s">
        <v>1488</v>
      </c>
      <c r="L892" t="s">
        <v>146</v>
      </c>
      <c r="M892" t="s">
        <v>1833</v>
      </c>
    </row>
    <row r="893" spans="1:13" x14ac:dyDescent="0.35">
      <c r="A893" t="s">
        <v>1834</v>
      </c>
      <c r="B893" t="s">
        <v>25</v>
      </c>
      <c r="C893" t="s">
        <v>58</v>
      </c>
      <c r="D893" t="s">
        <v>141</v>
      </c>
      <c r="E893" t="s">
        <v>1788</v>
      </c>
      <c r="F893" t="s">
        <v>1510</v>
      </c>
      <c r="G893" t="s">
        <v>1502</v>
      </c>
      <c r="H893" t="s">
        <v>1759</v>
      </c>
      <c r="I893" t="s">
        <v>55</v>
      </c>
      <c r="J893" t="s">
        <v>1503</v>
      </c>
      <c r="K893" t="s">
        <v>1488</v>
      </c>
      <c r="L893" t="s">
        <v>146</v>
      </c>
      <c r="M893" t="s">
        <v>1835</v>
      </c>
    </row>
    <row r="894" spans="1:13" x14ac:dyDescent="0.35">
      <c r="A894" t="s">
        <v>1836</v>
      </c>
      <c r="B894" t="s">
        <v>25</v>
      </c>
      <c r="C894" t="s">
        <v>58</v>
      </c>
      <c r="D894" t="s">
        <v>141</v>
      </c>
      <c r="E894" t="s">
        <v>1788</v>
      </c>
      <c r="F894" t="s">
        <v>1094</v>
      </c>
      <c r="G894" t="s">
        <v>1502</v>
      </c>
      <c r="H894" t="s">
        <v>1759</v>
      </c>
      <c r="I894" t="s">
        <v>55</v>
      </c>
      <c r="J894" t="s">
        <v>1503</v>
      </c>
      <c r="K894" t="s">
        <v>1488</v>
      </c>
      <c r="L894" t="s">
        <v>146</v>
      </c>
      <c r="M894" t="s">
        <v>1837</v>
      </c>
    </row>
    <row r="895" spans="1:13" x14ac:dyDescent="0.35">
      <c r="A895" t="s">
        <v>1838</v>
      </c>
      <c r="B895" t="s">
        <v>25</v>
      </c>
      <c r="C895" t="s">
        <v>72</v>
      </c>
      <c r="D895" t="s">
        <v>141</v>
      </c>
      <c r="E895" t="s">
        <v>1765</v>
      </c>
      <c r="F895" t="s">
        <v>196</v>
      </c>
      <c r="G895" t="s">
        <v>1502</v>
      </c>
      <c r="H895" t="s">
        <v>1759</v>
      </c>
      <c r="I895" t="s">
        <v>55</v>
      </c>
      <c r="J895" t="s">
        <v>1503</v>
      </c>
      <c r="K895" t="s">
        <v>1488</v>
      </c>
      <c r="L895" t="s">
        <v>146</v>
      </c>
      <c r="M895" t="s">
        <v>1839</v>
      </c>
    </row>
    <row r="896" spans="1:13" x14ac:dyDescent="0.35">
      <c r="A896" t="s">
        <v>1840</v>
      </c>
      <c r="B896" t="s">
        <v>25</v>
      </c>
      <c r="C896" t="s">
        <v>58</v>
      </c>
      <c r="D896" t="s">
        <v>141</v>
      </c>
      <c r="E896" t="s">
        <v>1841</v>
      </c>
      <c r="F896" t="s">
        <v>170</v>
      </c>
      <c r="G896" t="s">
        <v>1502</v>
      </c>
      <c r="H896" t="s">
        <v>1759</v>
      </c>
      <c r="I896" t="s">
        <v>55</v>
      </c>
      <c r="J896" t="s">
        <v>1503</v>
      </c>
      <c r="K896" t="s">
        <v>1488</v>
      </c>
      <c r="L896" t="s">
        <v>146</v>
      </c>
      <c r="M896" t="s">
        <v>1842</v>
      </c>
    </row>
    <row r="897" spans="1:13" x14ac:dyDescent="0.35">
      <c r="A897" t="s">
        <v>21</v>
      </c>
      <c r="B897" t="s">
        <v>25</v>
      </c>
      <c r="C897" t="s">
        <v>58</v>
      </c>
      <c r="D897" t="s">
        <v>141</v>
      </c>
      <c r="E897" t="s">
        <v>1841</v>
      </c>
      <c r="F897" t="s">
        <v>174</v>
      </c>
      <c r="G897" t="s">
        <v>1502</v>
      </c>
      <c r="H897" t="s">
        <v>1759</v>
      </c>
      <c r="I897" t="s">
        <v>55</v>
      </c>
      <c r="J897" t="s">
        <v>1503</v>
      </c>
      <c r="K897" t="s">
        <v>1488</v>
      </c>
      <c r="L897" t="s">
        <v>146</v>
      </c>
      <c r="M897" t="s">
        <v>1843</v>
      </c>
    </row>
    <row r="898" spans="1:13" x14ac:dyDescent="0.35">
      <c r="A898" t="s">
        <v>1844</v>
      </c>
      <c r="B898" t="s">
        <v>25</v>
      </c>
      <c r="C898" t="s">
        <v>58</v>
      </c>
      <c r="D898" t="s">
        <v>141</v>
      </c>
      <c r="E898" t="s">
        <v>1841</v>
      </c>
      <c r="F898" t="s">
        <v>1510</v>
      </c>
      <c r="G898" t="s">
        <v>1502</v>
      </c>
      <c r="H898" t="s">
        <v>1759</v>
      </c>
      <c r="I898" t="s">
        <v>55</v>
      </c>
      <c r="J898" t="s">
        <v>1503</v>
      </c>
      <c r="K898" t="s">
        <v>1488</v>
      </c>
      <c r="L898" t="s">
        <v>146</v>
      </c>
      <c r="M898" t="s">
        <v>1845</v>
      </c>
    </row>
    <row r="899" spans="1:13" x14ac:dyDescent="0.35">
      <c r="A899" t="s">
        <v>1846</v>
      </c>
      <c r="B899" t="s">
        <v>25</v>
      </c>
      <c r="C899" t="s">
        <v>72</v>
      </c>
      <c r="D899" t="s">
        <v>141</v>
      </c>
      <c r="E899" t="s">
        <v>1841</v>
      </c>
      <c r="F899" t="s">
        <v>196</v>
      </c>
      <c r="G899" t="s">
        <v>1502</v>
      </c>
      <c r="H899" t="s">
        <v>1759</v>
      </c>
      <c r="I899" t="s">
        <v>55</v>
      </c>
      <c r="J899" t="s">
        <v>1503</v>
      </c>
      <c r="K899" t="s">
        <v>1488</v>
      </c>
      <c r="L899" t="s">
        <v>146</v>
      </c>
      <c r="M899" t="s">
        <v>1847</v>
      </c>
    </row>
    <row r="900" spans="1:13" x14ac:dyDescent="0.35">
      <c r="A900" t="s">
        <v>1848</v>
      </c>
      <c r="B900" t="s">
        <v>25</v>
      </c>
      <c r="C900" t="s">
        <v>58</v>
      </c>
      <c r="D900" t="s">
        <v>141</v>
      </c>
      <c r="E900" t="s">
        <v>1841</v>
      </c>
      <c r="F900" t="s">
        <v>1094</v>
      </c>
      <c r="G900" t="s">
        <v>1502</v>
      </c>
      <c r="H900" t="s">
        <v>1759</v>
      </c>
      <c r="I900" t="s">
        <v>55</v>
      </c>
      <c r="J900" t="s">
        <v>1503</v>
      </c>
      <c r="K900" t="s">
        <v>1488</v>
      </c>
      <c r="L900" t="s">
        <v>146</v>
      </c>
      <c r="M900" t="s">
        <v>1849</v>
      </c>
    </row>
    <row r="901" spans="1:13" x14ac:dyDescent="0.35">
      <c r="A901" t="s">
        <v>1850</v>
      </c>
      <c r="B901" t="s">
        <v>25</v>
      </c>
      <c r="C901" t="s">
        <v>75</v>
      </c>
      <c r="D901" t="s">
        <v>141</v>
      </c>
      <c r="E901" t="s">
        <v>1758</v>
      </c>
      <c r="F901" t="s">
        <v>161</v>
      </c>
      <c r="G901" t="s">
        <v>195</v>
      </c>
      <c r="H901" t="s">
        <v>1759</v>
      </c>
      <c r="I901" t="s">
        <v>55</v>
      </c>
      <c r="J901" t="s">
        <v>1503</v>
      </c>
      <c r="K901" t="s">
        <v>1488</v>
      </c>
      <c r="L901" t="s">
        <v>252</v>
      </c>
      <c r="M901" t="s">
        <v>1851</v>
      </c>
    </row>
    <row r="902" spans="1:13" x14ac:dyDescent="0.35">
      <c r="A902" t="s">
        <v>1852</v>
      </c>
      <c r="B902" t="s">
        <v>25</v>
      </c>
      <c r="C902" t="s">
        <v>75</v>
      </c>
      <c r="D902" t="s">
        <v>141</v>
      </c>
      <c r="E902" t="s">
        <v>1780</v>
      </c>
      <c r="F902" t="s">
        <v>161</v>
      </c>
      <c r="G902" t="s">
        <v>195</v>
      </c>
      <c r="H902" t="s">
        <v>1759</v>
      </c>
      <c r="I902" t="s">
        <v>55</v>
      </c>
      <c r="J902" t="s">
        <v>1503</v>
      </c>
      <c r="K902" t="s">
        <v>1488</v>
      </c>
      <c r="L902" t="s">
        <v>252</v>
      </c>
      <c r="M902" t="s">
        <v>1853</v>
      </c>
    </row>
    <row r="903" spans="1:13" x14ac:dyDescent="0.35">
      <c r="A903" t="s">
        <v>1854</v>
      </c>
      <c r="B903" t="s">
        <v>25</v>
      </c>
      <c r="C903" t="s">
        <v>75</v>
      </c>
      <c r="D903" t="s">
        <v>141</v>
      </c>
      <c r="E903" t="s">
        <v>1768</v>
      </c>
      <c r="F903" t="s">
        <v>161</v>
      </c>
      <c r="G903" t="s">
        <v>195</v>
      </c>
      <c r="H903" t="s">
        <v>1759</v>
      </c>
      <c r="I903" t="s">
        <v>55</v>
      </c>
      <c r="J903" t="s">
        <v>1503</v>
      </c>
      <c r="K903" t="s">
        <v>1488</v>
      </c>
      <c r="L903" t="s">
        <v>252</v>
      </c>
      <c r="M903" t="s">
        <v>1855</v>
      </c>
    </row>
    <row r="904" spans="1:13" x14ac:dyDescent="0.35">
      <c r="A904" t="s">
        <v>1856</v>
      </c>
      <c r="B904" t="s">
        <v>25</v>
      </c>
      <c r="C904" t="s">
        <v>75</v>
      </c>
      <c r="D904" t="s">
        <v>141</v>
      </c>
      <c r="E904" t="s">
        <v>1788</v>
      </c>
      <c r="F904" t="s">
        <v>161</v>
      </c>
      <c r="G904" t="s">
        <v>195</v>
      </c>
      <c r="H904" t="s">
        <v>1759</v>
      </c>
      <c r="I904" t="s">
        <v>55</v>
      </c>
      <c r="J904" t="s">
        <v>1503</v>
      </c>
      <c r="K904" t="s">
        <v>1488</v>
      </c>
      <c r="L904" t="s">
        <v>252</v>
      </c>
      <c r="M904" t="s">
        <v>1857</v>
      </c>
    </row>
    <row r="905" spans="1:13" x14ac:dyDescent="0.35">
      <c r="A905" t="s">
        <v>1858</v>
      </c>
      <c r="B905" t="s">
        <v>25</v>
      </c>
      <c r="C905" t="s">
        <v>75</v>
      </c>
      <c r="D905" t="s">
        <v>141</v>
      </c>
      <c r="E905" t="s">
        <v>1765</v>
      </c>
      <c r="F905" t="s">
        <v>161</v>
      </c>
      <c r="G905" t="s">
        <v>195</v>
      </c>
      <c r="H905" t="s">
        <v>1759</v>
      </c>
      <c r="I905" t="s">
        <v>55</v>
      </c>
      <c r="J905" t="s">
        <v>1503</v>
      </c>
      <c r="K905" t="s">
        <v>1488</v>
      </c>
      <c r="L905" t="s">
        <v>252</v>
      </c>
      <c r="M905" t="s">
        <v>1859</v>
      </c>
    </row>
    <row r="906" spans="1:13" x14ac:dyDescent="0.35">
      <c r="A906" t="s">
        <v>1860</v>
      </c>
      <c r="B906" t="s">
        <v>25</v>
      </c>
      <c r="C906" t="s">
        <v>58</v>
      </c>
      <c r="D906" t="s">
        <v>141</v>
      </c>
      <c r="E906" t="s">
        <v>1758</v>
      </c>
      <c r="F906" t="s">
        <v>196</v>
      </c>
      <c r="G906" t="s">
        <v>193</v>
      </c>
      <c r="H906" t="s">
        <v>1759</v>
      </c>
      <c r="I906" t="s">
        <v>55</v>
      </c>
      <c r="J906" t="s">
        <v>1503</v>
      </c>
      <c r="K906" t="s">
        <v>1488</v>
      </c>
      <c r="L906" t="s">
        <v>146</v>
      </c>
      <c r="M906" t="s">
        <v>1861</v>
      </c>
    </row>
    <row r="907" spans="1:13" x14ac:dyDescent="0.35">
      <c r="A907" t="s">
        <v>1862</v>
      </c>
      <c r="B907" t="s">
        <v>25</v>
      </c>
      <c r="C907" t="s">
        <v>58</v>
      </c>
      <c r="D907" t="s">
        <v>141</v>
      </c>
      <c r="E907" t="s">
        <v>1758</v>
      </c>
      <c r="F907" t="s">
        <v>196</v>
      </c>
      <c r="G907" t="s">
        <v>193</v>
      </c>
      <c r="H907" t="s">
        <v>1759</v>
      </c>
      <c r="I907" t="s">
        <v>55</v>
      </c>
      <c r="J907" t="s">
        <v>1503</v>
      </c>
      <c r="K907" t="s">
        <v>1488</v>
      </c>
      <c r="L907" t="s">
        <v>146</v>
      </c>
      <c r="M907" t="s">
        <v>1863</v>
      </c>
    </row>
    <row r="908" spans="1:13" x14ac:dyDescent="0.35">
      <c r="A908" t="s">
        <v>1864</v>
      </c>
      <c r="B908" t="s">
        <v>25</v>
      </c>
      <c r="C908" t="s">
        <v>58</v>
      </c>
      <c r="D908" t="s">
        <v>141</v>
      </c>
      <c r="E908" t="s">
        <v>1758</v>
      </c>
      <c r="F908" t="s">
        <v>196</v>
      </c>
      <c r="G908" t="s">
        <v>193</v>
      </c>
      <c r="H908" t="s">
        <v>1759</v>
      </c>
      <c r="I908" t="s">
        <v>55</v>
      </c>
      <c r="J908" t="s">
        <v>1503</v>
      </c>
      <c r="K908" t="s">
        <v>1488</v>
      </c>
      <c r="L908" t="s">
        <v>146</v>
      </c>
      <c r="M908" t="s">
        <v>1865</v>
      </c>
    </row>
    <row r="909" spans="1:13" x14ac:dyDescent="0.35">
      <c r="A909" t="s">
        <v>1866</v>
      </c>
      <c r="B909" t="s">
        <v>25</v>
      </c>
      <c r="C909" t="s">
        <v>58</v>
      </c>
      <c r="D909" t="s">
        <v>141</v>
      </c>
      <c r="E909" t="s">
        <v>1780</v>
      </c>
      <c r="F909" t="s">
        <v>196</v>
      </c>
      <c r="G909" t="s">
        <v>193</v>
      </c>
      <c r="H909" t="s">
        <v>1759</v>
      </c>
      <c r="I909" t="s">
        <v>55</v>
      </c>
      <c r="J909" t="s">
        <v>1503</v>
      </c>
      <c r="K909" t="s">
        <v>1488</v>
      </c>
      <c r="L909" t="s">
        <v>146</v>
      </c>
      <c r="M909" t="s">
        <v>1867</v>
      </c>
    </row>
    <row r="910" spans="1:13" x14ac:dyDescent="0.35">
      <c r="A910" t="s">
        <v>1868</v>
      </c>
      <c r="B910" t="s">
        <v>25</v>
      </c>
      <c r="C910" t="s">
        <v>58</v>
      </c>
      <c r="D910" t="s">
        <v>141</v>
      </c>
      <c r="E910" t="s">
        <v>1768</v>
      </c>
      <c r="F910" t="s">
        <v>196</v>
      </c>
      <c r="G910" t="s">
        <v>1502</v>
      </c>
      <c r="H910" t="s">
        <v>1759</v>
      </c>
      <c r="I910" t="s">
        <v>55</v>
      </c>
      <c r="J910" t="s">
        <v>1503</v>
      </c>
      <c r="K910" t="s">
        <v>1488</v>
      </c>
      <c r="L910" t="s">
        <v>146</v>
      </c>
      <c r="M910" t="s">
        <v>1869</v>
      </c>
    </row>
    <row r="911" spans="1:13" x14ac:dyDescent="0.35">
      <c r="A911" t="s">
        <v>1870</v>
      </c>
      <c r="B911" t="s">
        <v>25</v>
      </c>
      <c r="C911" t="s">
        <v>58</v>
      </c>
      <c r="D911" t="s">
        <v>141</v>
      </c>
      <c r="E911" t="s">
        <v>1768</v>
      </c>
      <c r="F911" t="s">
        <v>196</v>
      </c>
      <c r="G911" t="s">
        <v>1502</v>
      </c>
      <c r="H911" t="s">
        <v>1759</v>
      </c>
      <c r="I911" t="s">
        <v>55</v>
      </c>
      <c r="J911" t="s">
        <v>1503</v>
      </c>
      <c r="K911" t="s">
        <v>1488</v>
      </c>
      <c r="L911" t="s">
        <v>146</v>
      </c>
      <c r="M911" t="s">
        <v>1871</v>
      </c>
    </row>
    <row r="912" spans="1:13" x14ac:dyDescent="0.35">
      <c r="A912" t="s">
        <v>1872</v>
      </c>
      <c r="B912" t="s">
        <v>25</v>
      </c>
      <c r="C912" t="s">
        <v>58</v>
      </c>
      <c r="D912" t="s">
        <v>141</v>
      </c>
      <c r="E912" t="s">
        <v>1765</v>
      </c>
      <c r="F912" t="s">
        <v>196</v>
      </c>
      <c r="G912" t="s">
        <v>1502</v>
      </c>
      <c r="H912" t="s">
        <v>1759</v>
      </c>
      <c r="I912" t="s">
        <v>55</v>
      </c>
      <c r="J912" t="s">
        <v>1503</v>
      </c>
      <c r="K912" t="s">
        <v>1488</v>
      </c>
      <c r="L912" t="s">
        <v>146</v>
      </c>
      <c r="M912" t="s">
        <v>1873</v>
      </c>
    </row>
    <row r="913" spans="1:13" x14ac:dyDescent="0.35">
      <c r="A913" t="s">
        <v>1874</v>
      </c>
      <c r="B913" t="s">
        <v>25</v>
      </c>
      <c r="C913" t="s">
        <v>58</v>
      </c>
      <c r="D913" t="s">
        <v>141</v>
      </c>
      <c r="E913" t="s">
        <v>1765</v>
      </c>
      <c r="F913" t="s">
        <v>196</v>
      </c>
      <c r="G913" t="s">
        <v>1502</v>
      </c>
      <c r="H913" t="s">
        <v>1759</v>
      </c>
      <c r="I913" t="s">
        <v>55</v>
      </c>
      <c r="J913" t="s">
        <v>1503</v>
      </c>
      <c r="K913" t="s">
        <v>1488</v>
      </c>
      <c r="L913" t="s">
        <v>146</v>
      </c>
      <c r="M913" t="s">
        <v>1875</v>
      </c>
    </row>
    <row r="914" spans="1:13" x14ac:dyDescent="0.35">
      <c r="A914" t="s">
        <v>1876</v>
      </c>
      <c r="B914" t="s">
        <v>25</v>
      </c>
      <c r="C914" t="s">
        <v>58</v>
      </c>
      <c r="D914" t="s">
        <v>141</v>
      </c>
      <c r="E914" t="s">
        <v>1841</v>
      </c>
      <c r="F914" t="s">
        <v>196</v>
      </c>
      <c r="G914" t="s">
        <v>1502</v>
      </c>
      <c r="H914" t="s">
        <v>1759</v>
      </c>
      <c r="I914" t="s">
        <v>55</v>
      </c>
      <c r="J914" t="s">
        <v>1503</v>
      </c>
      <c r="K914" t="s">
        <v>1488</v>
      </c>
      <c r="L914" t="s">
        <v>146</v>
      </c>
      <c r="M914" t="s">
        <v>1877</v>
      </c>
    </row>
    <row r="915" spans="1:13" x14ac:dyDescent="0.35">
      <c r="A915" t="s">
        <v>1878</v>
      </c>
      <c r="B915" t="s">
        <v>25</v>
      </c>
      <c r="C915" t="s">
        <v>58</v>
      </c>
      <c r="D915" t="s">
        <v>141</v>
      </c>
      <c r="E915" t="s">
        <v>1758</v>
      </c>
      <c r="F915" t="s">
        <v>161</v>
      </c>
      <c r="G915" t="s">
        <v>195</v>
      </c>
      <c r="H915" t="s">
        <v>1759</v>
      </c>
      <c r="I915" t="s">
        <v>55</v>
      </c>
      <c r="J915" t="s">
        <v>1503</v>
      </c>
      <c r="K915" t="s">
        <v>1488</v>
      </c>
      <c r="L915" t="s">
        <v>252</v>
      </c>
      <c r="M915" t="s">
        <v>1879</v>
      </c>
    </row>
    <row r="916" spans="1:13" x14ac:dyDescent="0.35">
      <c r="A916" t="s">
        <v>1880</v>
      </c>
      <c r="B916" t="s">
        <v>25</v>
      </c>
      <c r="C916" t="s">
        <v>58</v>
      </c>
      <c r="D916" t="s">
        <v>141</v>
      </c>
      <c r="E916" t="s">
        <v>1780</v>
      </c>
      <c r="F916" t="s">
        <v>161</v>
      </c>
      <c r="G916" t="s">
        <v>195</v>
      </c>
      <c r="H916" t="s">
        <v>1759</v>
      </c>
      <c r="I916" t="s">
        <v>55</v>
      </c>
      <c r="J916" t="s">
        <v>1503</v>
      </c>
      <c r="K916" t="s">
        <v>1488</v>
      </c>
      <c r="L916" t="s">
        <v>252</v>
      </c>
      <c r="M916" t="s">
        <v>1881</v>
      </c>
    </row>
    <row r="917" spans="1:13" x14ac:dyDescent="0.35">
      <c r="A917" t="s">
        <v>1882</v>
      </c>
      <c r="B917" t="s">
        <v>25</v>
      </c>
      <c r="C917" t="s">
        <v>58</v>
      </c>
      <c r="D917" t="s">
        <v>141</v>
      </c>
      <c r="E917" t="s">
        <v>1788</v>
      </c>
      <c r="F917" t="s">
        <v>161</v>
      </c>
      <c r="G917" t="s">
        <v>195</v>
      </c>
      <c r="H917" t="s">
        <v>1759</v>
      </c>
      <c r="I917" t="s">
        <v>55</v>
      </c>
      <c r="J917" t="s">
        <v>1503</v>
      </c>
      <c r="K917" t="s">
        <v>1488</v>
      </c>
      <c r="L917" t="s">
        <v>252</v>
      </c>
      <c r="M917" t="s">
        <v>1883</v>
      </c>
    </row>
    <row r="918" spans="1:13" x14ac:dyDescent="0.35">
      <c r="A918" t="s">
        <v>1884</v>
      </c>
      <c r="B918" t="s">
        <v>25</v>
      </c>
      <c r="C918" t="s">
        <v>58</v>
      </c>
      <c r="D918" t="s">
        <v>141</v>
      </c>
      <c r="E918" t="s">
        <v>1768</v>
      </c>
      <c r="F918" t="s">
        <v>161</v>
      </c>
      <c r="G918" t="s">
        <v>195</v>
      </c>
      <c r="H918" t="s">
        <v>1759</v>
      </c>
      <c r="I918" t="s">
        <v>55</v>
      </c>
      <c r="J918" t="s">
        <v>1503</v>
      </c>
      <c r="K918" t="s">
        <v>1488</v>
      </c>
      <c r="L918" t="s">
        <v>252</v>
      </c>
      <c r="M918" t="s">
        <v>1885</v>
      </c>
    </row>
    <row r="919" spans="1:13" x14ac:dyDescent="0.35">
      <c r="A919" t="s">
        <v>1886</v>
      </c>
      <c r="B919" t="s">
        <v>25</v>
      </c>
      <c r="C919" t="s">
        <v>58</v>
      </c>
      <c r="D919" t="s">
        <v>141</v>
      </c>
      <c r="E919" t="s">
        <v>1765</v>
      </c>
      <c r="F919" t="s">
        <v>161</v>
      </c>
      <c r="G919" t="s">
        <v>195</v>
      </c>
      <c r="H919" t="s">
        <v>1759</v>
      </c>
      <c r="I919" t="s">
        <v>55</v>
      </c>
      <c r="J919" t="s">
        <v>1503</v>
      </c>
      <c r="K919" t="s">
        <v>1488</v>
      </c>
      <c r="L919" t="s">
        <v>252</v>
      </c>
      <c r="M919" t="s">
        <v>1887</v>
      </c>
    </row>
    <row r="920" spans="1:13" x14ac:dyDescent="0.35">
      <c r="A920" t="s">
        <v>1888</v>
      </c>
      <c r="B920" t="s">
        <v>25</v>
      </c>
      <c r="C920" t="s">
        <v>150</v>
      </c>
      <c r="D920" t="s">
        <v>141</v>
      </c>
      <c r="E920" t="s">
        <v>1758</v>
      </c>
      <c r="F920" t="s">
        <v>277</v>
      </c>
      <c r="G920" t="s">
        <v>198</v>
      </c>
      <c r="H920" t="s">
        <v>1759</v>
      </c>
      <c r="I920" t="s">
        <v>55</v>
      </c>
      <c r="J920" t="s">
        <v>1503</v>
      </c>
      <c r="K920" t="s">
        <v>1488</v>
      </c>
      <c r="L920" t="s">
        <v>146</v>
      </c>
      <c r="M920" t="s">
        <v>1889</v>
      </c>
    </row>
    <row r="921" spans="1:13" x14ac:dyDescent="0.35">
      <c r="A921" t="s">
        <v>1890</v>
      </c>
      <c r="B921" t="s">
        <v>25</v>
      </c>
      <c r="C921" t="s">
        <v>150</v>
      </c>
      <c r="D921" t="s">
        <v>141</v>
      </c>
      <c r="E921" t="s">
        <v>1758</v>
      </c>
      <c r="F921" t="s">
        <v>202</v>
      </c>
      <c r="G921" t="s">
        <v>151</v>
      </c>
      <c r="H921" t="s">
        <v>1759</v>
      </c>
      <c r="I921" t="s">
        <v>55</v>
      </c>
      <c r="J921" t="s">
        <v>1503</v>
      </c>
      <c r="K921" t="s">
        <v>1488</v>
      </c>
      <c r="L921" t="s">
        <v>146</v>
      </c>
      <c r="M921" t="s">
        <v>1891</v>
      </c>
    </row>
    <row r="922" spans="1:13" x14ac:dyDescent="0.35">
      <c r="A922" t="s">
        <v>1892</v>
      </c>
      <c r="B922" t="s">
        <v>25</v>
      </c>
      <c r="C922" t="s">
        <v>58</v>
      </c>
      <c r="D922" t="s">
        <v>141</v>
      </c>
      <c r="E922" t="s">
        <v>1758</v>
      </c>
      <c r="F922" t="s">
        <v>1893</v>
      </c>
      <c r="G922" t="s">
        <v>193</v>
      </c>
      <c r="H922" t="s">
        <v>1759</v>
      </c>
      <c r="I922" t="s">
        <v>55</v>
      </c>
      <c r="J922" t="s">
        <v>1503</v>
      </c>
      <c r="K922" t="s">
        <v>1488</v>
      </c>
      <c r="L922" t="s">
        <v>146</v>
      </c>
      <c r="M922" t="s">
        <v>1894</v>
      </c>
    </row>
    <row r="923" spans="1:13" x14ac:dyDescent="0.35">
      <c r="A923" t="s">
        <v>1895</v>
      </c>
      <c r="B923" t="s">
        <v>25</v>
      </c>
      <c r="C923" t="s">
        <v>150</v>
      </c>
      <c r="D923" t="s">
        <v>57</v>
      </c>
      <c r="E923" t="s">
        <v>1758</v>
      </c>
      <c r="F923" t="s">
        <v>1533</v>
      </c>
      <c r="G923" t="s">
        <v>147</v>
      </c>
      <c r="H923" t="s">
        <v>1759</v>
      </c>
      <c r="I923" t="s">
        <v>55</v>
      </c>
      <c r="J923" t="s">
        <v>1503</v>
      </c>
      <c r="K923" t="s">
        <v>1488</v>
      </c>
      <c r="L923" t="s">
        <v>146</v>
      </c>
      <c r="M923" t="s">
        <v>1896</v>
      </c>
    </row>
    <row r="924" spans="1:13" x14ac:dyDescent="0.35">
      <c r="A924" t="s">
        <v>1897</v>
      </c>
      <c r="B924" t="s">
        <v>25</v>
      </c>
      <c r="C924" t="s">
        <v>150</v>
      </c>
      <c r="D924" t="s">
        <v>57</v>
      </c>
      <c r="E924" t="s">
        <v>1758</v>
      </c>
      <c r="F924" t="s">
        <v>553</v>
      </c>
      <c r="G924" t="s">
        <v>147</v>
      </c>
      <c r="H924" t="s">
        <v>1759</v>
      </c>
      <c r="I924" t="s">
        <v>55</v>
      </c>
      <c r="J924" t="s">
        <v>1503</v>
      </c>
      <c r="K924" t="s">
        <v>1488</v>
      </c>
      <c r="L924" t="s">
        <v>146</v>
      </c>
      <c r="M924" t="s">
        <v>1898</v>
      </c>
    </row>
    <row r="925" spans="1:13" x14ac:dyDescent="0.35">
      <c r="A925" t="s">
        <v>1899</v>
      </c>
      <c r="B925" t="s">
        <v>25</v>
      </c>
      <c r="C925" t="s">
        <v>150</v>
      </c>
      <c r="D925" t="s">
        <v>57</v>
      </c>
      <c r="E925" t="s">
        <v>1900</v>
      </c>
      <c r="F925" t="s">
        <v>1533</v>
      </c>
      <c r="G925" t="s">
        <v>147</v>
      </c>
      <c r="H925" t="s">
        <v>1759</v>
      </c>
      <c r="I925" t="s">
        <v>55</v>
      </c>
      <c r="J925" t="s">
        <v>1503</v>
      </c>
      <c r="K925" t="s">
        <v>1488</v>
      </c>
      <c r="L925" t="s">
        <v>146</v>
      </c>
      <c r="M925" t="s">
        <v>1901</v>
      </c>
    </row>
    <row r="926" spans="1:13" x14ac:dyDescent="0.35">
      <c r="A926" t="s">
        <v>1902</v>
      </c>
      <c r="B926" t="s">
        <v>25</v>
      </c>
      <c r="C926" t="s">
        <v>150</v>
      </c>
      <c r="D926" t="s">
        <v>57</v>
      </c>
      <c r="E926" t="s">
        <v>1780</v>
      </c>
      <c r="F926" t="s">
        <v>1533</v>
      </c>
      <c r="G926" t="s">
        <v>147</v>
      </c>
      <c r="H926" t="s">
        <v>1759</v>
      </c>
      <c r="I926" t="s">
        <v>55</v>
      </c>
      <c r="J926" t="s">
        <v>1503</v>
      </c>
      <c r="K926" t="s">
        <v>1488</v>
      </c>
      <c r="L926" t="s">
        <v>146</v>
      </c>
      <c r="M926" t="s">
        <v>1903</v>
      </c>
    </row>
    <row r="927" spans="1:13" x14ac:dyDescent="0.35">
      <c r="A927" t="s">
        <v>1904</v>
      </c>
      <c r="B927" t="s">
        <v>25</v>
      </c>
      <c r="C927" t="s">
        <v>150</v>
      </c>
      <c r="D927" t="s">
        <v>57</v>
      </c>
      <c r="E927" t="s">
        <v>1780</v>
      </c>
      <c r="F927" t="s">
        <v>553</v>
      </c>
      <c r="G927" t="s">
        <v>147</v>
      </c>
      <c r="H927" t="s">
        <v>1759</v>
      </c>
      <c r="I927" t="s">
        <v>55</v>
      </c>
      <c r="J927" t="s">
        <v>1503</v>
      </c>
      <c r="K927" t="s">
        <v>1488</v>
      </c>
      <c r="L927" t="s">
        <v>146</v>
      </c>
      <c r="M927" t="s">
        <v>1905</v>
      </c>
    </row>
    <row r="928" spans="1:13" x14ac:dyDescent="0.35">
      <c r="A928" t="s">
        <v>1906</v>
      </c>
      <c r="B928" t="s">
        <v>25</v>
      </c>
      <c r="C928" t="s">
        <v>150</v>
      </c>
      <c r="D928" t="s">
        <v>57</v>
      </c>
      <c r="E928" t="s">
        <v>1788</v>
      </c>
      <c r="F928" t="s">
        <v>1533</v>
      </c>
      <c r="G928" t="s">
        <v>147</v>
      </c>
      <c r="H928" t="s">
        <v>1759</v>
      </c>
      <c r="I928" t="s">
        <v>55</v>
      </c>
      <c r="J928" t="s">
        <v>1503</v>
      </c>
      <c r="K928" t="s">
        <v>1488</v>
      </c>
      <c r="L928" t="s">
        <v>146</v>
      </c>
      <c r="M928" t="s">
        <v>1907</v>
      </c>
    </row>
    <row r="929" spans="1:13" x14ac:dyDescent="0.35">
      <c r="A929" t="s">
        <v>1908</v>
      </c>
      <c r="B929" t="s">
        <v>25</v>
      </c>
      <c r="C929" t="s">
        <v>150</v>
      </c>
      <c r="D929" t="s">
        <v>57</v>
      </c>
      <c r="E929" t="s">
        <v>1788</v>
      </c>
      <c r="F929" t="s">
        <v>553</v>
      </c>
      <c r="G929" t="s">
        <v>147</v>
      </c>
      <c r="H929" t="s">
        <v>1759</v>
      </c>
      <c r="I929" t="s">
        <v>55</v>
      </c>
      <c r="J929" t="s">
        <v>1503</v>
      </c>
      <c r="K929" t="s">
        <v>1488</v>
      </c>
      <c r="L929" t="s">
        <v>146</v>
      </c>
      <c r="M929" t="s">
        <v>1909</v>
      </c>
    </row>
    <row r="930" spans="1:13" x14ac:dyDescent="0.35">
      <c r="A930" t="s">
        <v>1910</v>
      </c>
      <c r="B930" t="s">
        <v>25</v>
      </c>
      <c r="C930" t="s">
        <v>150</v>
      </c>
      <c r="D930" t="s">
        <v>57</v>
      </c>
      <c r="E930" t="s">
        <v>1758</v>
      </c>
      <c r="F930" t="s">
        <v>202</v>
      </c>
      <c r="G930" t="s">
        <v>725</v>
      </c>
      <c r="H930" t="s">
        <v>1759</v>
      </c>
      <c r="I930" t="s">
        <v>55</v>
      </c>
      <c r="J930" t="s">
        <v>1503</v>
      </c>
      <c r="K930" t="s">
        <v>1488</v>
      </c>
      <c r="L930" t="s">
        <v>146</v>
      </c>
      <c r="M930" t="s">
        <v>1911</v>
      </c>
    </row>
    <row r="931" spans="1:13" x14ac:dyDescent="0.35">
      <c r="A931" t="s">
        <v>1912</v>
      </c>
      <c r="B931" t="s">
        <v>25</v>
      </c>
      <c r="C931" t="s">
        <v>58</v>
      </c>
      <c r="D931" t="s">
        <v>141</v>
      </c>
      <c r="E931" t="s">
        <v>1758</v>
      </c>
      <c r="F931" t="s">
        <v>660</v>
      </c>
      <c r="G931" t="s">
        <v>147</v>
      </c>
      <c r="H931" t="s">
        <v>1759</v>
      </c>
      <c r="I931" t="s">
        <v>200</v>
      </c>
      <c r="J931" t="s">
        <v>144</v>
      </c>
      <c r="K931" t="s">
        <v>1488</v>
      </c>
      <c r="L931" t="s">
        <v>146</v>
      </c>
      <c r="M931" t="s">
        <v>1913</v>
      </c>
    </row>
    <row r="932" spans="1:13" x14ac:dyDescent="0.35">
      <c r="A932" t="s">
        <v>1914</v>
      </c>
      <c r="B932" t="s">
        <v>25</v>
      </c>
      <c r="C932" t="s">
        <v>58</v>
      </c>
      <c r="D932" t="s">
        <v>141</v>
      </c>
      <c r="E932" t="s">
        <v>1780</v>
      </c>
      <c r="F932" t="s">
        <v>660</v>
      </c>
      <c r="G932" t="s">
        <v>147</v>
      </c>
      <c r="H932" t="s">
        <v>1759</v>
      </c>
      <c r="I932" t="s">
        <v>200</v>
      </c>
      <c r="J932" t="s">
        <v>144</v>
      </c>
      <c r="K932" t="s">
        <v>1488</v>
      </c>
      <c r="L932" t="s">
        <v>146</v>
      </c>
      <c r="M932" t="s">
        <v>1915</v>
      </c>
    </row>
    <row r="933" spans="1:13" x14ac:dyDescent="0.35">
      <c r="A933" t="s">
        <v>1916</v>
      </c>
      <c r="B933" t="s">
        <v>25</v>
      </c>
      <c r="C933" t="s">
        <v>58</v>
      </c>
      <c r="D933" t="s">
        <v>141</v>
      </c>
      <c r="E933" t="s">
        <v>1768</v>
      </c>
      <c r="F933" t="s">
        <v>660</v>
      </c>
      <c r="G933" t="s">
        <v>147</v>
      </c>
      <c r="H933" t="s">
        <v>1759</v>
      </c>
      <c r="I933" t="s">
        <v>200</v>
      </c>
      <c r="J933" t="s">
        <v>144</v>
      </c>
      <c r="K933" t="s">
        <v>1488</v>
      </c>
      <c r="L933" t="s">
        <v>146</v>
      </c>
      <c r="M933" t="s">
        <v>1917</v>
      </c>
    </row>
    <row r="934" spans="1:13" x14ac:dyDescent="0.35">
      <c r="A934" t="s">
        <v>1918</v>
      </c>
      <c r="B934" t="s">
        <v>25</v>
      </c>
      <c r="C934" t="s">
        <v>58</v>
      </c>
      <c r="D934" t="s">
        <v>141</v>
      </c>
      <c r="E934" t="s">
        <v>1768</v>
      </c>
      <c r="F934" t="s">
        <v>660</v>
      </c>
      <c r="G934" t="s">
        <v>147</v>
      </c>
      <c r="H934" t="s">
        <v>1759</v>
      </c>
      <c r="I934" t="s">
        <v>200</v>
      </c>
      <c r="J934" t="s">
        <v>144</v>
      </c>
      <c r="K934" t="s">
        <v>1488</v>
      </c>
      <c r="L934" t="s">
        <v>146</v>
      </c>
      <c r="M934" t="s">
        <v>1919</v>
      </c>
    </row>
    <row r="935" spans="1:13" x14ac:dyDescent="0.35">
      <c r="A935" t="s">
        <v>1920</v>
      </c>
      <c r="B935" t="s">
        <v>25</v>
      </c>
      <c r="C935" t="s">
        <v>58</v>
      </c>
      <c r="D935" t="s">
        <v>141</v>
      </c>
      <c r="E935" t="s">
        <v>1765</v>
      </c>
      <c r="F935" t="s">
        <v>660</v>
      </c>
      <c r="G935" t="s">
        <v>147</v>
      </c>
      <c r="H935" t="s">
        <v>1759</v>
      </c>
      <c r="I935" t="s">
        <v>200</v>
      </c>
      <c r="J935" t="s">
        <v>144</v>
      </c>
      <c r="K935" t="s">
        <v>1488</v>
      </c>
      <c r="L935" t="s">
        <v>146</v>
      </c>
      <c r="M935" t="s">
        <v>1921</v>
      </c>
    </row>
    <row r="936" spans="1:13" x14ac:dyDescent="0.35">
      <c r="A936" t="s">
        <v>1922</v>
      </c>
      <c r="B936" t="s">
        <v>25</v>
      </c>
      <c r="C936" t="s">
        <v>150</v>
      </c>
      <c r="D936" t="s">
        <v>57</v>
      </c>
      <c r="E936" t="s">
        <v>1768</v>
      </c>
      <c r="F936" t="s">
        <v>516</v>
      </c>
      <c r="G936" t="s">
        <v>147</v>
      </c>
      <c r="H936" t="s">
        <v>1759</v>
      </c>
      <c r="I936" t="s">
        <v>55</v>
      </c>
      <c r="J936" t="s">
        <v>1503</v>
      </c>
      <c r="K936" t="s">
        <v>1488</v>
      </c>
      <c r="L936" t="s">
        <v>146</v>
      </c>
      <c r="M936" t="s">
        <v>1923</v>
      </c>
    </row>
    <row r="937" spans="1:13" x14ac:dyDescent="0.35">
      <c r="A937" t="s">
        <v>1924</v>
      </c>
      <c r="B937" t="s">
        <v>25</v>
      </c>
      <c r="C937" t="s">
        <v>150</v>
      </c>
      <c r="D937" t="s">
        <v>57</v>
      </c>
      <c r="E937" t="s">
        <v>1768</v>
      </c>
      <c r="F937" t="s">
        <v>1925</v>
      </c>
      <c r="G937" t="s">
        <v>147</v>
      </c>
      <c r="H937" t="s">
        <v>1759</v>
      </c>
      <c r="I937" t="s">
        <v>55</v>
      </c>
      <c r="J937" t="s">
        <v>1503</v>
      </c>
      <c r="K937" t="s">
        <v>1488</v>
      </c>
      <c r="L937" t="s">
        <v>146</v>
      </c>
      <c r="M937" t="s">
        <v>1926</v>
      </c>
    </row>
    <row r="938" spans="1:13" x14ac:dyDescent="0.35">
      <c r="A938" t="s">
        <v>1927</v>
      </c>
      <c r="B938" t="s">
        <v>25</v>
      </c>
      <c r="C938" t="s">
        <v>150</v>
      </c>
      <c r="D938" t="s">
        <v>141</v>
      </c>
      <c r="E938" t="s">
        <v>1928</v>
      </c>
      <c r="F938" t="s">
        <v>446</v>
      </c>
      <c r="G938" t="s">
        <v>193</v>
      </c>
      <c r="H938" t="s">
        <v>1759</v>
      </c>
      <c r="I938" t="s">
        <v>55</v>
      </c>
      <c r="J938" t="s">
        <v>1503</v>
      </c>
      <c r="K938" t="s">
        <v>1488</v>
      </c>
      <c r="L938" t="s">
        <v>146</v>
      </c>
      <c r="M938" t="s">
        <v>1929</v>
      </c>
    </row>
    <row r="939" spans="1:13" x14ac:dyDescent="0.35">
      <c r="A939" t="s">
        <v>1930</v>
      </c>
      <c r="B939" t="s">
        <v>25</v>
      </c>
      <c r="C939" t="s">
        <v>150</v>
      </c>
      <c r="D939" t="s">
        <v>141</v>
      </c>
      <c r="E939" t="s">
        <v>1768</v>
      </c>
      <c r="F939" t="s">
        <v>446</v>
      </c>
      <c r="G939" t="s">
        <v>193</v>
      </c>
      <c r="H939" t="s">
        <v>1759</v>
      </c>
      <c r="I939" t="s">
        <v>55</v>
      </c>
      <c r="J939" t="s">
        <v>1503</v>
      </c>
      <c r="K939" t="s">
        <v>1488</v>
      </c>
      <c r="L939" t="s">
        <v>146</v>
      </c>
      <c r="M939" t="s">
        <v>1931</v>
      </c>
    </row>
    <row r="940" spans="1:13" x14ac:dyDescent="0.35">
      <c r="A940" t="s">
        <v>1932</v>
      </c>
      <c r="B940" t="s">
        <v>25</v>
      </c>
      <c r="C940" t="s">
        <v>150</v>
      </c>
      <c r="D940" t="s">
        <v>141</v>
      </c>
      <c r="E940" t="s">
        <v>1765</v>
      </c>
      <c r="F940" t="s">
        <v>446</v>
      </c>
      <c r="G940" t="s">
        <v>193</v>
      </c>
      <c r="H940" t="s">
        <v>1759</v>
      </c>
      <c r="I940" t="s">
        <v>55</v>
      </c>
      <c r="J940" t="s">
        <v>1503</v>
      </c>
      <c r="K940" t="s">
        <v>1488</v>
      </c>
      <c r="L940" t="s">
        <v>146</v>
      </c>
      <c r="M940" t="s">
        <v>1933</v>
      </c>
    </row>
    <row r="941" spans="1:13" x14ac:dyDescent="0.35">
      <c r="A941" t="s">
        <v>1934</v>
      </c>
      <c r="B941" t="s">
        <v>25</v>
      </c>
      <c r="C941" t="s">
        <v>150</v>
      </c>
      <c r="D941" t="s">
        <v>141</v>
      </c>
      <c r="E941" t="s">
        <v>1758</v>
      </c>
      <c r="F941" t="s">
        <v>1742</v>
      </c>
      <c r="G941" t="s">
        <v>193</v>
      </c>
      <c r="H941" t="s">
        <v>1759</v>
      </c>
      <c r="I941" t="s">
        <v>55</v>
      </c>
      <c r="J941" t="s">
        <v>1503</v>
      </c>
      <c r="K941" t="s">
        <v>1488</v>
      </c>
      <c r="L941" t="s">
        <v>146</v>
      </c>
      <c r="M941" t="s">
        <v>1935</v>
      </c>
    </row>
    <row r="942" spans="1:13" x14ac:dyDescent="0.35">
      <c r="A942" t="s">
        <v>1936</v>
      </c>
      <c r="B942" t="s">
        <v>25</v>
      </c>
      <c r="C942" t="s">
        <v>69</v>
      </c>
      <c r="D942" t="s">
        <v>141</v>
      </c>
      <c r="E942" t="s">
        <v>1928</v>
      </c>
      <c r="F942" t="s">
        <v>277</v>
      </c>
      <c r="G942" t="s">
        <v>147</v>
      </c>
      <c r="H942" t="s">
        <v>1759</v>
      </c>
      <c r="I942" t="s">
        <v>55</v>
      </c>
      <c r="J942" t="s">
        <v>1503</v>
      </c>
      <c r="K942" t="s">
        <v>1488</v>
      </c>
      <c r="L942" t="s">
        <v>146</v>
      </c>
      <c r="M942" t="s">
        <v>1937</v>
      </c>
    </row>
    <row r="943" spans="1:13" x14ac:dyDescent="0.35">
      <c r="A943" t="s">
        <v>1938</v>
      </c>
      <c r="B943" t="s">
        <v>25</v>
      </c>
      <c r="C943" t="s">
        <v>69</v>
      </c>
      <c r="D943" t="s">
        <v>141</v>
      </c>
      <c r="E943" t="s">
        <v>1768</v>
      </c>
      <c r="F943" t="s">
        <v>277</v>
      </c>
      <c r="G943" t="s">
        <v>147</v>
      </c>
      <c r="H943" t="s">
        <v>1759</v>
      </c>
      <c r="I943" t="s">
        <v>55</v>
      </c>
      <c r="J943" t="s">
        <v>1503</v>
      </c>
      <c r="K943" t="s">
        <v>1488</v>
      </c>
      <c r="L943" t="s">
        <v>146</v>
      </c>
      <c r="M943" t="s">
        <v>1939</v>
      </c>
    </row>
    <row r="944" spans="1:13" x14ac:dyDescent="0.35">
      <c r="A944" t="s">
        <v>1940</v>
      </c>
      <c r="B944" t="s">
        <v>25</v>
      </c>
      <c r="C944" t="s">
        <v>69</v>
      </c>
      <c r="D944" t="s">
        <v>141</v>
      </c>
      <c r="E944" t="s">
        <v>1941</v>
      </c>
      <c r="F944" t="s">
        <v>277</v>
      </c>
      <c r="G944" t="s">
        <v>147</v>
      </c>
      <c r="H944" t="s">
        <v>1759</v>
      </c>
      <c r="I944" t="s">
        <v>55</v>
      </c>
      <c r="J944" t="s">
        <v>1503</v>
      </c>
      <c r="K944" t="s">
        <v>1488</v>
      </c>
      <c r="L944" t="s">
        <v>146</v>
      </c>
      <c r="M944" t="s">
        <v>1942</v>
      </c>
    </row>
    <row r="945" spans="1:13" x14ac:dyDescent="0.35">
      <c r="A945" t="s">
        <v>1943</v>
      </c>
      <c r="B945" t="s">
        <v>25</v>
      </c>
      <c r="C945" t="s">
        <v>69</v>
      </c>
      <c r="D945" t="s">
        <v>141</v>
      </c>
      <c r="E945" t="s">
        <v>1841</v>
      </c>
      <c r="F945" t="s">
        <v>277</v>
      </c>
      <c r="G945" t="s">
        <v>147</v>
      </c>
      <c r="H945" t="s">
        <v>1759</v>
      </c>
      <c r="I945" t="s">
        <v>55</v>
      </c>
      <c r="J945" t="s">
        <v>1503</v>
      </c>
      <c r="K945" t="s">
        <v>1488</v>
      </c>
      <c r="L945" t="s">
        <v>146</v>
      </c>
      <c r="M945" t="s">
        <v>1944</v>
      </c>
    </row>
    <row r="946" spans="1:13" x14ac:dyDescent="0.35">
      <c r="A946" t="s">
        <v>1945</v>
      </c>
      <c r="B946" t="s">
        <v>25</v>
      </c>
      <c r="C946" t="s">
        <v>69</v>
      </c>
      <c r="D946" t="s">
        <v>141</v>
      </c>
      <c r="E946" t="s">
        <v>1928</v>
      </c>
      <c r="F946" t="s">
        <v>1559</v>
      </c>
      <c r="G946" t="s">
        <v>1560</v>
      </c>
      <c r="H946" t="s">
        <v>1759</v>
      </c>
      <c r="I946" t="s">
        <v>55</v>
      </c>
      <c r="J946" t="s">
        <v>144</v>
      </c>
      <c r="K946" t="s">
        <v>1561</v>
      </c>
      <c r="L946" t="s">
        <v>146</v>
      </c>
      <c r="M946" t="s">
        <v>1946</v>
      </c>
    </row>
    <row r="947" spans="1:13" x14ac:dyDescent="0.35">
      <c r="A947" t="s">
        <v>1947</v>
      </c>
      <c r="B947" t="s">
        <v>25</v>
      </c>
      <c r="C947" t="s">
        <v>69</v>
      </c>
      <c r="D947" t="s">
        <v>141</v>
      </c>
      <c r="E947" t="s">
        <v>1928</v>
      </c>
      <c r="F947" t="s">
        <v>1559</v>
      </c>
      <c r="G947" t="s">
        <v>1560</v>
      </c>
      <c r="H947" t="s">
        <v>1759</v>
      </c>
      <c r="I947" t="s">
        <v>55</v>
      </c>
      <c r="J947" t="s">
        <v>144</v>
      </c>
      <c r="K947" t="s">
        <v>1561</v>
      </c>
      <c r="L947" t="s">
        <v>146</v>
      </c>
      <c r="M947" t="s">
        <v>1948</v>
      </c>
    </row>
    <row r="948" spans="1:13" x14ac:dyDescent="0.35">
      <c r="A948" t="s">
        <v>1949</v>
      </c>
      <c r="B948" t="s">
        <v>25</v>
      </c>
      <c r="C948" t="s">
        <v>69</v>
      </c>
      <c r="D948" t="s">
        <v>141</v>
      </c>
      <c r="E948" t="s">
        <v>1928</v>
      </c>
      <c r="F948" t="s">
        <v>1559</v>
      </c>
      <c r="G948" t="s">
        <v>1560</v>
      </c>
      <c r="H948" t="s">
        <v>1759</v>
      </c>
      <c r="I948" t="s">
        <v>55</v>
      </c>
      <c r="J948" t="s">
        <v>144</v>
      </c>
      <c r="K948" t="s">
        <v>1561</v>
      </c>
      <c r="L948" t="s">
        <v>146</v>
      </c>
      <c r="M948" t="s">
        <v>1950</v>
      </c>
    </row>
    <row r="949" spans="1:13" x14ac:dyDescent="0.35">
      <c r="A949" t="s">
        <v>1951</v>
      </c>
      <c r="B949" t="s">
        <v>25</v>
      </c>
      <c r="C949" t="s">
        <v>69</v>
      </c>
      <c r="D949" t="s">
        <v>141</v>
      </c>
      <c r="E949" t="s">
        <v>1928</v>
      </c>
      <c r="F949" t="s">
        <v>1559</v>
      </c>
      <c r="G949" t="s">
        <v>1560</v>
      </c>
      <c r="H949" t="s">
        <v>1759</v>
      </c>
      <c r="I949" t="s">
        <v>55</v>
      </c>
      <c r="J949" t="s">
        <v>144</v>
      </c>
      <c r="K949" t="s">
        <v>1561</v>
      </c>
      <c r="L949" t="s">
        <v>146</v>
      </c>
      <c r="M949" t="s">
        <v>1952</v>
      </c>
    </row>
    <row r="950" spans="1:13" x14ac:dyDescent="0.35">
      <c r="A950" t="s">
        <v>1953</v>
      </c>
      <c r="B950" t="s">
        <v>25</v>
      </c>
      <c r="C950" t="s">
        <v>69</v>
      </c>
      <c r="D950" t="s">
        <v>141</v>
      </c>
      <c r="E950" t="s">
        <v>1928</v>
      </c>
      <c r="F950" t="s">
        <v>1559</v>
      </c>
      <c r="G950" t="s">
        <v>1560</v>
      </c>
      <c r="H950" t="s">
        <v>1759</v>
      </c>
      <c r="I950" t="s">
        <v>55</v>
      </c>
      <c r="J950" t="s">
        <v>144</v>
      </c>
      <c r="K950" t="s">
        <v>1561</v>
      </c>
      <c r="L950" t="s">
        <v>146</v>
      </c>
      <c r="M950" t="s">
        <v>1954</v>
      </c>
    </row>
    <row r="951" spans="1:13" x14ac:dyDescent="0.35">
      <c r="A951" t="s">
        <v>1955</v>
      </c>
      <c r="B951" t="s">
        <v>25</v>
      </c>
      <c r="C951" t="s">
        <v>69</v>
      </c>
      <c r="D951" t="s">
        <v>141</v>
      </c>
      <c r="E951" t="s">
        <v>1768</v>
      </c>
      <c r="F951" t="s">
        <v>1559</v>
      </c>
      <c r="G951" t="s">
        <v>1560</v>
      </c>
      <c r="H951" t="s">
        <v>1759</v>
      </c>
      <c r="I951" t="s">
        <v>55</v>
      </c>
      <c r="J951" t="s">
        <v>144</v>
      </c>
      <c r="K951" t="s">
        <v>1561</v>
      </c>
      <c r="L951" t="s">
        <v>146</v>
      </c>
      <c r="M951" t="s">
        <v>1956</v>
      </c>
    </row>
    <row r="952" spans="1:13" x14ac:dyDescent="0.35">
      <c r="A952" t="s">
        <v>1957</v>
      </c>
      <c r="B952" t="s">
        <v>25</v>
      </c>
      <c r="C952" t="s">
        <v>69</v>
      </c>
      <c r="D952" t="s">
        <v>141</v>
      </c>
      <c r="E952" t="s">
        <v>1768</v>
      </c>
      <c r="F952" t="s">
        <v>1559</v>
      </c>
      <c r="G952" t="s">
        <v>1560</v>
      </c>
      <c r="H952" t="s">
        <v>1759</v>
      </c>
      <c r="I952" t="s">
        <v>55</v>
      </c>
      <c r="J952" t="s">
        <v>144</v>
      </c>
      <c r="K952" t="s">
        <v>1561</v>
      </c>
      <c r="L952" t="s">
        <v>146</v>
      </c>
      <c r="M952" t="s">
        <v>1958</v>
      </c>
    </row>
    <row r="953" spans="1:13" x14ac:dyDescent="0.35">
      <c r="A953" t="s">
        <v>1959</v>
      </c>
      <c r="B953" t="s">
        <v>25</v>
      </c>
      <c r="C953" t="s">
        <v>69</v>
      </c>
      <c r="D953" t="s">
        <v>141</v>
      </c>
      <c r="E953" t="s">
        <v>1928</v>
      </c>
      <c r="F953" t="s">
        <v>1559</v>
      </c>
      <c r="G953" t="s">
        <v>1560</v>
      </c>
      <c r="H953" t="s">
        <v>1759</v>
      </c>
      <c r="I953" t="s">
        <v>55</v>
      </c>
      <c r="J953" t="s">
        <v>144</v>
      </c>
      <c r="K953" t="s">
        <v>1561</v>
      </c>
      <c r="L953" t="s">
        <v>146</v>
      </c>
      <c r="M953" t="s">
        <v>1960</v>
      </c>
    </row>
    <row r="954" spans="1:13" x14ac:dyDescent="0.35">
      <c r="A954" t="s">
        <v>1961</v>
      </c>
      <c r="B954" t="s">
        <v>25</v>
      </c>
      <c r="C954" t="s">
        <v>69</v>
      </c>
      <c r="D954" t="s">
        <v>141</v>
      </c>
      <c r="E954" t="s">
        <v>1928</v>
      </c>
      <c r="F954" t="s">
        <v>1559</v>
      </c>
      <c r="G954" t="s">
        <v>1560</v>
      </c>
      <c r="H954" t="s">
        <v>1759</v>
      </c>
      <c r="I954" t="s">
        <v>55</v>
      </c>
      <c r="J954" t="s">
        <v>144</v>
      </c>
      <c r="K954" t="s">
        <v>1561</v>
      </c>
      <c r="L954" t="s">
        <v>146</v>
      </c>
      <c r="M954" t="s">
        <v>1962</v>
      </c>
    </row>
    <row r="955" spans="1:13" x14ac:dyDescent="0.35">
      <c r="A955" t="s">
        <v>1963</v>
      </c>
      <c r="B955" t="s">
        <v>25</v>
      </c>
      <c r="C955" t="s">
        <v>69</v>
      </c>
      <c r="D955" t="s">
        <v>141</v>
      </c>
      <c r="E955" t="s">
        <v>1928</v>
      </c>
      <c r="F955" t="s">
        <v>1559</v>
      </c>
      <c r="G955" t="s">
        <v>1560</v>
      </c>
      <c r="H955" t="s">
        <v>1759</v>
      </c>
      <c r="I955" t="s">
        <v>55</v>
      </c>
      <c r="J955" t="s">
        <v>144</v>
      </c>
      <c r="K955" t="s">
        <v>1561</v>
      </c>
      <c r="L955" t="s">
        <v>146</v>
      </c>
      <c r="M955" t="s">
        <v>1964</v>
      </c>
    </row>
    <row r="956" spans="1:13" x14ac:dyDescent="0.35">
      <c r="A956" t="s">
        <v>1965</v>
      </c>
      <c r="B956" t="s">
        <v>25</v>
      </c>
      <c r="C956" t="s">
        <v>69</v>
      </c>
      <c r="D956" t="s">
        <v>141</v>
      </c>
      <c r="E956" t="s">
        <v>1928</v>
      </c>
      <c r="F956" t="s">
        <v>1559</v>
      </c>
      <c r="G956" t="s">
        <v>1560</v>
      </c>
      <c r="H956" t="s">
        <v>1759</v>
      </c>
      <c r="I956" t="s">
        <v>55</v>
      </c>
      <c r="J956" t="s">
        <v>144</v>
      </c>
      <c r="K956" t="s">
        <v>1561</v>
      </c>
      <c r="L956" t="s">
        <v>146</v>
      </c>
      <c r="M956" t="s">
        <v>1966</v>
      </c>
    </row>
    <row r="957" spans="1:13" x14ac:dyDescent="0.35">
      <c r="A957" t="s">
        <v>1967</v>
      </c>
      <c r="B957" t="s">
        <v>25</v>
      </c>
      <c r="C957" t="s">
        <v>69</v>
      </c>
      <c r="D957" t="s">
        <v>141</v>
      </c>
      <c r="E957" t="s">
        <v>1928</v>
      </c>
      <c r="F957" t="s">
        <v>1559</v>
      </c>
      <c r="G957" t="s">
        <v>1560</v>
      </c>
      <c r="H957" t="s">
        <v>1759</v>
      </c>
      <c r="I957" t="s">
        <v>55</v>
      </c>
      <c r="J957" t="s">
        <v>144</v>
      </c>
      <c r="K957" t="s">
        <v>1561</v>
      </c>
      <c r="L957" t="s">
        <v>146</v>
      </c>
      <c r="M957" t="s">
        <v>1968</v>
      </c>
    </row>
    <row r="958" spans="1:13" x14ac:dyDescent="0.35">
      <c r="A958" t="s">
        <v>1969</v>
      </c>
      <c r="B958" t="s">
        <v>25</v>
      </c>
      <c r="C958" t="s">
        <v>69</v>
      </c>
      <c r="D958" t="s">
        <v>141</v>
      </c>
      <c r="E958" t="s">
        <v>1768</v>
      </c>
      <c r="F958" t="s">
        <v>1559</v>
      </c>
      <c r="G958" t="s">
        <v>1560</v>
      </c>
      <c r="H958" t="s">
        <v>1759</v>
      </c>
      <c r="I958" t="s">
        <v>55</v>
      </c>
      <c r="J958" t="s">
        <v>144</v>
      </c>
      <c r="K958" t="s">
        <v>1561</v>
      </c>
      <c r="L958" t="s">
        <v>146</v>
      </c>
      <c r="M958" t="s">
        <v>1970</v>
      </c>
    </row>
    <row r="959" spans="1:13" x14ac:dyDescent="0.35">
      <c r="A959" t="s">
        <v>1971</v>
      </c>
      <c r="B959" t="s">
        <v>25</v>
      </c>
      <c r="C959" t="s">
        <v>69</v>
      </c>
      <c r="D959" t="s">
        <v>141</v>
      </c>
      <c r="E959" t="s">
        <v>1768</v>
      </c>
      <c r="F959" t="s">
        <v>1559</v>
      </c>
      <c r="G959" t="s">
        <v>1560</v>
      </c>
      <c r="H959" t="s">
        <v>1759</v>
      </c>
      <c r="I959" t="s">
        <v>55</v>
      </c>
      <c r="J959" t="s">
        <v>144</v>
      </c>
      <c r="K959" t="s">
        <v>1561</v>
      </c>
      <c r="L959" t="s">
        <v>146</v>
      </c>
      <c r="M959" t="s">
        <v>1972</v>
      </c>
    </row>
    <row r="960" spans="1:13" x14ac:dyDescent="0.35">
      <c r="A960" t="s">
        <v>1973</v>
      </c>
      <c r="B960" t="s">
        <v>25</v>
      </c>
      <c r="C960" t="s">
        <v>69</v>
      </c>
      <c r="D960" t="s">
        <v>141</v>
      </c>
      <c r="E960" t="s">
        <v>1928</v>
      </c>
      <c r="F960" t="s">
        <v>1578</v>
      </c>
      <c r="G960" t="s">
        <v>1560</v>
      </c>
      <c r="H960" t="s">
        <v>1759</v>
      </c>
      <c r="I960" t="s">
        <v>55</v>
      </c>
      <c r="J960" t="s">
        <v>144</v>
      </c>
      <c r="K960" t="s">
        <v>1561</v>
      </c>
      <c r="L960" t="s">
        <v>146</v>
      </c>
      <c r="M960" t="s">
        <v>1974</v>
      </c>
    </row>
    <row r="961" spans="1:13" x14ac:dyDescent="0.35">
      <c r="A961" t="s">
        <v>1975</v>
      </c>
      <c r="B961" t="s">
        <v>25</v>
      </c>
      <c r="C961" t="s">
        <v>69</v>
      </c>
      <c r="D961" t="s">
        <v>141</v>
      </c>
      <c r="E961" t="s">
        <v>1928</v>
      </c>
      <c r="F961" t="s">
        <v>1578</v>
      </c>
      <c r="G961" t="s">
        <v>1560</v>
      </c>
      <c r="H961" t="s">
        <v>1759</v>
      </c>
      <c r="I961" t="s">
        <v>55</v>
      </c>
      <c r="J961" t="s">
        <v>144</v>
      </c>
      <c r="K961" t="s">
        <v>1561</v>
      </c>
      <c r="L961" t="s">
        <v>146</v>
      </c>
      <c r="M961" t="s">
        <v>1976</v>
      </c>
    </row>
    <row r="962" spans="1:13" x14ac:dyDescent="0.35">
      <c r="A962" t="s">
        <v>1977</v>
      </c>
      <c r="B962" t="s">
        <v>25</v>
      </c>
      <c r="C962" t="s">
        <v>69</v>
      </c>
      <c r="D962" t="s">
        <v>141</v>
      </c>
      <c r="E962" t="s">
        <v>1768</v>
      </c>
      <c r="F962" t="s">
        <v>1578</v>
      </c>
      <c r="G962" t="s">
        <v>1560</v>
      </c>
      <c r="H962" t="s">
        <v>1759</v>
      </c>
      <c r="I962" t="s">
        <v>55</v>
      </c>
      <c r="J962" t="s">
        <v>144</v>
      </c>
      <c r="K962" t="s">
        <v>1561</v>
      </c>
      <c r="L962" t="s">
        <v>146</v>
      </c>
      <c r="M962" t="s">
        <v>1978</v>
      </c>
    </row>
    <row r="963" spans="1:13" x14ac:dyDescent="0.35">
      <c r="A963" t="s">
        <v>1979</v>
      </c>
      <c r="B963" t="s">
        <v>25</v>
      </c>
      <c r="C963" t="s">
        <v>69</v>
      </c>
      <c r="D963" t="s">
        <v>141</v>
      </c>
      <c r="E963" t="s">
        <v>1768</v>
      </c>
      <c r="F963" t="s">
        <v>1578</v>
      </c>
      <c r="G963" t="s">
        <v>1560</v>
      </c>
      <c r="H963" t="s">
        <v>1759</v>
      </c>
      <c r="I963" t="s">
        <v>55</v>
      </c>
      <c r="J963" t="s">
        <v>144</v>
      </c>
      <c r="K963" t="s">
        <v>1561</v>
      </c>
      <c r="L963" t="s">
        <v>146</v>
      </c>
      <c r="M963" t="s">
        <v>1980</v>
      </c>
    </row>
    <row r="964" spans="1:13" x14ac:dyDescent="0.35">
      <c r="A964" t="s">
        <v>1981</v>
      </c>
      <c r="B964" t="s">
        <v>25</v>
      </c>
      <c r="C964" t="s">
        <v>69</v>
      </c>
      <c r="D964" t="s">
        <v>141</v>
      </c>
      <c r="E964" t="s">
        <v>1768</v>
      </c>
      <c r="F964" t="s">
        <v>1578</v>
      </c>
      <c r="G964" t="s">
        <v>1560</v>
      </c>
      <c r="H964" t="s">
        <v>1759</v>
      </c>
      <c r="I964" t="s">
        <v>55</v>
      </c>
      <c r="J964" t="s">
        <v>144</v>
      </c>
      <c r="K964" t="s">
        <v>1561</v>
      </c>
      <c r="L964" t="s">
        <v>146</v>
      </c>
      <c r="M964" t="s">
        <v>1982</v>
      </c>
    </row>
    <row r="965" spans="1:13" x14ac:dyDescent="0.35">
      <c r="A965" t="s">
        <v>1983</v>
      </c>
      <c r="B965" t="s">
        <v>25</v>
      </c>
      <c r="C965" t="s">
        <v>69</v>
      </c>
      <c r="D965" t="s">
        <v>141</v>
      </c>
      <c r="E965" t="s">
        <v>1928</v>
      </c>
      <c r="F965" t="s">
        <v>1578</v>
      </c>
      <c r="G965" t="s">
        <v>1560</v>
      </c>
      <c r="H965" t="s">
        <v>1759</v>
      </c>
      <c r="I965" t="s">
        <v>55</v>
      </c>
      <c r="J965" t="s">
        <v>144</v>
      </c>
      <c r="K965" t="s">
        <v>1561</v>
      </c>
      <c r="L965" t="s">
        <v>146</v>
      </c>
      <c r="M965" t="s">
        <v>1984</v>
      </c>
    </row>
    <row r="966" spans="1:13" x14ac:dyDescent="0.35">
      <c r="A966" t="s">
        <v>1985</v>
      </c>
      <c r="B966" t="s">
        <v>25</v>
      </c>
      <c r="C966" t="s">
        <v>69</v>
      </c>
      <c r="D966" t="s">
        <v>141</v>
      </c>
      <c r="E966" t="s">
        <v>1928</v>
      </c>
      <c r="F966" t="s">
        <v>1578</v>
      </c>
      <c r="G966" t="s">
        <v>1560</v>
      </c>
      <c r="H966" t="s">
        <v>1759</v>
      </c>
      <c r="I966" t="s">
        <v>55</v>
      </c>
      <c r="J966" t="s">
        <v>144</v>
      </c>
      <c r="K966" t="s">
        <v>1561</v>
      </c>
      <c r="L966" t="s">
        <v>146</v>
      </c>
      <c r="M966" t="s">
        <v>1986</v>
      </c>
    </row>
    <row r="967" spans="1:13" x14ac:dyDescent="0.35">
      <c r="A967" t="s">
        <v>1987</v>
      </c>
      <c r="B967" t="s">
        <v>25</v>
      </c>
      <c r="C967" t="s">
        <v>69</v>
      </c>
      <c r="D967" t="s">
        <v>141</v>
      </c>
      <c r="E967" t="s">
        <v>1768</v>
      </c>
      <c r="F967" t="s">
        <v>1578</v>
      </c>
      <c r="G967" t="s">
        <v>1560</v>
      </c>
      <c r="H967" t="s">
        <v>1759</v>
      </c>
      <c r="I967" t="s">
        <v>55</v>
      </c>
      <c r="J967" t="s">
        <v>144</v>
      </c>
      <c r="K967" t="s">
        <v>1561</v>
      </c>
      <c r="L967" t="s">
        <v>146</v>
      </c>
      <c r="M967" t="s">
        <v>1988</v>
      </c>
    </row>
    <row r="968" spans="1:13" x14ac:dyDescent="0.35">
      <c r="A968" t="s">
        <v>1989</v>
      </c>
      <c r="B968" t="s">
        <v>25</v>
      </c>
      <c r="C968" t="s">
        <v>69</v>
      </c>
      <c r="D968" t="s">
        <v>141</v>
      </c>
      <c r="E968" t="s">
        <v>1768</v>
      </c>
      <c r="F968" t="s">
        <v>1578</v>
      </c>
      <c r="G968" t="s">
        <v>1560</v>
      </c>
      <c r="H968" t="s">
        <v>1759</v>
      </c>
      <c r="I968" t="s">
        <v>55</v>
      </c>
      <c r="J968" t="s">
        <v>144</v>
      </c>
      <c r="K968" t="s">
        <v>1561</v>
      </c>
      <c r="L968" t="s">
        <v>146</v>
      </c>
      <c r="M968" t="s">
        <v>1990</v>
      </c>
    </row>
    <row r="969" spans="1:13" x14ac:dyDescent="0.35">
      <c r="A969" t="s">
        <v>1991</v>
      </c>
      <c r="B969" t="s">
        <v>25</v>
      </c>
      <c r="C969" t="s">
        <v>69</v>
      </c>
      <c r="D969" t="s">
        <v>141</v>
      </c>
      <c r="E969" t="s">
        <v>1928</v>
      </c>
      <c r="F969" t="s">
        <v>1578</v>
      </c>
      <c r="G969" t="s">
        <v>1560</v>
      </c>
      <c r="H969" t="s">
        <v>1759</v>
      </c>
      <c r="I969" t="s">
        <v>55</v>
      </c>
      <c r="J969" t="s">
        <v>144</v>
      </c>
      <c r="K969" t="s">
        <v>1561</v>
      </c>
      <c r="L969" t="s">
        <v>146</v>
      </c>
      <c r="M969" t="s">
        <v>1992</v>
      </c>
    </row>
    <row r="970" spans="1:13" x14ac:dyDescent="0.35">
      <c r="A970" t="s">
        <v>1993</v>
      </c>
      <c r="B970" t="s">
        <v>25</v>
      </c>
      <c r="C970" t="s">
        <v>69</v>
      </c>
      <c r="D970" t="s">
        <v>141</v>
      </c>
      <c r="E970" t="s">
        <v>1928</v>
      </c>
      <c r="F970" t="s">
        <v>1578</v>
      </c>
      <c r="G970" t="s">
        <v>1560</v>
      </c>
      <c r="H970" t="s">
        <v>1759</v>
      </c>
      <c r="I970" t="s">
        <v>55</v>
      </c>
      <c r="J970" t="s">
        <v>144</v>
      </c>
      <c r="K970" t="s">
        <v>1561</v>
      </c>
      <c r="L970" t="s">
        <v>146</v>
      </c>
      <c r="M970" t="s">
        <v>1994</v>
      </c>
    </row>
    <row r="971" spans="1:13" x14ac:dyDescent="0.35">
      <c r="A971" t="s">
        <v>1995</v>
      </c>
      <c r="B971" t="s">
        <v>25</v>
      </c>
      <c r="C971" t="s">
        <v>69</v>
      </c>
      <c r="D971" t="s">
        <v>141</v>
      </c>
      <c r="E971" t="s">
        <v>1928</v>
      </c>
      <c r="F971" t="s">
        <v>1578</v>
      </c>
      <c r="G971" t="s">
        <v>1560</v>
      </c>
      <c r="H971" t="s">
        <v>1759</v>
      </c>
      <c r="I971" t="s">
        <v>55</v>
      </c>
      <c r="J971" t="s">
        <v>144</v>
      </c>
      <c r="K971" t="s">
        <v>1561</v>
      </c>
      <c r="L971" t="s">
        <v>146</v>
      </c>
      <c r="M971" t="s">
        <v>1996</v>
      </c>
    </row>
    <row r="972" spans="1:13" x14ac:dyDescent="0.35">
      <c r="A972" t="s">
        <v>1997</v>
      </c>
      <c r="B972" t="s">
        <v>25</v>
      </c>
      <c r="C972" t="s">
        <v>69</v>
      </c>
      <c r="D972" t="s">
        <v>141</v>
      </c>
      <c r="E972" t="s">
        <v>1928</v>
      </c>
      <c r="F972" t="s">
        <v>1578</v>
      </c>
      <c r="G972" t="s">
        <v>1560</v>
      </c>
      <c r="H972" t="s">
        <v>1759</v>
      </c>
      <c r="I972" t="s">
        <v>55</v>
      </c>
      <c r="J972" t="s">
        <v>144</v>
      </c>
      <c r="K972" t="s">
        <v>1561</v>
      </c>
      <c r="L972" t="s">
        <v>146</v>
      </c>
      <c r="M972" t="s">
        <v>1998</v>
      </c>
    </row>
    <row r="973" spans="1:13" x14ac:dyDescent="0.35">
      <c r="A973" t="s">
        <v>1999</v>
      </c>
      <c r="B973" t="s">
        <v>25</v>
      </c>
      <c r="C973" t="s">
        <v>69</v>
      </c>
      <c r="D973" t="s">
        <v>141</v>
      </c>
      <c r="E973" t="s">
        <v>1928</v>
      </c>
      <c r="F973" t="s">
        <v>1578</v>
      </c>
      <c r="G973" t="s">
        <v>1560</v>
      </c>
      <c r="H973" t="s">
        <v>1759</v>
      </c>
      <c r="I973" t="s">
        <v>55</v>
      </c>
      <c r="J973" t="s">
        <v>144</v>
      </c>
      <c r="K973" t="s">
        <v>1561</v>
      </c>
      <c r="L973" t="s">
        <v>146</v>
      </c>
      <c r="M973" t="s">
        <v>2000</v>
      </c>
    </row>
    <row r="974" spans="1:13" x14ac:dyDescent="0.35">
      <c r="A974" t="s">
        <v>2001</v>
      </c>
      <c r="B974" t="s">
        <v>25</v>
      </c>
      <c r="C974" t="s">
        <v>69</v>
      </c>
      <c r="D974" t="s">
        <v>141</v>
      </c>
      <c r="E974" t="s">
        <v>1768</v>
      </c>
      <c r="F974" t="s">
        <v>1578</v>
      </c>
      <c r="G974" t="s">
        <v>1560</v>
      </c>
      <c r="H974" t="s">
        <v>1759</v>
      </c>
      <c r="I974" t="s">
        <v>55</v>
      </c>
      <c r="J974" t="s">
        <v>144</v>
      </c>
      <c r="K974" t="s">
        <v>1561</v>
      </c>
      <c r="L974" t="s">
        <v>146</v>
      </c>
      <c r="M974" t="s">
        <v>2002</v>
      </c>
    </row>
    <row r="975" spans="1:13" x14ac:dyDescent="0.35">
      <c r="A975" t="s">
        <v>2003</v>
      </c>
      <c r="B975" t="s">
        <v>25</v>
      </c>
      <c r="C975" t="s">
        <v>69</v>
      </c>
      <c r="D975" t="s">
        <v>141</v>
      </c>
      <c r="E975" t="s">
        <v>1928</v>
      </c>
      <c r="F975" t="s">
        <v>2004</v>
      </c>
      <c r="G975" t="s">
        <v>1560</v>
      </c>
      <c r="H975" t="s">
        <v>1759</v>
      </c>
      <c r="I975" t="s">
        <v>55</v>
      </c>
      <c r="J975" t="s">
        <v>144</v>
      </c>
      <c r="K975" t="s">
        <v>1561</v>
      </c>
      <c r="L975" t="s">
        <v>146</v>
      </c>
      <c r="M975" t="s">
        <v>2005</v>
      </c>
    </row>
    <row r="976" spans="1:13" x14ac:dyDescent="0.35">
      <c r="A976" t="s">
        <v>2006</v>
      </c>
      <c r="B976" t="s">
        <v>25</v>
      </c>
      <c r="C976" t="s">
        <v>69</v>
      </c>
      <c r="D976" t="s">
        <v>141</v>
      </c>
      <c r="E976" t="s">
        <v>1928</v>
      </c>
      <c r="F976" t="s">
        <v>2004</v>
      </c>
      <c r="G976" t="s">
        <v>1560</v>
      </c>
      <c r="H976" t="s">
        <v>1759</v>
      </c>
      <c r="I976" t="s">
        <v>55</v>
      </c>
      <c r="J976" t="s">
        <v>144</v>
      </c>
      <c r="K976" t="s">
        <v>1561</v>
      </c>
      <c r="L976" t="s">
        <v>146</v>
      </c>
      <c r="M976" t="s">
        <v>2007</v>
      </c>
    </row>
    <row r="977" spans="1:13" x14ac:dyDescent="0.35">
      <c r="A977" t="s">
        <v>2008</v>
      </c>
      <c r="B977" t="s">
        <v>25</v>
      </c>
      <c r="C977" t="s">
        <v>69</v>
      </c>
      <c r="D977" t="s">
        <v>141</v>
      </c>
      <c r="E977" t="s">
        <v>1768</v>
      </c>
      <c r="F977" t="s">
        <v>2004</v>
      </c>
      <c r="G977" t="s">
        <v>1560</v>
      </c>
      <c r="H977" t="s">
        <v>1759</v>
      </c>
      <c r="I977" t="s">
        <v>55</v>
      </c>
      <c r="J977" t="s">
        <v>144</v>
      </c>
      <c r="K977" t="s">
        <v>1561</v>
      </c>
      <c r="L977" t="s">
        <v>146</v>
      </c>
      <c r="M977" t="s">
        <v>2009</v>
      </c>
    </row>
    <row r="978" spans="1:13" x14ac:dyDescent="0.35">
      <c r="A978" t="s">
        <v>2010</v>
      </c>
      <c r="B978" t="s">
        <v>25</v>
      </c>
      <c r="C978" t="s">
        <v>69</v>
      </c>
      <c r="D978" t="s">
        <v>141</v>
      </c>
      <c r="E978" t="s">
        <v>1928</v>
      </c>
      <c r="F978" t="s">
        <v>1648</v>
      </c>
      <c r="G978" t="s">
        <v>1560</v>
      </c>
      <c r="H978" t="s">
        <v>1759</v>
      </c>
      <c r="I978" t="s">
        <v>55</v>
      </c>
      <c r="J978" t="s">
        <v>144</v>
      </c>
      <c r="K978" t="s">
        <v>1561</v>
      </c>
      <c r="L978" t="s">
        <v>146</v>
      </c>
      <c r="M978" t="s">
        <v>2011</v>
      </c>
    </row>
    <row r="979" spans="1:13" x14ac:dyDescent="0.35">
      <c r="A979" t="s">
        <v>2012</v>
      </c>
      <c r="B979" t="s">
        <v>25</v>
      </c>
      <c r="C979" t="s">
        <v>69</v>
      </c>
      <c r="D979" t="s">
        <v>141</v>
      </c>
      <c r="E979" t="s">
        <v>1928</v>
      </c>
      <c r="F979" t="s">
        <v>1648</v>
      </c>
      <c r="G979" t="s">
        <v>1560</v>
      </c>
      <c r="H979" t="s">
        <v>1759</v>
      </c>
      <c r="I979" t="s">
        <v>55</v>
      </c>
      <c r="J979" t="s">
        <v>144</v>
      </c>
      <c r="K979" t="s">
        <v>1561</v>
      </c>
      <c r="L979" t="s">
        <v>146</v>
      </c>
      <c r="M979" t="s">
        <v>2013</v>
      </c>
    </row>
    <row r="980" spans="1:13" x14ac:dyDescent="0.35">
      <c r="A980" t="s">
        <v>2014</v>
      </c>
      <c r="B980" t="s">
        <v>25</v>
      </c>
      <c r="C980" t="s">
        <v>69</v>
      </c>
      <c r="D980" t="s">
        <v>141</v>
      </c>
      <c r="E980" t="s">
        <v>1928</v>
      </c>
      <c r="F980" t="s">
        <v>1648</v>
      </c>
      <c r="G980" t="s">
        <v>1560</v>
      </c>
      <c r="H980" t="s">
        <v>1759</v>
      </c>
      <c r="I980" t="s">
        <v>55</v>
      </c>
      <c r="J980" t="s">
        <v>144</v>
      </c>
      <c r="K980" t="s">
        <v>1561</v>
      </c>
      <c r="L980" t="s">
        <v>146</v>
      </c>
      <c r="M980" t="s">
        <v>2015</v>
      </c>
    </row>
    <row r="981" spans="1:13" x14ac:dyDescent="0.35">
      <c r="A981" t="s">
        <v>2016</v>
      </c>
      <c r="B981" t="s">
        <v>25</v>
      </c>
      <c r="C981" t="s">
        <v>69</v>
      </c>
      <c r="D981" t="s">
        <v>141</v>
      </c>
      <c r="E981" t="s">
        <v>1768</v>
      </c>
      <c r="F981" t="s">
        <v>1648</v>
      </c>
      <c r="G981" t="s">
        <v>1560</v>
      </c>
      <c r="H981" t="s">
        <v>1759</v>
      </c>
      <c r="I981" t="s">
        <v>55</v>
      </c>
      <c r="J981" t="s">
        <v>144</v>
      </c>
      <c r="K981" t="s">
        <v>1561</v>
      </c>
      <c r="L981" t="s">
        <v>146</v>
      </c>
      <c r="M981" t="s">
        <v>2017</v>
      </c>
    </row>
    <row r="982" spans="1:13" x14ac:dyDescent="0.35">
      <c r="A982" t="s">
        <v>2018</v>
      </c>
      <c r="B982" t="s">
        <v>25</v>
      </c>
      <c r="C982" t="s">
        <v>69</v>
      </c>
      <c r="D982" t="s">
        <v>141</v>
      </c>
      <c r="E982" t="s">
        <v>1941</v>
      </c>
      <c r="F982" t="s">
        <v>1559</v>
      </c>
      <c r="G982" t="s">
        <v>1560</v>
      </c>
      <c r="H982" t="s">
        <v>1759</v>
      </c>
      <c r="I982" t="s">
        <v>55</v>
      </c>
      <c r="J982" t="s">
        <v>144</v>
      </c>
      <c r="K982" t="s">
        <v>1561</v>
      </c>
      <c r="L982" t="s">
        <v>146</v>
      </c>
      <c r="M982" t="s">
        <v>2019</v>
      </c>
    </row>
    <row r="983" spans="1:13" x14ac:dyDescent="0.35">
      <c r="A983" t="s">
        <v>2020</v>
      </c>
      <c r="B983" t="s">
        <v>25</v>
      </c>
      <c r="C983" t="s">
        <v>69</v>
      </c>
      <c r="D983" t="s">
        <v>141</v>
      </c>
      <c r="E983" t="s">
        <v>1941</v>
      </c>
      <c r="F983" t="s">
        <v>1559</v>
      </c>
      <c r="G983" t="s">
        <v>1560</v>
      </c>
      <c r="H983" t="s">
        <v>1759</v>
      </c>
      <c r="I983" t="s">
        <v>55</v>
      </c>
      <c r="J983" t="s">
        <v>144</v>
      </c>
      <c r="K983" t="s">
        <v>1561</v>
      </c>
      <c r="L983" t="s">
        <v>252</v>
      </c>
      <c r="M983" t="s">
        <v>2021</v>
      </c>
    </row>
    <row r="984" spans="1:13" x14ac:dyDescent="0.35">
      <c r="A984" t="s">
        <v>2022</v>
      </c>
      <c r="B984" t="s">
        <v>25</v>
      </c>
      <c r="C984" t="s">
        <v>69</v>
      </c>
      <c r="D984" t="s">
        <v>141</v>
      </c>
      <c r="E984" t="s">
        <v>1941</v>
      </c>
      <c r="F984" t="s">
        <v>1559</v>
      </c>
      <c r="G984" t="s">
        <v>1560</v>
      </c>
      <c r="H984" t="s">
        <v>1759</v>
      </c>
      <c r="I984" t="s">
        <v>55</v>
      </c>
      <c r="J984" t="s">
        <v>144</v>
      </c>
      <c r="K984" t="s">
        <v>1561</v>
      </c>
      <c r="L984" t="s">
        <v>146</v>
      </c>
      <c r="M984" t="s">
        <v>2023</v>
      </c>
    </row>
    <row r="985" spans="1:13" x14ac:dyDescent="0.35">
      <c r="A985" t="s">
        <v>2024</v>
      </c>
      <c r="B985" t="s">
        <v>25</v>
      </c>
      <c r="C985" t="s">
        <v>69</v>
      </c>
      <c r="D985" t="s">
        <v>141</v>
      </c>
      <c r="E985" t="s">
        <v>1941</v>
      </c>
      <c r="F985" t="s">
        <v>1559</v>
      </c>
      <c r="G985" t="s">
        <v>1560</v>
      </c>
      <c r="H985" t="s">
        <v>1759</v>
      </c>
      <c r="I985" t="s">
        <v>55</v>
      </c>
      <c r="J985" t="s">
        <v>144</v>
      </c>
      <c r="K985" t="s">
        <v>1561</v>
      </c>
      <c r="L985" t="s">
        <v>146</v>
      </c>
      <c r="M985" t="s">
        <v>2025</v>
      </c>
    </row>
    <row r="986" spans="1:13" x14ac:dyDescent="0.35">
      <c r="A986" t="s">
        <v>2026</v>
      </c>
      <c r="B986" t="s">
        <v>25</v>
      </c>
      <c r="C986" t="s">
        <v>69</v>
      </c>
      <c r="D986" t="s">
        <v>141</v>
      </c>
      <c r="E986" t="s">
        <v>1941</v>
      </c>
      <c r="F986" t="s">
        <v>1559</v>
      </c>
      <c r="G986" t="s">
        <v>1560</v>
      </c>
      <c r="H986" t="s">
        <v>1759</v>
      </c>
      <c r="I986" t="s">
        <v>55</v>
      </c>
      <c r="J986" t="s">
        <v>144</v>
      </c>
      <c r="K986" t="s">
        <v>1561</v>
      </c>
      <c r="L986" t="s">
        <v>146</v>
      </c>
      <c r="M986" t="s">
        <v>2027</v>
      </c>
    </row>
    <row r="987" spans="1:13" x14ac:dyDescent="0.35">
      <c r="A987" t="s">
        <v>2028</v>
      </c>
      <c r="B987" t="s">
        <v>25</v>
      </c>
      <c r="C987" t="s">
        <v>69</v>
      </c>
      <c r="D987" t="s">
        <v>141</v>
      </c>
      <c r="E987" t="s">
        <v>1941</v>
      </c>
      <c r="F987" t="s">
        <v>1578</v>
      </c>
      <c r="G987" t="s">
        <v>1560</v>
      </c>
      <c r="H987" t="s">
        <v>1759</v>
      </c>
      <c r="I987" t="s">
        <v>55</v>
      </c>
      <c r="J987" t="s">
        <v>144</v>
      </c>
      <c r="K987" t="s">
        <v>1561</v>
      </c>
      <c r="L987" t="s">
        <v>146</v>
      </c>
      <c r="M987" t="s">
        <v>2029</v>
      </c>
    </row>
    <row r="988" spans="1:13" x14ac:dyDescent="0.35">
      <c r="A988" t="s">
        <v>2030</v>
      </c>
      <c r="B988" t="s">
        <v>25</v>
      </c>
      <c r="C988" t="s">
        <v>69</v>
      </c>
      <c r="D988" t="s">
        <v>141</v>
      </c>
      <c r="E988" t="s">
        <v>1941</v>
      </c>
      <c r="F988" t="s">
        <v>1578</v>
      </c>
      <c r="G988" t="s">
        <v>1560</v>
      </c>
      <c r="H988" t="s">
        <v>1759</v>
      </c>
      <c r="I988" t="s">
        <v>55</v>
      </c>
      <c r="J988" t="s">
        <v>144</v>
      </c>
      <c r="K988" t="s">
        <v>1561</v>
      </c>
      <c r="L988" t="s">
        <v>146</v>
      </c>
      <c r="M988" t="s">
        <v>2031</v>
      </c>
    </row>
    <row r="989" spans="1:13" x14ac:dyDescent="0.35">
      <c r="A989" t="s">
        <v>2032</v>
      </c>
      <c r="B989" t="s">
        <v>25</v>
      </c>
      <c r="C989" t="s">
        <v>69</v>
      </c>
      <c r="D989" t="s">
        <v>141</v>
      </c>
      <c r="E989" t="s">
        <v>1941</v>
      </c>
      <c r="F989" t="s">
        <v>1578</v>
      </c>
      <c r="G989" t="s">
        <v>1560</v>
      </c>
      <c r="H989" t="s">
        <v>1759</v>
      </c>
      <c r="I989" t="s">
        <v>55</v>
      </c>
      <c r="J989" t="s">
        <v>144</v>
      </c>
      <c r="K989" t="s">
        <v>1561</v>
      </c>
      <c r="L989" t="s">
        <v>146</v>
      </c>
      <c r="M989" t="s">
        <v>2033</v>
      </c>
    </row>
    <row r="990" spans="1:13" x14ac:dyDescent="0.35">
      <c r="A990" t="s">
        <v>2034</v>
      </c>
      <c r="B990" t="s">
        <v>25</v>
      </c>
      <c r="C990" t="s">
        <v>69</v>
      </c>
      <c r="D990" t="s">
        <v>141</v>
      </c>
      <c r="E990" t="s">
        <v>1941</v>
      </c>
      <c r="F990" t="s">
        <v>1578</v>
      </c>
      <c r="G990" t="s">
        <v>1560</v>
      </c>
      <c r="H990" t="s">
        <v>1759</v>
      </c>
      <c r="I990" t="s">
        <v>55</v>
      </c>
      <c r="J990" t="s">
        <v>144</v>
      </c>
      <c r="K990" t="s">
        <v>1561</v>
      </c>
      <c r="L990" t="s">
        <v>146</v>
      </c>
      <c r="M990" t="s">
        <v>2035</v>
      </c>
    </row>
    <row r="991" spans="1:13" x14ac:dyDescent="0.35">
      <c r="A991" t="s">
        <v>2036</v>
      </c>
      <c r="B991" t="s">
        <v>25</v>
      </c>
      <c r="C991" t="s">
        <v>69</v>
      </c>
      <c r="D991" t="s">
        <v>141</v>
      </c>
      <c r="E991" t="s">
        <v>1941</v>
      </c>
      <c r="F991" t="s">
        <v>1578</v>
      </c>
      <c r="G991" t="s">
        <v>1560</v>
      </c>
      <c r="H991" t="s">
        <v>1759</v>
      </c>
      <c r="I991" t="s">
        <v>55</v>
      </c>
      <c r="J991" t="s">
        <v>144</v>
      </c>
      <c r="K991" t="s">
        <v>1561</v>
      </c>
      <c r="L991" t="s">
        <v>146</v>
      </c>
      <c r="M991" t="s">
        <v>2037</v>
      </c>
    </row>
    <row r="992" spans="1:13" x14ac:dyDescent="0.35">
      <c r="A992" t="s">
        <v>2038</v>
      </c>
      <c r="B992" t="s">
        <v>25</v>
      </c>
      <c r="C992" t="s">
        <v>69</v>
      </c>
      <c r="D992" t="s">
        <v>141</v>
      </c>
      <c r="E992" t="s">
        <v>1941</v>
      </c>
      <c r="F992" t="s">
        <v>1578</v>
      </c>
      <c r="G992" t="s">
        <v>1560</v>
      </c>
      <c r="H992" t="s">
        <v>1759</v>
      </c>
      <c r="I992" t="s">
        <v>55</v>
      </c>
      <c r="J992" t="s">
        <v>144</v>
      </c>
      <c r="K992" t="s">
        <v>1561</v>
      </c>
      <c r="L992" t="s">
        <v>146</v>
      </c>
      <c r="M992" t="s">
        <v>2039</v>
      </c>
    </row>
    <row r="993" spans="1:13" x14ac:dyDescent="0.35">
      <c r="A993" t="s">
        <v>2040</v>
      </c>
      <c r="B993" t="s">
        <v>25</v>
      </c>
      <c r="C993" t="s">
        <v>69</v>
      </c>
      <c r="D993" t="s">
        <v>141</v>
      </c>
      <c r="E993" t="s">
        <v>1941</v>
      </c>
      <c r="F993" t="s">
        <v>1578</v>
      </c>
      <c r="G993" t="s">
        <v>1560</v>
      </c>
      <c r="H993" t="s">
        <v>1759</v>
      </c>
      <c r="I993" t="s">
        <v>55</v>
      </c>
      <c r="J993" t="s">
        <v>144</v>
      </c>
      <c r="K993" t="s">
        <v>1561</v>
      </c>
      <c r="L993" t="s">
        <v>146</v>
      </c>
      <c r="M993" t="s">
        <v>2041</v>
      </c>
    </row>
    <row r="994" spans="1:13" x14ac:dyDescent="0.35">
      <c r="A994" t="s">
        <v>2042</v>
      </c>
      <c r="B994" t="s">
        <v>25</v>
      </c>
      <c r="C994" t="s">
        <v>69</v>
      </c>
      <c r="D994" t="s">
        <v>141</v>
      </c>
      <c r="E994" t="s">
        <v>1941</v>
      </c>
      <c r="F994" t="s">
        <v>1578</v>
      </c>
      <c r="G994" t="s">
        <v>1560</v>
      </c>
      <c r="H994" t="s">
        <v>1759</v>
      </c>
      <c r="I994" t="s">
        <v>55</v>
      </c>
      <c r="J994" t="s">
        <v>144</v>
      </c>
      <c r="K994" t="s">
        <v>1561</v>
      </c>
      <c r="L994" t="s">
        <v>146</v>
      </c>
      <c r="M994" t="s">
        <v>2043</v>
      </c>
    </row>
    <row r="995" spans="1:13" x14ac:dyDescent="0.35">
      <c r="A995" t="s">
        <v>2044</v>
      </c>
      <c r="B995" t="s">
        <v>25</v>
      </c>
      <c r="C995" t="s">
        <v>69</v>
      </c>
      <c r="D995" t="s">
        <v>141</v>
      </c>
      <c r="E995" t="s">
        <v>1941</v>
      </c>
      <c r="F995" t="s">
        <v>1578</v>
      </c>
      <c r="G995" t="s">
        <v>1560</v>
      </c>
      <c r="H995" t="s">
        <v>1759</v>
      </c>
      <c r="I995" t="s">
        <v>55</v>
      </c>
      <c r="J995" t="s">
        <v>144</v>
      </c>
      <c r="K995" t="s">
        <v>1561</v>
      </c>
      <c r="L995" t="s">
        <v>146</v>
      </c>
      <c r="M995" t="s">
        <v>2045</v>
      </c>
    </row>
    <row r="996" spans="1:13" x14ac:dyDescent="0.35">
      <c r="A996" t="s">
        <v>2046</v>
      </c>
      <c r="B996" t="s">
        <v>25</v>
      </c>
      <c r="C996" t="s">
        <v>69</v>
      </c>
      <c r="D996" t="s">
        <v>141</v>
      </c>
      <c r="E996" t="s">
        <v>1941</v>
      </c>
      <c r="F996" t="s">
        <v>2004</v>
      </c>
      <c r="G996" t="s">
        <v>1560</v>
      </c>
      <c r="H996" t="s">
        <v>1759</v>
      </c>
      <c r="I996" t="s">
        <v>55</v>
      </c>
      <c r="J996" t="s">
        <v>144</v>
      </c>
      <c r="K996" t="s">
        <v>1561</v>
      </c>
      <c r="L996" t="s">
        <v>146</v>
      </c>
      <c r="M996" t="s">
        <v>2047</v>
      </c>
    </row>
    <row r="997" spans="1:13" x14ac:dyDescent="0.35">
      <c r="A997" t="s">
        <v>2048</v>
      </c>
      <c r="B997" t="s">
        <v>25</v>
      </c>
      <c r="C997" t="s">
        <v>69</v>
      </c>
      <c r="D997" t="s">
        <v>141</v>
      </c>
      <c r="E997" t="s">
        <v>1941</v>
      </c>
      <c r="F997" t="s">
        <v>2004</v>
      </c>
      <c r="G997" t="s">
        <v>1560</v>
      </c>
      <c r="H997" t="s">
        <v>1759</v>
      </c>
      <c r="I997" t="s">
        <v>55</v>
      </c>
      <c r="J997" t="s">
        <v>144</v>
      </c>
      <c r="K997" t="s">
        <v>1561</v>
      </c>
      <c r="L997" t="s">
        <v>146</v>
      </c>
      <c r="M997" t="s">
        <v>2049</v>
      </c>
    </row>
    <row r="998" spans="1:13" x14ac:dyDescent="0.35">
      <c r="A998" t="s">
        <v>2050</v>
      </c>
      <c r="B998" t="s">
        <v>25</v>
      </c>
      <c r="C998" t="s">
        <v>69</v>
      </c>
      <c r="D998" t="s">
        <v>141</v>
      </c>
      <c r="E998" t="s">
        <v>1941</v>
      </c>
      <c r="F998" t="s">
        <v>1648</v>
      </c>
      <c r="G998" t="s">
        <v>1560</v>
      </c>
      <c r="H998" t="s">
        <v>1759</v>
      </c>
      <c r="I998" t="s">
        <v>55</v>
      </c>
      <c r="J998" t="s">
        <v>144</v>
      </c>
      <c r="K998" t="s">
        <v>1561</v>
      </c>
      <c r="L998" t="s">
        <v>146</v>
      </c>
      <c r="M998" t="s">
        <v>2051</v>
      </c>
    </row>
    <row r="999" spans="1:13" x14ac:dyDescent="0.35">
      <c r="A999" t="s">
        <v>2052</v>
      </c>
      <c r="B999" t="s">
        <v>25</v>
      </c>
      <c r="C999" t="s">
        <v>69</v>
      </c>
      <c r="D999" t="s">
        <v>141</v>
      </c>
      <c r="E999" t="s">
        <v>1941</v>
      </c>
      <c r="F999" t="s">
        <v>1648</v>
      </c>
      <c r="G999" t="s">
        <v>1560</v>
      </c>
      <c r="H999" t="s">
        <v>1759</v>
      </c>
      <c r="I999" t="s">
        <v>55</v>
      </c>
      <c r="J999" t="s">
        <v>144</v>
      </c>
      <c r="K999" t="s">
        <v>1561</v>
      </c>
      <c r="L999" t="s">
        <v>146</v>
      </c>
      <c r="M999" t="s">
        <v>2053</v>
      </c>
    </row>
    <row r="1000" spans="1:13" x14ac:dyDescent="0.35">
      <c r="A1000" t="s">
        <v>2054</v>
      </c>
      <c r="B1000" t="s">
        <v>25</v>
      </c>
      <c r="C1000" t="s">
        <v>69</v>
      </c>
      <c r="D1000" t="s">
        <v>141</v>
      </c>
      <c r="E1000" t="s">
        <v>1762</v>
      </c>
      <c r="F1000" t="s">
        <v>1578</v>
      </c>
      <c r="G1000" t="s">
        <v>1560</v>
      </c>
      <c r="H1000" t="s">
        <v>1759</v>
      </c>
      <c r="I1000" t="s">
        <v>55</v>
      </c>
      <c r="J1000" t="s">
        <v>144</v>
      </c>
      <c r="K1000" t="s">
        <v>1561</v>
      </c>
      <c r="L1000" t="s">
        <v>146</v>
      </c>
      <c r="M1000" t="s">
        <v>2055</v>
      </c>
    </row>
    <row r="1001" spans="1:13" x14ac:dyDescent="0.35">
      <c r="A1001" t="s">
        <v>2056</v>
      </c>
      <c r="B1001" t="s">
        <v>25</v>
      </c>
      <c r="C1001" t="s">
        <v>69</v>
      </c>
      <c r="D1001" t="s">
        <v>141</v>
      </c>
      <c r="E1001" t="s">
        <v>1762</v>
      </c>
      <c r="F1001" t="s">
        <v>1559</v>
      </c>
      <c r="G1001" t="s">
        <v>1560</v>
      </c>
      <c r="H1001" t="s">
        <v>1759</v>
      </c>
      <c r="I1001" t="s">
        <v>55</v>
      </c>
      <c r="J1001" t="s">
        <v>144</v>
      </c>
      <c r="K1001" t="s">
        <v>1561</v>
      </c>
      <c r="L1001" t="s">
        <v>146</v>
      </c>
      <c r="M1001" t="s">
        <v>2057</v>
      </c>
    </row>
    <row r="1002" spans="1:13" x14ac:dyDescent="0.35">
      <c r="A1002" t="s">
        <v>2058</v>
      </c>
      <c r="B1002" t="s">
        <v>25</v>
      </c>
      <c r="C1002" t="s">
        <v>69</v>
      </c>
      <c r="D1002" t="s">
        <v>141</v>
      </c>
      <c r="E1002" t="s">
        <v>1762</v>
      </c>
      <c r="F1002" t="s">
        <v>2004</v>
      </c>
      <c r="G1002" t="s">
        <v>1560</v>
      </c>
      <c r="H1002" t="s">
        <v>1759</v>
      </c>
      <c r="I1002" t="s">
        <v>55</v>
      </c>
      <c r="J1002" t="s">
        <v>144</v>
      </c>
      <c r="K1002" t="s">
        <v>1561</v>
      </c>
      <c r="L1002" t="s">
        <v>146</v>
      </c>
      <c r="M1002" t="s">
        <v>2059</v>
      </c>
    </row>
    <row r="1003" spans="1:13" x14ac:dyDescent="0.35">
      <c r="A1003" t="s">
        <v>2060</v>
      </c>
      <c r="B1003" t="s">
        <v>25</v>
      </c>
      <c r="C1003" t="s">
        <v>69</v>
      </c>
      <c r="D1003" t="s">
        <v>141</v>
      </c>
      <c r="E1003" t="s">
        <v>1762</v>
      </c>
      <c r="F1003" t="s">
        <v>1578</v>
      </c>
      <c r="G1003" t="s">
        <v>1560</v>
      </c>
      <c r="H1003" t="s">
        <v>1759</v>
      </c>
      <c r="I1003" t="s">
        <v>55</v>
      </c>
      <c r="J1003" t="s">
        <v>144</v>
      </c>
      <c r="K1003" t="s">
        <v>1561</v>
      </c>
      <c r="L1003" t="s">
        <v>146</v>
      </c>
      <c r="M1003" t="s">
        <v>2061</v>
      </c>
    </row>
    <row r="1004" spans="1:13" x14ac:dyDescent="0.35">
      <c r="A1004" t="s">
        <v>2062</v>
      </c>
      <c r="B1004" t="s">
        <v>25</v>
      </c>
      <c r="C1004" t="s">
        <v>69</v>
      </c>
      <c r="D1004" t="s">
        <v>141</v>
      </c>
      <c r="E1004" t="s">
        <v>1762</v>
      </c>
      <c r="F1004" t="s">
        <v>1578</v>
      </c>
      <c r="G1004" t="s">
        <v>1560</v>
      </c>
      <c r="H1004" t="s">
        <v>1759</v>
      </c>
      <c r="I1004" t="s">
        <v>55</v>
      </c>
      <c r="J1004" t="s">
        <v>144</v>
      </c>
      <c r="K1004" t="s">
        <v>1561</v>
      </c>
      <c r="L1004" t="s">
        <v>146</v>
      </c>
      <c r="M1004" t="s">
        <v>2063</v>
      </c>
    </row>
    <row r="1005" spans="1:13" x14ac:dyDescent="0.35">
      <c r="A1005" t="s">
        <v>2064</v>
      </c>
      <c r="B1005" t="s">
        <v>25</v>
      </c>
      <c r="C1005" t="s">
        <v>69</v>
      </c>
      <c r="D1005" t="s">
        <v>141</v>
      </c>
      <c r="E1005" t="s">
        <v>1762</v>
      </c>
      <c r="F1005" t="s">
        <v>1559</v>
      </c>
      <c r="G1005" t="s">
        <v>1560</v>
      </c>
      <c r="H1005" t="s">
        <v>1759</v>
      </c>
      <c r="I1005" t="s">
        <v>55</v>
      </c>
      <c r="J1005" t="s">
        <v>144</v>
      </c>
      <c r="K1005" t="s">
        <v>1561</v>
      </c>
      <c r="L1005" t="s">
        <v>146</v>
      </c>
      <c r="M1005" t="s">
        <v>2065</v>
      </c>
    </row>
    <row r="1006" spans="1:13" x14ac:dyDescent="0.35">
      <c r="A1006" t="s">
        <v>2066</v>
      </c>
      <c r="B1006" t="s">
        <v>25</v>
      </c>
      <c r="C1006" t="s">
        <v>69</v>
      </c>
      <c r="D1006" t="s">
        <v>141</v>
      </c>
      <c r="E1006" t="s">
        <v>1762</v>
      </c>
      <c r="F1006" t="s">
        <v>1559</v>
      </c>
      <c r="G1006" t="s">
        <v>1560</v>
      </c>
      <c r="H1006" t="s">
        <v>1759</v>
      </c>
      <c r="I1006" t="s">
        <v>55</v>
      </c>
      <c r="J1006" t="s">
        <v>144</v>
      </c>
      <c r="K1006" t="s">
        <v>1561</v>
      </c>
      <c r="L1006" t="s">
        <v>146</v>
      </c>
      <c r="M1006" t="s">
        <v>2067</v>
      </c>
    </row>
    <row r="1007" spans="1:13" x14ac:dyDescent="0.35">
      <c r="A1007" t="s">
        <v>2068</v>
      </c>
      <c r="B1007" t="s">
        <v>25</v>
      </c>
      <c r="C1007" t="s">
        <v>69</v>
      </c>
      <c r="D1007" t="s">
        <v>141</v>
      </c>
      <c r="E1007" t="s">
        <v>1762</v>
      </c>
      <c r="F1007" t="s">
        <v>1559</v>
      </c>
      <c r="G1007" t="s">
        <v>1560</v>
      </c>
      <c r="H1007" t="s">
        <v>1759</v>
      </c>
      <c r="I1007" t="s">
        <v>55</v>
      </c>
      <c r="J1007" t="s">
        <v>144</v>
      </c>
      <c r="K1007" t="s">
        <v>1561</v>
      </c>
      <c r="L1007" t="s">
        <v>146</v>
      </c>
      <c r="M1007" t="s">
        <v>2069</v>
      </c>
    </row>
    <row r="1008" spans="1:13" x14ac:dyDescent="0.35">
      <c r="A1008" t="s">
        <v>2070</v>
      </c>
      <c r="B1008" t="s">
        <v>25</v>
      </c>
      <c r="C1008" t="s">
        <v>69</v>
      </c>
      <c r="D1008" t="s">
        <v>141</v>
      </c>
      <c r="E1008" t="s">
        <v>1762</v>
      </c>
      <c r="F1008" t="s">
        <v>2004</v>
      </c>
      <c r="G1008" t="s">
        <v>1560</v>
      </c>
      <c r="H1008" t="s">
        <v>1759</v>
      </c>
      <c r="I1008" t="s">
        <v>55</v>
      </c>
      <c r="J1008" t="s">
        <v>144</v>
      </c>
      <c r="K1008" t="s">
        <v>1561</v>
      </c>
      <c r="L1008" t="s">
        <v>146</v>
      </c>
      <c r="M1008" t="s">
        <v>2071</v>
      </c>
    </row>
    <row r="1009" spans="1:13" x14ac:dyDescent="0.35">
      <c r="A1009" t="s">
        <v>2072</v>
      </c>
      <c r="B1009" t="s">
        <v>25</v>
      </c>
      <c r="C1009" t="s">
        <v>69</v>
      </c>
      <c r="D1009" t="s">
        <v>141</v>
      </c>
      <c r="E1009" t="s">
        <v>1762</v>
      </c>
      <c r="F1009" t="s">
        <v>2004</v>
      </c>
      <c r="G1009" t="s">
        <v>1560</v>
      </c>
      <c r="H1009" t="s">
        <v>1759</v>
      </c>
      <c r="I1009" t="s">
        <v>55</v>
      </c>
      <c r="J1009" t="s">
        <v>144</v>
      </c>
      <c r="K1009" t="s">
        <v>1561</v>
      </c>
      <c r="L1009" t="s">
        <v>146</v>
      </c>
      <c r="M1009" t="s">
        <v>2073</v>
      </c>
    </row>
    <row r="1010" spans="1:13" x14ac:dyDescent="0.35">
      <c r="A1010" t="s">
        <v>2074</v>
      </c>
      <c r="B1010" t="s">
        <v>25</v>
      </c>
      <c r="C1010" t="s">
        <v>69</v>
      </c>
      <c r="D1010" t="s">
        <v>141</v>
      </c>
      <c r="E1010" t="s">
        <v>1928</v>
      </c>
      <c r="F1010" t="s">
        <v>1578</v>
      </c>
      <c r="G1010" t="s">
        <v>1560</v>
      </c>
      <c r="H1010" t="s">
        <v>1759</v>
      </c>
      <c r="I1010" t="s">
        <v>55</v>
      </c>
      <c r="J1010" t="s">
        <v>144</v>
      </c>
      <c r="K1010" t="s">
        <v>1561</v>
      </c>
      <c r="L1010" t="s">
        <v>146</v>
      </c>
      <c r="M1010" t="s">
        <v>2075</v>
      </c>
    </row>
    <row r="1011" spans="1:13" x14ac:dyDescent="0.35">
      <c r="A1011" t="s">
        <v>2076</v>
      </c>
      <c r="B1011" t="s">
        <v>25</v>
      </c>
      <c r="C1011" t="s">
        <v>69</v>
      </c>
      <c r="D1011" t="s">
        <v>141</v>
      </c>
      <c r="E1011" t="s">
        <v>1768</v>
      </c>
      <c r="F1011" t="s">
        <v>1578</v>
      </c>
      <c r="G1011" t="s">
        <v>1560</v>
      </c>
      <c r="H1011" t="s">
        <v>1759</v>
      </c>
      <c r="I1011" t="s">
        <v>55</v>
      </c>
      <c r="J1011" t="s">
        <v>144</v>
      </c>
      <c r="K1011" t="s">
        <v>1561</v>
      </c>
      <c r="L1011" t="s">
        <v>146</v>
      </c>
      <c r="M1011" t="s">
        <v>2077</v>
      </c>
    </row>
    <row r="1012" spans="1:13" x14ac:dyDescent="0.35">
      <c r="A1012" t="s">
        <v>2078</v>
      </c>
      <c r="B1012" t="s">
        <v>25</v>
      </c>
      <c r="C1012" t="s">
        <v>69</v>
      </c>
      <c r="D1012" t="s">
        <v>141</v>
      </c>
      <c r="E1012" t="s">
        <v>1941</v>
      </c>
      <c r="F1012" t="s">
        <v>1578</v>
      </c>
      <c r="G1012" t="s">
        <v>1560</v>
      </c>
      <c r="H1012" t="s">
        <v>1759</v>
      </c>
      <c r="I1012" t="s">
        <v>55</v>
      </c>
      <c r="J1012" t="s">
        <v>144</v>
      </c>
      <c r="K1012" t="s">
        <v>1561</v>
      </c>
      <c r="L1012" t="s">
        <v>146</v>
      </c>
      <c r="M1012" t="s">
        <v>2079</v>
      </c>
    </row>
    <row r="1013" spans="1:13" x14ac:dyDescent="0.35">
      <c r="A1013" t="s">
        <v>2080</v>
      </c>
      <c r="B1013" t="s">
        <v>25</v>
      </c>
      <c r="C1013" t="s">
        <v>69</v>
      </c>
      <c r="D1013" t="s">
        <v>141</v>
      </c>
      <c r="E1013" t="s">
        <v>1941</v>
      </c>
      <c r="F1013" t="s">
        <v>2081</v>
      </c>
      <c r="G1013" t="s">
        <v>1560</v>
      </c>
      <c r="H1013" t="s">
        <v>1759</v>
      </c>
      <c r="I1013" t="s">
        <v>55</v>
      </c>
      <c r="J1013" t="s">
        <v>144</v>
      </c>
      <c r="K1013" t="s">
        <v>1561</v>
      </c>
      <c r="L1013" t="s">
        <v>146</v>
      </c>
      <c r="M1013" t="s">
        <v>2082</v>
      </c>
    </row>
    <row r="1014" spans="1:13" x14ac:dyDescent="0.35">
      <c r="A1014" t="s">
        <v>2083</v>
      </c>
      <c r="B1014" t="s">
        <v>25</v>
      </c>
      <c r="C1014" t="s">
        <v>69</v>
      </c>
      <c r="D1014" t="s">
        <v>141</v>
      </c>
      <c r="E1014" t="s">
        <v>1941</v>
      </c>
      <c r="F1014" t="s">
        <v>2081</v>
      </c>
      <c r="G1014" t="s">
        <v>1560</v>
      </c>
      <c r="H1014" t="s">
        <v>1759</v>
      </c>
      <c r="I1014" t="s">
        <v>55</v>
      </c>
      <c r="J1014" t="s">
        <v>144</v>
      </c>
      <c r="K1014" t="s">
        <v>1561</v>
      </c>
      <c r="L1014" t="s">
        <v>146</v>
      </c>
      <c r="M1014" t="s">
        <v>2084</v>
      </c>
    </row>
    <row r="1015" spans="1:13" x14ac:dyDescent="0.35">
      <c r="A1015" t="s">
        <v>2085</v>
      </c>
      <c r="B1015" t="s">
        <v>25</v>
      </c>
      <c r="C1015" t="s">
        <v>69</v>
      </c>
      <c r="D1015" t="s">
        <v>141</v>
      </c>
      <c r="E1015" t="s">
        <v>1941</v>
      </c>
      <c r="F1015" t="s">
        <v>2081</v>
      </c>
      <c r="G1015" t="s">
        <v>1560</v>
      </c>
      <c r="H1015" t="s">
        <v>1759</v>
      </c>
      <c r="I1015" t="s">
        <v>55</v>
      </c>
      <c r="J1015" t="s">
        <v>144</v>
      </c>
      <c r="K1015" t="s">
        <v>1561</v>
      </c>
      <c r="L1015" t="s">
        <v>146</v>
      </c>
      <c r="M1015" t="s">
        <v>2086</v>
      </c>
    </row>
    <row r="1016" spans="1:13" x14ac:dyDescent="0.35">
      <c r="A1016" t="s">
        <v>2087</v>
      </c>
      <c r="B1016" t="s">
        <v>25</v>
      </c>
      <c r="C1016" t="s">
        <v>69</v>
      </c>
      <c r="D1016" t="s">
        <v>141</v>
      </c>
      <c r="E1016" t="s">
        <v>1941</v>
      </c>
      <c r="F1016" t="s">
        <v>2081</v>
      </c>
      <c r="G1016" t="s">
        <v>1560</v>
      </c>
      <c r="H1016" t="s">
        <v>1759</v>
      </c>
      <c r="I1016" t="s">
        <v>55</v>
      </c>
      <c r="J1016" t="s">
        <v>144</v>
      </c>
      <c r="K1016" t="s">
        <v>1561</v>
      </c>
      <c r="L1016" t="s">
        <v>146</v>
      </c>
      <c r="M1016" t="s">
        <v>2088</v>
      </c>
    </row>
    <row r="1017" spans="1:13" x14ac:dyDescent="0.35">
      <c r="A1017" t="s">
        <v>2089</v>
      </c>
      <c r="B1017" t="s">
        <v>25</v>
      </c>
      <c r="C1017" t="s">
        <v>69</v>
      </c>
      <c r="D1017" t="s">
        <v>141</v>
      </c>
      <c r="E1017" t="s">
        <v>1941</v>
      </c>
      <c r="F1017" t="s">
        <v>2081</v>
      </c>
      <c r="G1017" t="s">
        <v>1560</v>
      </c>
      <c r="H1017" t="s">
        <v>1759</v>
      </c>
      <c r="I1017" t="s">
        <v>55</v>
      </c>
      <c r="J1017" t="s">
        <v>144</v>
      </c>
      <c r="K1017" t="s">
        <v>1561</v>
      </c>
      <c r="L1017" t="s">
        <v>146</v>
      </c>
      <c r="M1017" t="s">
        <v>2090</v>
      </c>
    </row>
    <row r="1018" spans="1:13" x14ac:dyDescent="0.35">
      <c r="A1018" t="s">
        <v>2091</v>
      </c>
      <c r="B1018" t="s">
        <v>25</v>
      </c>
      <c r="C1018" t="s">
        <v>69</v>
      </c>
      <c r="D1018" t="s">
        <v>141</v>
      </c>
      <c r="E1018" t="s">
        <v>1941</v>
      </c>
      <c r="F1018" t="s">
        <v>2081</v>
      </c>
      <c r="G1018" t="s">
        <v>1560</v>
      </c>
      <c r="H1018" t="s">
        <v>1759</v>
      </c>
      <c r="I1018" t="s">
        <v>55</v>
      </c>
      <c r="J1018" t="s">
        <v>144</v>
      </c>
      <c r="K1018" t="s">
        <v>1561</v>
      </c>
      <c r="L1018" t="s">
        <v>146</v>
      </c>
      <c r="M1018" t="s">
        <v>2092</v>
      </c>
    </row>
    <row r="1019" spans="1:13" x14ac:dyDescent="0.35">
      <c r="A1019" t="s">
        <v>2093</v>
      </c>
      <c r="B1019" t="s">
        <v>25</v>
      </c>
      <c r="C1019" t="s">
        <v>69</v>
      </c>
      <c r="D1019" t="s">
        <v>141</v>
      </c>
      <c r="E1019" t="s">
        <v>1941</v>
      </c>
      <c r="F1019" t="s">
        <v>1663</v>
      </c>
      <c r="G1019" t="s">
        <v>1560</v>
      </c>
      <c r="H1019" t="s">
        <v>1759</v>
      </c>
      <c r="I1019" t="s">
        <v>55</v>
      </c>
      <c r="J1019" t="s">
        <v>144</v>
      </c>
      <c r="K1019" t="s">
        <v>1561</v>
      </c>
      <c r="L1019" t="s">
        <v>146</v>
      </c>
      <c r="M1019" t="s">
        <v>2094</v>
      </c>
    </row>
    <row r="1020" spans="1:13" x14ac:dyDescent="0.35">
      <c r="A1020" t="s">
        <v>2095</v>
      </c>
      <c r="B1020" t="s">
        <v>25</v>
      </c>
      <c r="C1020" t="s">
        <v>69</v>
      </c>
      <c r="D1020" t="s">
        <v>141</v>
      </c>
      <c r="E1020" t="s">
        <v>1941</v>
      </c>
      <c r="F1020" t="s">
        <v>1663</v>
      </c>
      <c r="G1020" t="s">
        <v>1560</v>
      </c>
      <c r="H1020" t="s">
        <v>1759</v>
      </c>
      <c r="I1020" t="s">
        <v>55</v>
      </c>
      <c r="J1020" t="s">
        <v>144</v>
      </c>
      <c r="K1020" t="s">
        <v>1561</v>
      </c>
      <c r="L1020" t="s">
        <v>146</v>
      </c>
      <c r="M1020" t="s">
        <v>2096</v>
      </c>
    </row>
    <row r="1021" spans="1:13" x14ac:dyDescent="0.35">
      <c r="A1021" t="s">
        <v>2097</v>
      </c>
      <c r="B1021" t="s">
        <v>25</v>
      </c>
      <c r="C1021" t="s">
        <v>69</v>
      </c>
      <c r="D1021" t="s">
        <v>141</v>
      </c>
      <c r="E1021" t="s">
        <v>1941</v>
      </c>
      <c r="F1021" t="s">
        <v>1663</v>
      </c>
      <c r="G1021" t="s">
        <v>1560</v>
      </c>
      <c r="H1021" t="s">
        <v>1759</v>
      </c>
      <c r="I1021" t="s">
        <v>55</v>
      </c>
      <c r="J1021" t="s">
        <v>144</v>
      </c>
      <c r="K1021" t="s">
        <v>1561</v>
      </c>
      <c r="L1021" t="s">
        <v>146</v>
      </c>
      <c r="M1021" t="s">
        <v>2098</v>
      </c>
    </row>
    <row r="1022" spans="1:13" x14ac:dyDescent="0.35">
      <c r="A1022" t="s">
        <v>2099</v>
      </c>
      <c r="B1022" t="s">
        <v>25</v>
      </c>
      <c r="C1022" t="s">
        <v>69</v>
      </c>
      <c r="D1022" t="s">
        <v>141</v>
      </c>
      <c r="E1022" t="s">
        <v>1941</v>
      </c>
      <c r="F1022" t="s">
        <v>1648</v>
      </c>
      <c r="G1022" t="s">
        <v>1560</v>
      </c>
      <c r="H1022" t="s">
        <v>1759</v>
      </c>
      <c r="I1022" t="s">
        <v>55</v>
      </c>
      <c r="J1022" t="s">
        <v>144</v>
      </c>
      <c r="K1022" t="s">
        <v>1561</v>
      </c>
      <c r="L1022" t="s">
        <v>146</v>
      </c>
      <c r="M1022" t="s">
        <v>2100</v>
      </c>
    </row>
    <row r="1023" spans="1:13" x14ac:dyDescent="0.35">
      <c r="A1023" t="s">
        <v>2101</v>
      </c>
      <c r="B1023" t="s">
        <v>25</v>
      </c>
      <c r="C1023" t="s">
        <v>69</v>
      </c>
      <c r="D1023" t="s">
        <v>141</v>
      </c>
      <c r="E1023" t="s">
        <v>1941</v>
      </c>
      <c r="F1023" t="s">
        <v>1648</v>
      </c>
      <c r="G1023" t="s">
        <v>1560</v>
      </c>
      <c r="H1023" t="s">
        <v>1759</v>
      </c>
      <c r="I1023" t="s">
        <v>55</v>
      </c>
      <c r="J1023" t="s">
        <v>144</v>
      </c>
      <c r="K1023" t="s">
        <v>1561</v>
      </c>
      <c r="L1023" t="s">
        <v>146</v>
      </c>
      <c r="M1023" t="s">
        <v>2102</v>
      </c>
    </row>
    <row r="1024" spans="1:13" x14ac:dyDescent="0.35">
      <c r="A1024" t="s">
        <v>2103</v>
      </c>
      <c r="B1024" t="s">
        <v>25</v>
      </c>
      <c r="C1024" t="s">
        <v>69</v>
      </c>
      <c r="D1024" t="s">
        <v>141</v>
      </c>
      <c r="E1024" t="s">
        <v>1768</v>
      </c>
      <c r="F1024" t="s">
        <v>2081</v>
      </c>
      <c r="G1024" t="s">
        <v>1560</v>
      </c>
      <c r="H1024" t="s">
        <v>1759</v>
      </c>
      <c r="I1024" t="s">
        <v>55</v>
      </c>
      <c r="J1024" t="s">
        <v>144</v>
      </c>
      <c r="K1024" t="s">
        <v>1561</v>
      </c>
      <c r="L1024" t="s">
        <v>146</v>
      </c>
      <c r="M1024" t="s">
        <v>2104</v>
      </c>
    </row>
    <row r="1025" spans="1:13" x14ac:dyDescent="0.35">
      <c r="A1025" t="s">
        <v>2105</v>
      </c>
      <c r="B1025" t="s">
        <v>25</v>
      </c>
      <c r="C1025" t="s">
        <v>69</v>
      </c>
      <c r="D1025" t="s">
        <v>141</v>
      </c>
      <c r="E1025" t="s">
        <v>1768</v>
      </c>
      <c r="F1025" t="s">
        <v>2081</v>
      </c>
      <c r="G1025" t="s">
        <v>1560</v>
      </c>
      <c r="H1025" t="s">
        <v>1759</v>
      </c>
      <c r="I1025" t="s">
        <v>55</v>
      </c>
      <c r="J1025" t="s">
        <v>144</v>
      </c>
      <c r="K1025" t="s">
        <v>1561</v>
      </c>
      <c r="L1025" t="s">
        <v>146</v>
      </c>
      <c r="M1025" t="s">
        <v>2106</v>
      </c>
    </row>
    <row r="1026" spans="1:13" x14ac:dyDescent="0.35">
      <c r="A1026" t="s">
        <v>2107</v>
      </c>
      <c r="B1026" t="s">
        <v>25</v>
      </c>
      <c r="C1026" t="s">
        <v>69</v>
      </c>
      <c r="D1026" t="s">
        <v>141</v>
      </c>
      <c r="E1026" t="s">
        <v>1768</v>
      </c>
      <c r="F1026" t="s">
        <v>2081</v>
      </c>
      <c r="G1026" t="s">
        <v>1560</v>
      </c>
      <c r="H1026" t="s">
        <v>1759</v>
      </c>
      <c r="I1026" t="s">
        <v>55</v>
      </c>
      <c r="J1026" t="s">
        <v>144</v>
      </c>
      <c r="K1026" t="s">
        <v>1561</v>
      </c>
      <c r="L1026" t="s">
        <v>146</v>
      </c>
      <c r="M1026" t="s">
        <v>2108</v>
      </c>
    </row>
    <row r="1027" spans="1:13" x14ac:dyDescent="0.35">
      <c r="A1027" t="s">
        <v>2109</v>
      </c>
      <c r="B1027" t="s">
        <v>25</v>
      </c>
      <c r="C1027" t="s">
        <v>69</v>
      </c>
      <c r="D1027" t="s">
        <v>141</v>
      </c>
      <c r="E1027" t="s">
        <v>1768</v>
      </c>
      <c r="F1027" t="s">
        <v>1648</v>
      </c>
      <c r="G1027" t="s">
        <v>1560</v>
      </c>
      <c r="H1027" t="s">
        <v>1759</v>
      </c>
      <c r="I1027" t="s">
        <v>55</v>
      </c>
      <c r="J1027" t="s">
        <v>144</v>
      </c>
      <c r="K1027" t="s">
        <v>1561</v>
      </c>
      <c r="L1027" t="s">
        <v>146</v>
      </c>
      <c r="M1027" t="s">
        <v>2110</v>
      </c>
    </row>
    <row r="1028" spans="1:13" x14ac:dyDescent="0.35">
      <c r="A1028" t="s">
        <v>2111</v>
      </c>
      <c r="B1028" t="s">
        <v>25</v>
      </c>
      <c r="C1028" t="s">
        <v>69</v>
      </c>
      <c r="D1028" t="s">
        <v>141</v>
      </c>
      <c r="E1028" t="s">
        <v>1928</v>
      </c>
      <c r="F1028" t="s">
        <v>2081</v>
      </c>
      <c r="G1028" t="s">
        <v>1560</v>
      </c>
      <c r="H1028" t="s">
        <v>1759</v>
      </c>
      <c r="I1028" t="s">
        <v>55</v>
      </c>
      <c r="J1028" t="s">
        <v>144</v>
      </c>
      <c r="K1028" t="s">
        <v>1561</v>
      </c>
      <c r="L1028" t="s">
        <v>146</v>
      </c>
      <c r="M1028" t="s">
        <v>2112</v>
      </c>
    </row>
    <row r="1029" spans="1:13" x14ac:dyDescent="0.35">
      <c r="A1029" t="s">
        <v>2113</v>
      </c>
      <c r="B1029" t="s">
        <v>25</v>
      </c>
      <c r="C1029" t="s">
        <v>69</v>
      </c>
      <c r="D1029" t="s">
        <v>141</v>
      </c>
      <c r="E1029" t="s">
        <v>1928</v>
      </c>
      <c r="F1029" t="s">
        <v>2081</v>
      </c>
      <c r="G1029" t="s">
        <v>1560</v>
      </c>
      <c r="H1029" t="s">
        <v>1759</v>
      </c>
      <c r="I1029" t="s">
        <v>55</v>
      </c>
      <c r="J1029" t="s">
        <v>144</v>
      </c>
      <c r="K1029" t="s">
        <v>1561</v>
      </c>
      <c r="L1029" t="s">
        <v>146</v>
      </c>
      <c r="M1029" t="s">
        <v>2114</v>
      </c>
    </row>
    <row r="1030" spans="1:13" x14ac:dyDescent="0.35">
      <c r="A1030" t="s">
        <v>2115</v>
      </c>
      <c r="B1030" t="s">
        <v>25</v>
      </c>
      <c r="C1030" t="s">
        <v>69</v>
      </c>
      <c r="D1030" t="s">
        <v>141</v>
      </c>
      <c r="E1030" t="s">
        <v>1928</v>
      </c>
      <c r="F1030" t="s">
        <v>2081</v>
      </c>
      <c r="G1030" t="s">
        <v>1560</v>
      </c>
      <c r="H1030" t="s">
        <v>1759</v>
      </c>
      <c r="I1030" t="s">
        <v>55</v>
      </c>
      <c r="J1030" t="s">
        <v>144</v>
      </c>
      <c r="K1030" t="s">
        <v>1561</v>
      </c>
      <c r="L1030" t="s">
        <v>146</v>
      </c>
      <c r="M1030" t="s">
        <v>2116</v>
      </c>
    </row>
    <row r="1031" spans="1:13" x14ac:dyDescent="0.35">
      <c r="A1031" t="s">
        <v>2117</v>
      </c>
      <c r="B1031" t="s">
        <v>25</v>
      </c>
      <c r="C1031" t="s">
        <v>69</v>
      </c>
      <c r="D1031" t="s">
        <v>141</v>
      </c>
      <c r="E1031" t="s">
        <v>1928</v>
      </c>
      <c r="F1031" t="s">
        <v>2081</v>
      </c>
      <c r="G1031" t="s">
        <v>1560</v>
      </c>
      <c r="H1031" t="s">
        <v>1759</v>
      </c>
      <c r="I1031" t="s">
        <v>55</v>
      </c>
      <c r="J1031" t="s">
        <v>144</v>
      </c>
      <c r="K1031" t="s">
        <v>1561</v>
      </c>
      <c r="L1031" t="s">
        <v>146</v>
      </c>
      <c r="M1031" t="s">
        <v>2118</v>
      </c>
    </row>
    <row r="1032" spans="1:13" x14ac:dyDescent="0.35">
      <c r="A1032" t="s">
        <v>2119</v>
      </c>
      <c r="B1032" t="s">
        <v>25</v>
      </c>
      <c r="C1032" t="s">
        <v>69</v>
      </c>
      <c r="D1032" t="s">
        <v>141</v>
      </c>
      <c r="E1032" t="s">
        <v>1928</v>
      </c>
      <c r="F1032" t="s">
        <v>2081</v>
      </c>
      <c r="G1032" t="s">
        <v>1560</v>
      </c>
      <c r="H1032" t="s">
        <v>1759</v>
      </c>
      <c r="I1032" t="s">
        <v>55</v>
      </c>
      <c r="J1032" t="s">
        <v>144</v>
      </c>
      <c r="K1032" t="s">
        <v>1561</v>
      </c>
      <c r="L1032" t="s">
        <v>146</v>
      </c>
      <c r="M1032" t="s">
        <v>2120</v>
      </c>
    </row>
    <row r="1033" spans="1:13" x14ac:dyDescent="0.35">
      <c r="A1033" t="s">
        <v>2121</v>
      </c>
      <c r="B1033" t="s">
        <v>25</v>
      </c>
      <c r="C1033" t="s">
        <v>69</v>
      </c>
      <c r="D1033" t="s">
        <v>141</v>
      </c>
      <c r="E1033" t="s">
        <v>1928</v>
      </c>
      <c r="F1033" t="s">
        <v>2081</v>
      </c>
      <c r="G1033" t="s">
        <v>1560</v>
      </c>
      <c r="H1033" t="s">
        <v>1759</v>
      </c>
      <c r="I1033" t="s">
        <v>55</v>
      </c>
      <c r="J1033" t="s">
        <v>144</v>
      </c>
      <c r="K1033" t="s">
        <v>1561</v>
      </c>
      <c r="L1033" t="s">
        <v>146</v>
      </c>
      <c r="M1033" t="s">
        <v>2122</v>
      </c>
    </row>
    <row r="1034" spans="1:13" x14ac:dyDescent="0.35">
      <c r="A1034" t="s">
        <v>2123</v>
      </c>
      <c r="B1034" t="s">
        <v>25</v>
      </c>
      <c r="C1034" t="s">
        <v>69</v>
      </c>
      <c r="D1034" t="s">
        <v>141</v>
      </c>
      <c r="E1034" t="s">
        <v>1928</v>
      </c>
      <c r="F1034" t="s">
        <v>1663</v>
      </c>
      <c r="G1034" t="s">
        <v>1560</v>
      </c>
      <c r="H1034" t="s">
        <v>1759</v>
      </c>
      <c r="I1034" t="s">
        <v>55</v>
      </c>
      <c r="J1034" t="s">
        <v>144</v>
      </c>
      <c r="K1034" t="s">
        <v>1561</v>
      </c>
      <c r="L1034" t="s">
        <v>146</v>
      </c>
      <c r="M1034" t="s">
        <v>2124</v>
      </c>
    </row>
    <row r="1035" spans="1:13" x14ac:dyDescent="0.35">
      <c r="A1035" t="s">
        <v>2125</v>
      </c>
      <c r="B1035" t="s">
        <v>25</v>
      </c>
      <c r="C1035" t="s">
        <v>150</v>
      </c>
      <c r="D1035" t="s">
        <v>141</v>
      </c>
      <c r="E1035" t="s">
        <v>1768</v>
      </c>
      <c r="F1035" t="s">
        <v>2126</v>
      </c>
      <c r="G1035" t="s">
        <v>147</v>
      </c>
      <c r="H1035" t="s">
        <v>1759</v>
      </c>
      <c r="I1035" t="s">
        <v>200</v>
      </c>
      <c r="J1035" t="s">
        <v>1503</v>
      </c>
      <c r="K1035" t="s">
        <v>1488</v>
      </c>
      <c r="L1035" t="s">
        <v>146</v>
      </c>
      <c r="M1035" t="s">
        <v>2127</v>
      </c>
    </row>
    <row r="1036" spans="1:13" x14ac:dyDescent="0.35">
      <c r="A1036" t="s">
        <v>2128</v>
      </c>
      <c r="B1036" t="s">
        <v>25</v>
      </c>
      <c r="C1036" t="s">
        <v>150</v>
      </c>
      <c r="D1036" t="s">
        <v>141</v>
      </c>
      <c r="E1036" t="s">
        <v>1765</v>
      </c>
      <c r="F1036" t="s">
        <v>2126</v>
      </c>
      <c r="G1036" t="s">
        <v>147</v>
      </c>
      <c r="H1036" t="s">
        <v>1759</v>
      </c>
      <c r="I1036" t="s">
        <v>200</v>
      </c>
      <c r="J1036" t="s">
        <v>1503</v>
      </c>
      <c r="K1036" t="s">
        <v>1488</v>
      </c>
      <c r="L1036" t="s">
        <v>146</v>
      </c>
      <c r="M1036" t="s">
        <v>2129</v>
      </c>
    </row>
    <row r="1037" spans="1:13" x14ac:dyDescent="0.35">
      <c r="A1037" t="s">
        <v>2130</v>
      </c>
      <c r="B1037" t="s">
        <v>25</v>
      </c>
      <c r="C1037" t="s">
        <v>69</v>
      </c>
      <c r="D1037" t="s">
        <v>141</v>
      </c>
      <c r="E1037" t="s">
        <v>1768</v>
      </c>
      <c r="F1037" t="s">
        <v>2081</v>
      </c>
      <c r="G1037" t="s">
        <v>1560</v>
      </c>
      <c r="H1037" t="s">
        <v>1759</v>
      </c>
      <c r="I1037" t="s">
        <v>55</v>
      </c>
      <c r="J1037" t="s">
        <v>144</v>
      </c>
      <c r="K1037" t="s">
        <v>1561</v>
      </c>
      <c r="L1037" t="s">
        <v>146</v>
      </c>
      <c r="M1037" t="s">
        <v>2131</v>
      </c>
    </row>
    <row r="1038" spans="1:13" x14ac:dyDescent="0.35">
      <c r="A1038" t="s">
        <v>2132</v>
      </c>
      <c r="B1038" t="s">
        <v>25</v>
      </c>
      <c r="C1038" t="s">
        <v>69</v>
      </c>
      <c r="D1038" t="s">
        <v>141</v>
      </c>
      <c r="E1038" t="s">
        <v>1768</v>
      </c>
      <c r="F1038" t="s">
        <v>2081</v>
      </c>
      <c r="G1038" t="s">
        <v>1560</v>
      </c>
      <c r="H1038" t="s">
        <v>1759</v>
      </c>
      <c r="I1038" t="s">
        <v>55</v>
      </c>
      <c r="J1038" t="s">
        <v>144</v>
      </c>
      <c r="K1038" t="s">
        <v>1561</v>
      </c>
      <c r="L1038" t="s">
        <v>146</v>
      </c>
      <c r="M1038" t="s">
        <v>2133</v>
      </c>
    </row>
    <row r="1039" spans="1:13" x14ac:dyDescent="0.35">
      <c r="A1039" t="s">
        <v>2134</v>
      </c>
      <c r="B1039" t="s">
        <v>25</v>
      </c>
      <c r="C1039" t="s">
        <v>69</v>
      </c>
      <c r="D1039" t="s">
        <v>141</v>
      </c>
      <c r="E1039" t="s">
        <v>1768</v>
      </c>
      <c r="F1039" t="s">
        <v>2004</v>
      </c>
      <c r="G1039" t="s">
        <v>1560</v>
      </c>
      <c r="H1039" t="s">
        <v>1759</v>
      </c>
      <c r="I1039" t="s">
        <v>55</v>
      </c>
      <c r="J1039" t="s">
        <v>144</v>
      </c>
      <c r="K1039" t="s">
        <v>1561</v>
      </c>
      <c r="L1039" t="s">
        <v>146</v>
      </c>
      <c r="M1039" t="s">
        <v>2135</v>
      </c>
    </row>
    <row r="1040" spans="1:13" x14ac:dyDescent="0.35">
      <c r="A1040" t="s">
        <v>2136</v>
      </c>
      <c r="B1040" t="s">
        <v>25</v>
      </c>
      <c r="C1040" t="s">
        <v>69</v>
      </c>
      <c r="D1040" t="s">
        <v>141</v>
      </c>
      <c r="E1040" t="s">
        <v>1768</v>
      </c>
      <c r="F1040" t="s">
        <v>1670</v>
      </c>
      <c r="G1040" t="s">
        <v>1560</v>
      </c>
      <c r="H1040" t="s">
        <v>1759</v>
      </c>
      <c r="I1040" t="s">
        <v>55</v>
      </c>
      <c r="J1040" t="s">
        <v>144</v>
      </c>
      <c r="K1040" t="s">
        <v>1561</v>
      </c>
      <c r="L1040" t="s">
        <v>252</v>
      </c>
      <c r="M1040" t="s">
        <v>2137</v>
      </c>
    </row>
    <row r="1041" spans="1:13" x14ac:dyDescent="0.35">
      <c r="A1041" t="s">
        <v>2138</v>
      </c>
      <c r="B1041" t="s">
        <v>25</v>
      </c>
      <c r="C1041" t="s">
        <v>69</v>
      </c>
      <c r="D1041" t="s">
        <v>141</v>
      </c>
      <c r="E1041" t="s">
        <v>1768</v>
      </c>
      <c r="F1041" t="s">
        <v>2139</v>
      </c>
      <c r="G1041" t="s">
        <v>1560</v>
      </c>
      <c r="H1041" t="s">
        <v>1759</v>
      </c>
      <c r="I1041" t="s">
        <v>55</v>
      </c>
      <c r="J1041" t="s">
        <v>144</v>
      </c>
      <c r="K1041" t="s">
        <v>1561</v>
      </c>
      <c r="L1041" t="s">
        <v>146</v>
      </c>
      <c r="M1041" t="s">
        <v>2140</v>
      </c>
    </row>
    <row r="1042" spans="1:13" x14ac:dyDescent="0.35">
      <c r="A1042" t="s">
        <v>2141</v>
      </c>
      <c r="B1042" t="s">
        <v>25</v>
      </c>
      <c r="C1042" t="s">
        <v>69</v>
      </c>
      <c r="D1042" t="s">
        <v>141</v>
      </c>
      <c r="E1042" t="s">
        <v>1765</v>
      </c>
      <c r="F1042" t="s">
        <v>1663</v>
      </c>
      <c r="G1042" t="s">
        <v>1560</v>
      </c>
      <c r="H1042" t="s">
        <v>1759</v>
      </c>
      <c r="I1042" t="s">
        <v>55</v>
      </c>
      <c r="J1042" t="s">
        <v>144</v>
      </c>
      <c r="K1042" t="s">
        <v>1561</v>
      </c>
      <c r="L1042" t="s">
        <v>146</v>
      </c>
      <c r="M1042" t="s">
        <v>2142</v>
      </c>
    </row>
    <row r="1043" spans="1:13" x14ac:dyDescent="0.35">
      <c r="A1043" t="s">
        <v>2143</v>
      </c>
      <c r="B1043" t="s">
        <v>25</v>
      </c>
      <c r="C1043" t="s">
        <v>69</v>
      </c>
      <c r="D1043" t="s">
        <v>141</v>
      </c>
      <c r="E1043" t="s">
        <v>1765</v>
      </c>
      <c r="F1043" t="s">
        <v>2081</v>
      </c>
      <c r="G1043" t="s">
        <v>1560</v>
      </c>
      <c r="H1043" t="s">
        <v>1759</v>
      </c>
      <c r="I1043" t="s">
        <v>55</v>
      </c>
      <c r="J1043" t="s">
        <v>144</v>
      </c>
      <c r="K1043" t="s">
        <v>1561</v>
      </c>
      <c r="L1043" t="s">
        <v>146</v>
      </c>
      <c r="M1043" t="s">
        <v>2144</v>
      </c>
    </row>
    <row r="1044" spans="1:13" x14ac:dyDescent="0.35">
      <c r="A1044" t="s">
        <v>2145</v>
      </c>
      <c r="B1044" t="s">
        <v>25</v>
      </c>
      <c r="C1044" t="s">
        <v>69</v>
      </c>
      <c r="D1044" t="s">
        <v>141</v>
      </c>
      <c r="E1044" t="s">
        <v>1765</v>
      </c>
      <c r="F1044" t="s">
        <v>2004</v>
      </c>
      <c r="G1044" t="s">
        <v>1560</v>
      </c>
      <c r="H1044" t="s">
        <v>1759</v>
      </c>
      <c r="I1044" t="s">
        <v>55</v>
      </c>
      <c r="J1044" t="s">
        <v>144</v>
      </c>
      <c r="K1044" t="s">
        <v>1561</v>
      </c>
      <c r="L1044" t="s">
        <v>146</v>
      </c>
      <c r="M1044" t="s">
        <v>2146</v>
      </c>
    </row>
    <row r="1045" spans="1:13" x14ac:dyDescent="0.35">
      <c r="A1045" t="s">
        <v>2147</v>
      </c>
      <c r="B1045" t="s">
        <v>25</v>
      </c>
      <c r="C1045" t="s">
        <v>69</v>
      </c>
      <c r="D1045" t="s">
        <v>141</v>
      </c>
      <c r="E1045" t="s">
        <v>1765</v>
      </c>
      <c r="F1045" t="s">
        <v>2139</v>
      </c>
      <c r="G1045" t="s">
        <v>1560</v>
      </c>
      <c r="H1045" t="s">
        <v>1759</v>
      </c>
      <c r="I1045" t="s">
        <v>55</v>
      </c>
      <c r="J1045" t="s">
        <v>144</v>
      </c>
      <c r="K1045" t="s">
        <v>1561</v>
      </c>
      <c r="L1045" t="s">
        <v>146</v>
      </c>
      <c r="M1045" t="s">
        <v>2148</v>
      </c>
    </row>
    <row r="1046" spans="1:13" x14ac:dyDescent="0.35">
      <c r="A1046" t="s">
        <v>2149</v>
      </c>
      <c r="B1046" t="s">
        <v>25</v>
      </c>
      <c r="C1046" t="s">
        <v>69</v>
      </c>
      <c r="D1046" t="s">
        <v>141</v>
      </c>
      <c r="E1046" t="s">
        <v>1765</v>
      </c>
      <c r="F1046" t="s">
        <v>1663</v>
      </c>
      <c r="G1046" t="s">
        <v>1560</v>
      </c>
      <c r="H1046" t="s">
        <v>1759</v>
      </c>
      <c r="I1046" t="s">
        <v>55</v>
      </c>
      <c r="J1046" t="s">
        <v>144</v>
      </c>
      <c r="K1046" t="s">
        <v>1561</v>
      </c>
      <c r="L1046" t="s">
        <v>146</v>
      </c>
      <c r="M1046" t="s">
        <v>2150</v>
      </c>
    </row>
    <row r="1047" spans="1:13" x14ac:dyDescent="0.35">
      <c r="A1047" t="s">
        <v>2151</v>
      </c>
      <c r="B1047" t="s">
        <v>25</v>
      </c>
      <c r="C1047" t="s">
        <v>69</v>
      </c>
      <c r="D1047" t="s">
        <v>141</v>
      </c>
      <c r="E1047" t="s">
        <v>1928</v>
      </c>
      <c r="F1047" t="s">
        <v>1578</v>
      </c>
      <c r="G1047" t="s">
        <v>1560</v>
      </c>
      <c r="H1047" t="s">
        <v>1759</v>
      </c>
      <c r="I1047" t="s">
        <v>55</v>
      </c>
      <c r="J1047" t="s">
        <v>144</v>
      </c>
      <c r="K1047" t="s">
        <v>1561</v>
      </c>
      <c r="L1047" t="s">
        <v>146</v>
      </c>
      <c r="M1047" t="s">
        <v>2152</v>
      </c>
    </row>
    <row r="1048" spans="1:13" x14ac:dyDescent="0.35">
      <c r="A1048" t="s">
        <v>2153</v>
      </c>
      <c r="B1048" t="s">
        <v>25</v>
      </c>
      <c r="C1048" t="s">
        <v>69</v>
      </c>
      <c r="D1048" t="s">
        <v>141</v>
      </c>
      <c r="E1048" t="s">
        <v>1928</v>
      </c>
      <c r="F1048" t="s">
        <v>1578</v>
      </c>
      <c r="G1048" t="s">
        <v>1560</v>
      </c>
      <c r="H1048" t="s">
        <v>1759</v>
      </c>
      <c r="I1048" t="s">
        <v>55</v>
      </c>
      <c r="J1048" t="s">
        <v>144</v>
      </c>
      <c r="K1048" t="s">
        <v>1561</v>
      </c>
      <c r="L1048" t="s">
        <v>146</v>
      </c>
      <c r="M1048" t="s">
        <v>2154</v>
      </c>
    </row>
    <row r="1049" spans="1:13" x14ac:dyDescent="0.35">
      <c r="A1049" t="s">
        <v>2155</v>
      </c>
      <c r="B1049" t="s">
        <v>25</v>
      </c>
      <c r="C1049" t="s">
        <v>69</v>
      </c>
      <c r="D1049" t="s">
        <v>141</v>
      </c>
      <c r="E1049" t="s">
        <v>1928</v>
      </c>
      <c r="F1049" t="s">
        <v>2004</v>
      </c>
      <c r="G1049" t="s">
        <v>1560</v>
      </c>
      <c r="H1049" t="s">
        <v>1759</v>
      </c>
      <c r="I1049" t="s">
        <v>55</v>
      </c>
      <c r="J1049" t="s">
        <v>144</v>
      </c>
      <c r="K1049" t="s">
        <v>1561</v>
      </c>
      <c r="L1049" t="s">
        <v>146</v>
      </c>
      <c r="M1049" t="s">
        <v>2156</v>
      </c>
    </row>
    <row r="1050" spans="1:13" x14ac:dyDescent="0.35">
      <c r="A1050" t="s">
        <v>2157</v>
      </c>
      <c r="B1050" t="s">
        <v>25</v>
      </c>
      <c r="C1050" t="s">
        <v>69</v>
      </c>
      <c r="D1050" t="s">
        <v>141</v>
      </c>
      <c r="E1050" t="s">
        <v>1765</v>
      </c>
      <c r="F1050" t="s">
        <v>1578</v>
      </c>
      <c r="G1050" t="s">
        <v>1560</v>
      </c>
      <c r="H1050" t="s">
        <v>1759</v>
      </c>
      <c r="I1050" t="s">
        <v>55</v>
      </c>
      <c r="J1050" t="s">
        <v>144</v>
      </c>
      <c r="K1050" t="s">
        <v>1561</v>
      </c>
      <c r="L1050" t="s">
        <v>146</v>
      </c>
      <c r="M1050" t="s">
        <v>2158</v>
      </c>
    </row>
    <row r="1051" spans="1:13" x14ac:dyDescent="0.35">
      <c r="A1051" t="s">
        <v>2159</v>
      </c>
      <c r="B1051" t="s">
        <v>25</v>
      </c>
      <c r="C1051" t="s">
        <v>69</v>
      </c>
      <c r="D1051" t="s">
        <v>141</v>
      </c>
      <c r="E1051" t="s">
        <v>1765</v>
      </c>
      <c r="F1051" t="s">
        <v>2004</v>
      </c>
      <c r="G1051" t="s">
        <v>1560</v>
      </c>
      <c r="H1051" t="s">
        <v>1759</v>
      </c>
      <c r="I1051" t="s">
        <v>55</v>
      </c>
      <c r="J1051" t="s">
        <v>144</v>
      </c>
      <c r="K1051" t="s">
        <v>1561</v>
      </c>
      <c r="L1051" t="s">
        <v>146</v>
      </c>
      <c r="M1051" t="s">
        <v>2160</v>
      </c>
    </row>
    <row r="1052" spans="1:13" x14ac:dyDescent="0.35">
      <c r="A1052" t="s">
        <v>2161</v>
      </c>
      <c r="B1052" t="s">
        <v>25</v>
      </c>
      <c r="C1052" t="s">
        <v>58</v>
      </c>
      <c r="D1052" t="s">
        <v>141</v>
      </c>
      <c r="E1052" t="s">
        <v>1768</v>
      </c>
      <c r="F1052" t="s">
        <v>1085</v>
      </c>
      <c r="G1052" t="s">
        <v>147</v>
      </c>
      <c r="H1052" t="s">
        <v>1759</v>
      </c>
      <c r="I1052" t="s">
        <v>55</v>
      </c>
      <c r="J1052" t="s">
        <v>1503</v>
      </c>
      <c r="K1052" t="s">
        <v>1488</v>
      </c>
      <c r="L1052" t="s">
        <v>146</v>
      </c>
      <c r="M1052" t="s">
        <v>2162</v>
      </c>
    </row>
    <row r="1053" spans="1:13" x14ac:dyDescent="0.35">
      <c r="A1053" t="s">
        <v>2163</v>
      </c>
      <c r="B1053" t="s">
        <v>25</v>
      </c>
      <c r="C1053" t="s">
        <v>58</v>
      </c>
      <c r="D1053" t="s">
        <v>141</v>
      </c>
      <c r="E1053" t="s">
        <v>1768</v>
      </c>
      <c r="F1053" t="s">
        <v>1085</v>
      </c>
      <c r="G1053" t="s">
        <v>147</v>
      </c>
      <c r="H1053" t="s">
        <v>1759</v>
      </c>
      <c r="I1053" t="s">
        <v>55</v>
      </c>
      <c r="J1053" t="s">
        <v>1503</v>
      </c>
      <c r="K1053" t="s">
        <v>1488</v>
      </c>
      <c r="L1053" t="s">
        <v>146</v>
      </c>
      <c r="M1053" t="s">
        <v>2164</v>
      </c>
    </row>
    <row r="1054" spans="1:13" x14ac:dyDescent="0.35">
      <c r="A1054" t="s">
        <v>2165</v>
      </c>
      <c r="B1054" t="s">
        <v>25</v>
      </c>
      <c r="C1054" t="s">
        <v>58</v>
      </c>
      <c r="D1054" t="s">
        <v>141</v>
      </c>
      <c r="E1054" t="s">
        <v>1765</v>
      </c>
      <c r="F1054" t="s">
        <v>1085</v>
      </c>
      <c r="G1054" t="s">
        <v>147</v>
      </c>
      <c r="H1054" t="s">
        <v>1759</v>
      </c>
      <c r="I1054" t="s">
        <v>55</v>
      </c>
      <c r="J1054" t="s">
        <v>1503</v>
      </c>
      <c r="K1054" t="s">
        <v>1488</v>
      </c>
      <c r="L1054" t="s">
        <v>146</v>
      </c>
      <c r="M1054" t="s">
        <v>2166</v>
      </c>
    </row>
    <row r="1055" spans="1:13" x14ac:dyDescent="0.35">
      <c r="A1055" t="s">
        <v>10113</v>
      </c>
      <c r="B1055" t="s">
        <v>25</v>
      </c>
      <c r="C1055" t="s">
        <v>68</v>
      </c>
      <c r="D1055" t="s">
        <v>141</v>
      </c>
      <c r="E1055" t="s">
        <v>10114</v>
      </c>
      <c r="F1055" t="s">
        <v>197</v>
      </c>
      <c r="G1055" t="s">
        <v>147</v>
      </c>
      <c r="H1055" t="s">
        <v>10115</v>
      </c>
      <c r="I1055" t="s">
        <v>55</v>
      </c>
      <c r="J1055" t="s">
        <v>1487</v>
      </c>
      <c r="K1055" t="s">
        <v>1488</v>
      </c>
      <c r="L1055" t="s">
        <v>146</v>
      </c>
      <c r="M1055" t="s">
        <v>10116</v>
      </c>
    </row>
    <row r="1056" spans="1:13" x14ac:dyDescent="0.35">
      <c r="A1056" t="s">
        <v>10117</v>
      </c>
      <c r="B1056" t="s">
        <v>25</v>
      </c>
      <c r="C1056" t="s">
        <v>68</v>
      </c>
      <c r="D1056" t="s">
        <v>141</v>
      </c>
      <c r="E1056" t="s">
        <v>10114</v>
      </c>
      <c r="F1056" t="s">
        <v>197</v>
      </c>
      <c r="G1056" t="s">
        <v>147</v>
      </c>
      <c r="H1056" t="s">
        <v>10115</v>
      </c>
      <c r="I1056" t="s">
        <v>55</v>
      </c>
      <c r="J1056" t="s">
        <v>1487</v>
      </c>
      <c r="K1056" t="s">
        <v>1488</v>
      </c>
      <c r="L1056" t="s">
        <v>146</v>
      </c>
      <c r="M1056" t="s">
        <v>10118</v>
      </c>
    </row>
    <row r="1057" spans="1:13" x14ac:dyDescent="0.35">
      <c r="A1057" t="s">
        <v>10119</v>
      </c>
      <c r="B1057" t="s">
        <v>25</v>
      </c>
      <c r="C1057" t="s">
        <v>150</v>
      </c>
      <c r="D1057" t="s">
        <v>141</v>
      </c>
      <c r="E1057" t="s">
        <v>10114</v>
      </c>
      <c r="F1057" t="s">
        <v>197</v>
      </c>
      <c r="G1057" t="s">
        <v>193</v>
      </c>
      <c r="H1057" t="s">
        <v>10115</v>
      </c>
      <c r="I1057" t="s">
        <v>55</v>
      </c>
      <c r="J1057" t="s">
        <v>1487</v>
      </c>
      <c r="K1057" t="s">
        <v>1488</v>
      </c>
      <c r="L1057" t="s">
        <v>252</v>
      </c>
      <c r="M1057" t="s">
        <v>10120</v>
      </c>
    </row>
    <row r="1058" spans="1:13" x14ac:dyDescent="0.35">
      <c r="A1058" t="s">
        <v>10121</v>
      </c>
      <c r="B1058" t="s">
        <v>25</v>
      </c>
      <c r="C1058" t="s">
        <v>68</v>
      </c>
      <c r="D1058" t="s">
        <v>141</v>
      </c>
      <c r="E1058" t="s">
        <v>10114</v>
      </c>
      <c r="F1058" t="s">
        <v>197</v>
      </c>
      <c r="G1058" t="s">
        <v>147</v>
      </c>
      <c r="H1058" t="s">
        <v>10115</v>
      </c>
      <c r="I1058" t="s">
        <v>55</v>
      </c>
      <c r="J1058" t="s">
        <v>1487</v>
      </c>
      <c r="K1058" t="s">
        <v>1488</v>
      </c>
      <c r="L1058" t="s">
        <v>146</v>
      </c>
      <c r="M1058" t="s">
        <v>10122</v>
      </c>
    </row>
    <row r="1059" spans="1:13" x14ac:dyDescent="0.35">
      <c r="A1059" t="s">
        <v>10123</v>
      </c>
      <c r="B1059" t="s">
        <v>25</v>
      </c>
      <c r="C1059" t="s">
        <v>68</v>
      </c>
      <c r="D1059" t="s">
        <v>141</v>
      </c>
      <c r="E1059" t="s">
        <v>10114</v>
      </c>
      <c r="F1059" t="s">
        <v>197</v>
      </c>
      <c r="G1059" t="s">
        <v>147</v>
      </c>
      <c r="H1059" t="s">
        <v>10115</v>
      </c>
      <c r="I1059" t="s">
        <v>55</v>
      </c>
      <c r="J1059" t="s">
        <v>1487</v>
      </c>
      <c r="K1059" t="s">
        <v>1488</v>
      </c>
      <c r="L1059" t="s">
        <v>146</v>
      </c>
      <c r="M1059" t="s">
        <v>10124</v>
      </c>
    </row>
    <row r="1060" spans="1:13" x14ac:dyDescent="0.35">
      <c r="A1060" t="s">
        <v>10125</v>
      </c>
      <c r="B1060" t="s">
        <v>25</v>
      </c>
      <c r="C1060" t="s">
        <v>150</v>
      </c>
      <c r="D1060" t="s">
        <v>141</v>
      </c>
      <c r="E1060" t="s">
        <v>10114</v>
      </c>
      <c r="F1060" t="s">
        <v>197</v>
      </c>
      <c r="G1060" t="s">
        <v>193</v>
      </c>
      <c r="H1060" t="s">
        <v>10115</v>
      </c>
      <c r="I1060" t="s">
        <v>55</v>
      </c>
      <c r="J1060" t="s">
        <v>1487</v>
      </c>
      <c r="K1060" t="s">
        <v>1488</v>
      </c>
      <c r="L1060" t="s">
        <v>146</v>
      </c>
      <c r="M1060" t="s">
        <v>10126</v>
      </c>
    </row>
    <row r="1061" spans="1:13" x14ac:dyDescent="0.35">
      <c r="A1061" t="s">
        <v>10127</v>
      </c>
      <c r="B1061" t="s">
        <v>25</v>
      </c>
      <c r="C1061" t="s">
        <v>150</v>
      </c>
      <c r="D1061" t="s">
        <v>141</v>
      </c>
      <c r="E1061" t="s">
        <v>10114</v>
      </c>
      <c r="F1061" t="s">
        <v>197</v>
      </c>
      <c r="G1061" t="s">
        <v>193</v>
      </c>
      <c r="H1061" t="s">
        <v>10115</v>
      </c>
      <c r="I1061" t="s">
        <v>55</v>
      </c>
      <c r="J1061" t="s">
        <v>1487</v>
      </c>
      <c r="K1061" t="s">
        <v>1488</v>
      </c>
      <c r="L1061" t="s">
        <v>146</v>
      </c>
      <c r="M1061" t="s">
        <v>10128</v>
      </c>
    </row>
    <row r="1062" spans="1:13" x14ac:dyDescent="0.35">
      <c r="A1062" t="s">
        <v>10129</v>
      </c>
      <c r="B1062" t="s">
        <v>25</v>
      </c>
      <c r="C1062" t="s">
        <v>150</v>
      </c>
      <c r="D1062" t="s">
        <v>141</v>
      </c>
      <c r="E1062" t="s">
        <v>10130</v>
      </c>
      <c r="F1062" t="s">
        <v>197</v>
      </c>
      <c r="G1062" t="s">
        <v>193</v>
      </c>
      <c r="H1062" t="s">
        <v>10115</v>
      </c>
      <c r="I1062" t="s">
        <v>55</v>
      </c>
      <c r="J1062" t="s">
        <v>1487</v>
      </c>
      <c r="K1062" t="s">
        <v>1488</v>
      </c>
      <c r="L1062" t="s">
        <v>146</v>
      </c>
      <c r="M1062" t="s">
        <v>10131</v>
      </c>
    </row>
    <row r="1063" spans="1:13" x14ac:dyDescent="0.35">
      <c r="A1063" t="s">
        <v>10132</v>
      </c>
      <c r="B1063" t="s">
        <v>25</v>
      </c>
      <c r="C1063" t="s">
        <v>150</v>
      </c>
      <c r="D1063" t="s">
        <v>141</v>
      </c>
      <c r="E1063" t="s">
        <v>10114</v>
      </c>
      <c r="F1063" t="s">
        <v>1739</v>
      </c>
      <c r="G1063" t="s">
        <v>147</v>
      </c>
      <c r="H1063" t="s">
        <v>10115</v>
      </c>
      <c r="I1063" t="s">
        <v>55</v>
      </c>
      <c r="J1063" t="s">
        <v>1487</v>
      </c>
      <c r="K1063" t="s">
        <v>1488</v>
      </c>
      <c r="L1063" t="s">
        <v>146</v>
      </c>
      <c r="M1063" t="s">
        <v>10133</v>
      </c>
    </row>
    <row r="1064" spans="1:13" x14ac:dyDescent="0.35">
      <c r="A1064" t="s">
        <v>10134</v>
      </c>
      <c r="B1064" t="s">
        <v>25</v>
      </c>
      <c r="C1064" t="s">
        <v>150</v>
      </c>
      <c r="D1064" t="s">
        <v>141</v>
      </c>
      <c r="E1064" t="s">
        <v>10114</v>
      </c>
      <c r="F1064" t="s">
        <v>1739</v>
      </c>
      <c r="G1064" t="s">
        <v>193</v>
      </c>
      <c r="H1064" t="s">
        <v>10115</v>
      </c>
      <c r="I1064" t="s">
        <v>55</v>
      </c>
      <c r="J1064" t="s">
        <v>1487</v>
      </c>
      <c r="K1064" t="s">
        <v>1488</v>
      </c>
      <c r="L1064" t="s">
        <v>146</v>
      </c>
      <c r="M1064" t="s">
        <v>10135</v>
      </c>
    </row>
    <row r="1065" spans="1:13" x14ac:dyDescent="0.35">
      <c r="A1065" t="s">
        <v>10136</v>
      </c>
      <c r="B1065" t="s">
        <v>25</v>
      </c>
      <c r="C1065" t="s">
        <v>150</v>
      </c>
      <c r="D1065" t="s">
        <v>141</v>
      </c>
      <c r="E1065" t="s">
        <v>10114</v>
      </c>
      <c r="F1065" t="s">
        <v>1739</v>
      </c>
      <c r="G1065" t="s">
        <v>147</v>
      </c>
      <c r="H1065" t="s">
        <v>10115</v>
      </c>
      <c r="I1065" t="s">
        <v>55</v>
      </c>
      <c r="J1065" t="s">
        <v>1487</v>
      </c>
      <c r="K1065" t="s">
        <v>1488</v>
      </c>
      <c r="L1065" t="s">
        <v>146</v>
      </c>
      <c r="M1065" t="s">
        <v>10137</v>
      </c>
    </row>
    <row r="1066" spans="1:13" x14ac:dyDescent="0.35">
      <c r="A1066" t="s">
        <v>10138</v>
      </c>
      <c r="B1066" t="s">
        <v>25</v>
      </c>
      <c r="C1066" t="s">
        <v>150</v>
      </c>
      <c r="D1066" t="s">
        <v>141</v>
      </c>
      <c r="E1066" t="s">
        <v>10114</v>
      </c>
      <c r="F1066" t="s">
        <v>1739</v>
      </c>
      <c r="G1066" t="s">
        <v>193</v>
      </c>
      <c r="H1066" t="s">
        <v>10115</v>
      </c>
      <c r="I1066" t="s">
        <v>55</v>
      </c>
      <c r="J1066" t="s">
        <v>1487</v>
      </c>
      <c r="K1066" t="s">
        <v>1488</v>
      </c>
      <c r="L1066" t="s">
        <v>146</v>
      </c>
      <c r="M1066" t="s">
        <v>10139</v>
      </c>
    </row>
    <row r="1067" spans="1:13" x14ac:dyDescent="0.35">
      <c r="A1067" t="s">
        <v>10140</v>
      </c>
      <c r="B1067" t="s">
        <v>25</v>
      </c>
      <c r="C1067" t="s">
        <v>150</v>
      </c>
      <c r="D1067" t="s">
        <v>141</v>
      </c>
      <c r="E1067" t="s">
        <v>10114</v>
      </c>
      <c r="F1067" t="s">
        <v>1739</v>
      </c>
      <c r="G1067" t="s">
        <v>193</v>
      </c>
      <c r="H1067" t="s">
        <v>10115</v>
      </c>
      <c r="I1067" t="s">
        <v>55</v>
      </c>
      <c r="J1067" t="s">
        <v>1487</v>
      </c>
      <c r="K1067" t="s">
        <v>1488</v>
      </c>
      <c r="L1067" t="s">
        <v>146</v>
      </c>
      <c r="M1067" t="s">
        <v>10141</v>
      </c>
    </row>
    <row r="1068" spans="1:13" x14ac:dyDescent="0.35">
      <c r="A1068" t="s">
        <v>10142</v>
      </c>
      <c r="B1068" t="s">
        <v>25</v>
      </c>
      <c r="C1068" t="s">
        <v>58</v>
      </c>
      <c r="D1068" t="s">
        <v>141</v>
      </c>
      <c r="E1068" t="s">
        <v>10130</v>
      </c>
      <c r="F1068" t="s">
        <v>170</v>
      </c>
      <c r="G1068" t="s">
        <v>1502</v>
      </c>
      <c r="H1068" t="s">
        <v>10115</v>
      </c>
      <c r="I1068" t="s">
        <v>55</v>
      </c>
      <c r="J1068" t="s">
        <v>1503</v>
      </c>
      <c r="K1068" t="s">
        <v>1488</v>
      </c>
      <c r="L1068" t="s">
        <v>146</v>
      </c>
      <c r="M1068" t="s">
        <v>10143</v>
      </c>
    </row>
    <row r="1069" spans="1:13" x14ac:dyDescent="0.35">
      <c r="A1069" t="s">
        <v>10144</v>
      </c>
      <c r="B1069" t="s">
        <v>25</v>
      </c>
      <c r="C1069" t="s">
        <v>58</v>
      </c>
      <c r="D1069" t="s">
        <v>141</v>
      </c>
      <c r="E1069" t="s">
        <v>10130</v>
      </c>
      <c r="F1069" t="s">
        <v>174</v>
      </c>
      <c r="G1069" t="s">
        <v>1502</v>
      </c>
      <c r="H1069" t="s">
        <v>10115</v>
      </c>
      <c r="I1069" t="s">
        <v>55</v>
      </c>
      <c r="J1069" t="s">
        <v>1503</v>
      </c>
      <c r="K1069" t="s">
        <v>1488</v>
      </c>
      <c r="L1069" t="s">
        <v>146</v>
      </c>
      <c r="M1069" t="s">
        <v>10145</v>
      </c>
    </row>
    <row r="1070" spans="1:13" x14ac:dyDescent="0.35">
      <c r="A1070" t="s">
        <v>10146</v>
      </c>
      <c r="B1070" t="s">
        <v>25</v>
      </c>
      <c r="C1070" t="s">
        <v>72</v>
      </c>
      <c r="D1070" t="s">
        <v>141</v>
      </c>
      <c r="E1070" t="s">
        <v>10130</v>
      </c>
      <c r="F1070" t="s">
        <v>196</v>
      </c>
      <c r="G1070" t="s">
        <v>1502</v>
      </c>
      <c r="H1070" t="s">
        <v>10115</v>
      </c>
      <c r="I1070" t="s">
        <v>55</v>
      </c>
      <c r="J1070" t="s">
        <v>1503</v>
      </c>
      <c r="K1070" t="s">
        <v>1488</v>
      </c>
      <c r="L1070" t="s">
        <v>146</v>
      </c>
      <c r="M1070" t="s">
        <v>10147</v>
      </c>
    </row>
    <row r="1071" spans="1:13" x14ac:dyDescent="0.35">
      <c r="A1071" t="s">
        <v>10148</v>
      </c>
      <c r="B1071" t="s">
        <v>25</v>
      </c>
      <c r="C1071" t="s">
        <v>58</v>
      </c>
      <c r="D1071" t="s">
        <v>141</v>
      </c>
      <c r="E1071" t="s">
        <v>10130</v>
      </c>
      <c r="F1071" t="s">
        <v>1510</v>
      </c>
      <c r="G1071" t="s">
        <v>1502</v>
      </c>
      <c r="H1071" t="s">
        <v>10115</v>
      </c>
      <c r="I1071" t="s">
        <v>55</v>
      </c>
      <c r="J1071" t="s">
        <v>1503</v>
      </c>
      <c r="K1071" t="s">
        <v>1488</v>
      </c>
      <c r="L1071" t="s">
        <v>146</v>
      </c>
      <c r="M1071" t="s">
        <v>10149</v>
      </c>
    </row>
    <row r="1072" spans="1:13" x14ac:dyDescent="0.35">
      <c r="A1072" t="s">
        <v>10150</v>
      </c>
      <c r="B1072" t="s">
        <v>25</v>
      </c>
      <c r="C1072" t="s">
        <v>58</v>
      </c>
      <c r="D1072" t="s">
        <v>141</v>
      </c>
      <c r="E1072" t="s">
        <v>10114</v>
      </c>
      <c r="F1072" t="s">
        <v>170</v>
      </c>
      <c r="G1072" t="s">
        <v>1502</v>
      </c>
      <c r="H1072" t="s">
        <v>10115</v>
      </c>
      <c r="I1072" t="s">
        <v>55</v>
      </c>
      <c r="J1072" t="s">
        <v>1503</v>
      </c>
      <c r="K1072" t="s">
        <v>1488</v>
      </c>
      <c r="L1072" t="s">
        <v>146</v>
      </c>
      <c r="M1072" t="s">
        <v>10151</v>
      </c>
    </row>
    <row r="1073" spans="1:13" x14ac:dyDescent="0.35">
      <c r="A1073" t="s">
        <v>10152</v>
      </c>
      <c r="B1073" t="s">
        <v>25</v>
      </c>
      <c r="C1073" t="s">
        <v>58</v>
      </c>
      <c r="D1073" t="s">
        <v>141</v>
      </c>
      <c r="E1073" t="s">
        <v>10114</v>
      </c>
      <c r="F1073" t="s">
        <v>174</v>
      </c>
      <c r="G1073" t="s">
        <v>1502</v>
      </c>
      <c r="H1073" t="s">
        <v>10115</v>
      </c>
      <c r="I1073" t="s">
        <v>55</v>
      </c>
      <c r="J1073" t="s">
        <v>1503</v>
      </c>
      <c r="K1073" t="s">
        <v>1488</v>
      </c>
      <c r="L1073" t="s">
        <v>146</v>
      </c>
      <c r="M1073" t="s">
        <v>10153</v>
      </c>
    </row>
    <row r="1074" spans="1:13" x14ac:dyDescent="0.35">
      <c r="A1074" t="s">
        <v>10154</v>
      </c>
      <c r="B1074" t="s">
        <v>25</v>
      </c>
      <c r="C1074" t="s">
        <v>72</v>
      </c>
      <c r="D1074" t="s">
        <v>141</v>
      </c>
      <c r="E1074" t="s">
        <v>10114</v>
      </c>
      <c r="F1074" t="s">
        <v>196</v>
      </c>
      <c r="G1074" t="s">
        <v>1502</v>
      </c>
      <c r="H1074" t="s">
        <v>10115</v>
      </c>
      <c r="I1074" t="s">
        <v>55</v>
      </c>
      <c r="J1074" t="s">
        <v>1503</v>
      </c>
      <c r="K1074" t="s">
        <v>1488</v>
      </c>
      <c r="L1074" t="s">
        <v>252</v>
      </c>
      <c r="M1074" t="s">
        <v>10155</v>
      </c>
    </row>
    <row r="1075" spans="1:13" x14ac:dyDescent="0.35">
      <c r="A1075" t="s">
        <v>10156</v>
      </c>
      <c r="B1075" t="s">
        <v>25</v>
      </c>
      <c r="C1075" t="s">
        <v>58</v>
      </c>
      <c r="D1075" t="s">
        <v>141</v>
      </c>
      <c r="E1075" t="s">
        <v>10114</v>
      </c>
      <c r="F1075" t="s">
        <v>1510</v>
      </c>
      <c r="G1075" t="s">
        <v>1560</v>
      </c>
      <c r="H1075" t="s">
        <v>10115</v>
      </c>
      <c r="I1075" t="s">
        <v>55</v>
      </c>
      <c r="J1075" t="s">
        <v>25</v>
      </c>
      <c r="K1075" t="s">
        <v>1488</v>
      </c>
      <c r="L1075" t="s">
        <v>252</v>
      </c>
      <c r="M1075" t="s">
        <v>10157</v>
      </c>
    </row>
    <row r="1076" spans="1:13" x14ac:dyDescent="0.35">
      <c r="A1076" t="s">
        <v>10158</v>
      </c>
      <c r="B1076" t="s">
        <v>25</v>
      </c>
      <c r="C1076" t="s">
        <v>58</v>
      </c>
      <c r="D1076" t="s">
        <v>141</v>
      </c>
      <c r="E1076" t="s">
        <v>10114</v>
      </c>
      <c r="F1076" t="s">
        <v>170</v>
      </c>
      <c r="G1076" t="s">
        <v>1502</v>
      </c>
      <c r="H1076" t="s">
        <v>10115</v>
      </c>
      <c r="I1076" t="s">
        <v>55</v>
      </c>
      <c r="J1076" t="s">
        <v>1503</v>
      </c>
      <c r="K1076" t="s">
        <v>1488</v>
      </c>
      <c r="L1076" t="s">
        <v>146</v>
      </c>
      <c r="M1076" t="s">
        <v>10159</v>
      </c>
    </row>
    <row r="1077" spans="1:13" x14ac:dyDescent="0.35">
      <c r="A1077" t="s">
        <v>10160</v>
      </c>
      <c r="B1077" t="s">
        <v>25</v>
      </c>
      <c r="C1077" t="s">
        <v>58</v>
      </c>
      <c r="D1077" t="s">
        <v>141</v>
      </c>
      <c r="E1077" t="s">
        <v>10114</v>
      </c>
      <c r="F1077" t="s">
        <v>174</v>
      </c>
      <c r="G1077" t="s">
        <v>1502</v>
      </c>
      <c r="H1077" t="s">
        <v>10115</v>
      </c>
      <c r="I1077" t="s">
        <v>55</v>
      </c>
      <c r="J1077" t="s">
        <v>1503</v>
      </c>
      <c r="K1077" t="s">
        <v>1488</v>
      </c>
      <c r="L1077" t="s">
        <v>146</v>
      </c>
      <c r="M1077" t="s">
        <v>10161</v>
      </c>
    </row>
    <row r="1078" spans="1:13" x14ac:dyDescent="0.35">
      <c r="A1078" t="s">
        <v>10162</v>
      </c>
      <c r="B1078" t="s">
        <v>25</v>
      </c>
      <c r="C1078" t="s">
        <v>72</v>
      </c>
      <c r="D1078" t="s">
        <v>141</v>
      </c>
      <c r="E1078" t="s">
        <v>10114</v>
      </c>
      <c r="F1078" t="s">
        <v>196</v>
      </c>
      <c r="G1078" t="s">
        <v>1502</v>
      </c>
      <c r="H1078" t="s">
        <v>10115</v>
      </c>
      <c r="I1078" t="s">
        <v>55</v>
      </c>
      <c r="J1078" t="s">
        <v>1503</v>
      </c>
      <c r="K1078" t="s">
        <v>1488</v>
      </c>
      <c r="L1078" t="s">
        <v>146</v>
      </c>
      <c r="M1078" t="s">
        <v>10163</v>
      </c>
    </row>
    <row r="1079" spans="1:13" x14ac:dyDescent="0.35">
      <c r="A1079" t="s">
        <v>10164</v>
      </c>
      <c r="B1079" t="s">
        <v>25</v>
      </c>
      <c r="C1079" t="s">
        <v>58</v>
      </c>
      <c r="D1079" t="s">
        <v>141</v>
      </c>
      <c r="E1079" t="s">
        <v>10114</v>
      </c>
      <c r="F1079" t="s">
        <v>1510</v>
      </c>
      <c r="G1079" t="s">
        <v>1560</v>
      </c>
      <c r="H1079" t="s">
        <v>10115</v>
      </c>
      <c r="I1079" t="s">
        <v>55</v>
      </c>
      <c r="J1079" t="s">
        <v>25</v>
      </c>
      <c r="K1079" t="s">
        <v>1488</v>
      </c>
      <c r="L1079" t="s">
        <v>252</v>
      </c>
      <c r="M1079" t="s">
        <v>10165</v>
      </c>
    </row>
    <row r="1080" spans="1:13" x14ac:dyDescent="0.35">
      <c r="A1080" t="s">
        <v>10166</v>
      </c>
      <c r="B1080" t="s">
        <v>25</v>
      </c>
      <c r="C1080" t="s">
        <v>58</v>
      </c>
      <c r="D1080" t="s">
        <v>141</v>
      </c>
      <c r="E1080" t="s">
        <v>10114</v>
      </c>
      <c r="F1080" t="s">
        <v>170</v>
      </c>
      <c r="G1080" t="s">
        <v>1502</v>
      </c>
      <c r="H1080" t="s">
        <v>10115</v>
      </c>
      <c r="I1080" t="s">
        <v>55</v>
      </c>
      <c r="J1080" t="s">
        <v>1503</v>
      </c>
      <c r="K1080" t="s">
        <v>1488</v>
      </c>
      <c r="L1080" t="s">
        <v>146</v>
      </c>
      <c r="M1080" t="s">
        <v>10167</v>
      </c>
    </row>
    <row r="1081" spans="1:13" x14ac:dyDescent="0.35">
      <c r="A1081" t="s">
        <v>10168</v>
      </c>
      <c r="B1081" t="s">
        <v>25</v>
      </c>
      <c r="C1081" t="s">
        <v>58</v>
      </c>
      <c r="D1081" t="s">
        <v>141</v>
      </c>
      <c r="E1081" t="s">
        <v>10114</v>
      </c>
      <c r="F1081" t="s">
        <v>174</v>
      </c>
      <c r="G1081" t="s">
        <v>1502</v>
      </c>
      <c r="H1081" t="s">
        <v>10115</v>
      </c>
      <c r="I1081" t="s">
        <v>55</v>
      </c>
      <c r="J1081" t="s">
        <v>1503</v>
      </c>
      <c r="K1081" t="s">
        <v>1488</v>
      </c>
      <c r="L1081" t="s">
        <v>146</v>
      </c>
      <c r="M1081" t="s">
        <v>10169</v>
      </c>
    </row>
    <row r="1082" spans="1:13" x14ac:dyDescent="0.35">
      <c r="A1082" t="s">
        <v>10170</v>
      </c>
      <c r="B1082" t="s">
        <v>25</v>
      </c>
      <c r="C1082" t="s">
        <v>72</v>
      </c>
      <c r="D1082" t="s">
        <v>141</v>
      </c>
      <c r="E1082" t="s">
        <v>10114</v>
      </c>
      <c r="F1082" t="s">
        <v>196</v>
      </c>
      <c r="G1082" t="s">
        <v>1502</v>
      </c>
      <c r="H1082" t="s">
        <v>10115</v>
      </c>
      <c r="I1082" t="s">
        <v>55</v>
      </c>
      <c r="J1082" t="s">
        <v>1503</v>
      </c>
      <c r="K1082" t="s">
        <v>1488</v>
      </c>
      <c r="L1082" t="s">
        <v>252</v>
      </c>
      <c r="M1082" t="s">
        <v>10171</v>
      </c>
    </row>
    <row r="1083" spans="1:13" x14ac:dyDescent="0.35">
      <c r="A1083" t="s">
        <v>10172</v>
      </c>
      <c r="B1083" t="s">
        <v>25</v>
      </c>
      <c r="C1083" t="s">
        <v>58</v>
      </c>
      <c r="D1083" t="s">
        <v>141</v>
      </c>
      <c r="E1083" t="s">
        <v>10114</v>
      </c>
      <c r="F1083" t="s">
        <v>1510</v>
      </c>
      <c r="G1083" t="s">
        <v>1502</v>
      </c>
      <c r="H1083" t="s">
        <v>10115</v>
      </c>
      <c r="I1083" t="s">
        <v>55</v>
      </c>
      <c r="J1083" t="s">
        <v>1503</v>
      </c>
      <c r="K1083" t="s">
        <v>1488</v>
      </c>
      <c r="L1083" t="s">
        <v>146</v>
      </c>
      <c r="M1083" t="s">
        <v>10173</v>
      </c>
    </row>
    <row r="1084" spans="1:13" x14ac:dyDescent="0.35">
      <c r="A1084" t="s">
        <v>10174</v>
      </c>
      <c r="B1084" t="s">
        <v>25</v>
      </c>
      <c r="C1084" t="s">
        <v>58</v>
      </c>
      <c r="D1084" t="s">
        <v>141</v>
      </c>
      <c r="E1084" t="s">
        <v>10114</v>
      </c>
      <c r="F1084" t="s">
        <v>170</v>
      </c>
      <c r="G1084" t="s">
        <v>1502</v>
      </c>
      <c r="H1084" t="s">
        <v>10115</v>
      </c>
      <c r="I1084" t="s">
        <v>55</v>
      </c>
      <c r="J1084" t="s">
        <v>1503</v>
      </c>
      <c r="K1084" t="s">
        <v>1488</v>
      </c>
      <c r="L1084" t="s">
        <v>146</v>
      </c>
      <c r="M1084" t="s">
        <v>10175</v>
      </c>
    </row>
    <row r="1085" spans="1:13" x14ac:dyDescent="0.35">
      <c r="A1085" t="s">
        <v>10176</v>
      </c>
      <c r="B1085" t="s">
        <v>25</v>
      </c>
      <c r="C1085" t="s">
        <v>58</v>
      </c>
      <c r="D1085" t="s">
        <v>141</v>
      </c>
      <c r="E1085" t="s">
        <v>10114</v>
      </c>
      <c r="F1085" t="s">
        <v>174</v>
      </c>
      <c r="G1085" t="s">
        <v>1502</v>
      </c>
      <c r="H1085" t="s">
        <v>10115</v>
      </c>
      <c r="I1085" t="s">
        <v>55</v>
      </c>
      <c r="J1085" t="s">
        <v>1503</v>
      </c>
      <c r="K1085" t="s">
        <v>1488</v>
      </c>
      <c r="L1085" t="s">
        <v>146</v>
      </c>
      <c r="M1085" t="s">
        <v>10177</v>
      </c>
    </row>
    <row r="1086" spans="1:13" x14ac:dyDescent="0.35">
      <c r="A1086" t="s">
        <v>10178</v>
      </c>
      <c r="B1086" t="s">
        <v>25</v>
      </c>
      <c r="C1086" t="s">
        <v>72</v>
      </c>
      <c r="D1086" t="s">
        <v>141</v>
      </c>
      <c r="E1086" t="s">
        <v>10114</v>
      </c>
      <c r="F1086" t="s">
        <v>196</v>
      </c>
      <c r="G1086" t="s">
        <v>1502</v>
      </c>
      <c r="H1086" t="s">
        <v>10115</v>
      </c>
      <c r="I1086" t="s">
        <v>55</v>
      </c>
      <c r="J1086" t="s">
        <v>1503</v>
      </c>
      <c r="K1086" t="s">
        <v>1488</v>
      </c>
      <c r="L1086" t="s">
        <v>146</v>
      </c>
      <c r="M1086" t="s">
        <v>10179</v>
      </c>
    </row>
    <row r="1087" spans="1:13" x14ac:dyDescent="0.35">
      <c r="A1087" t="s">
        <v>10180</v>
      </c>
      <c r="B1087" t="s">
        <v>25</v>
      </c>
      <c r="C1087" t="s">
        <v>58</v>
      </c>
      <c r="D1087" t="s">
        <v>141</v>
      </c>
      <c r="E1087" t="s">
        <v>10114</v>
      </c>
      <c r="F1087" t="s">
        <v>1510</v>
      </c>
      <c r="G1087" t="s">
        <v>1502</v>
      </c>
      <c r="H1087" t="s">
        <v>10115</v>
      </c>
      <c r="I1087" t="s">
        <v>55</v>
      </c>
      <c r="J1087" t="s">
        <v>1503</v>
      </c>
      <c r="K1087" t="s">
        <v>1488</v>
      </c>
      <c r="L1087" t="s">
        <v>146</v>
      </c>
      <c r="M1087" t="s">
        <v>10181</v>
      </c>
    </row>
    <row r="1088" spans="1:13" x14ac:dyDescent="0.35">
      <c r="A1088" t="s">
        <v>10182</v>
      </c>
      <c r="B1088" t="s">
        <v>25</v>
      </c>
      <c r="C1088" t="s">
        <v>58</v>
      </c>
      <c r="D1088" t="s">
        <v>141</v>
      </c>
      <c r="E1088" t="s">
        <v>10114</v>
      </c>
      <c r="F1088" t="s">
        <v>170</v>
      </c>
      <c r="G1088" t="s">
        <v>1502</v>
      </c>
      <c r="H1088" t="s">
        <v>10115</v>
      </c>
      <c r="I1088" t="s">
        <v>55</v>
      </c>
      <c r="J1088" t="s">
        <v>1503</v>
      </c>
      <c r="K1088" t="s">
        <v>1488</v>
      </c>
      <c r="L1088" t="s">
        <v>146</v>
      </c>
      <c r="M1088" t="s">
        <v>10183</v>
      </c>
    </row>
    <row r="1089" spans="1:13" x14ac:dyDescent="0.35">
      <c r="A1089" t="s">
        <v>10184</v>
      </c>
      <c r="B1089" t="s">
        <v>25</v>
      </c>
      <c r="C1089" t="s">
        <v>58</v>
      </c>
      <c r="D1089" t="s">
        <v>141</v>
      </c>
      <c r="E1089" t="s">
        <v>10114</v>
      </c>
      <c r="F1089" t="s">
        <v>174</v>
      </c>
      <c r="G1089" t="s">
        <v>1502</v>
      </c>
      <c r="H1089" t="s">
        <v>10115</v>
      </c>
      <c r="I1089" t="s">
        <v>55</v>
      </c>
      <c r="J1089" t="s">
        <v>1503</v>
      </c>
      <c r="K1089" t="s">
        <v>1488</v>
      </c>
      <c r="L1089" t="s">
        <v>146</v>
      </c>
      <c r="M1089" t="s">
        <v>10185</v>
      </c>
    </row>
    <row r="1090" spans="1:13" x14ac:dyDescent="0.35">
      <c r="A1090" t="s">
        <v>10186</v>
      </c>
      <c r="B1090" t="s">
        <v>25</v>
      </c>
      <c r="C1090" t="s">
        <v>72</v>
      </c>
      <c r="D1090" t="s">
        <v>141</v>
      </c>
      <c r="E1090" t="s">
        <v>10114</v>
      </c>
      <c r="F1090" t="s">
        <v>196</v>
      </c>
      <c r="G1090" t="s">
        <v>1502</v>
      </c>
      <c r="H1090" t="s">
        <v>10115</v>
      </c>
      <c r="I1090" t="s">
        <v>55</v>
      </c>
      <c r="J1090" t="s">
        <v>1503</v>
      </c>
      <c r="K1090" t="s">
        <v>1488</v>
      </c>
      <c r="L1090" t="s">
        <v>146</v>
      </c>
      <c r="M1090" t="s">
        <v>10187</v>
      </c>
    </row>
    <row r="1091" spans="1:13" x14ac:dyDescent="0.35">
      <c r="A1091" t="s">
        <v>10188</v>
      </c>
      <c r="B1091" t="s">
        <v>25</v>
      </c>
      <c r="C1091" t="s">
        <v>58</v>
      </c>
      <c r="D1091" t="s">
        <v>141</v>
      </c>
      <c r="E1091" t="s">
        <v>10114</v>
      </c>
      <c r="F1091" t="s">
        <v>170</v>
      </c>
      <c r="G1091" t="s">
        <v>1502</v>
      </c>
      <c r="H1091" t="s">
        <v>10115</v>
      </c>
      <c r="I1091" t="s">
        <v>55</v>
      </c>
      <c r="J1091" t="s">
        <v>1503</v>
      </c>
      <c r="K1091" t="s">
        <v>1488</v>
      </c>
      <c r="L1091" t="s">
        <v>146</v>
      </c>
      <c r="M1091" t="s">
        <v>10189</v>
      </c>
    </row>
    <row r="1092" spans="1:13" x14ac:dyDescent="0.35">
      <c r="A1092" t="s">
        <v>10190</v>
      </c>
      <c r="B1092" t="s">
        <v>25</v>
      </c>
      <c r="C1092" t="s">
        <v>58</v>
      </c>
      <c r="D1092" t="s">
        <v>141</v>
      </c>
      <c r="E1092" t="s">
        <v>10114</v>
      </c>
      <c r="F1092" t="s">
        <v>174</v>
      </c>
      <c r="G1092" t="s">
        <v>1502</v>
      </c>
      <c r="H1092" t="s">
        <v>10115</v>
      </c>
      <c r="I1092" t="s">
        <v>55</v>
      </c>
      <c r="J1092" t="s">
        <v>1503</v>
      </c>
      <c r="K1092" t="s">
        <v>1488</v>
      </c>
      <c r="L1092" t="s">
        <v>146</v>
      </c>
      <c r="M1092" t="s">
        <v>10191</v>
      </c>
    </row>
    <row r="1093" spans="1:13" x14ac:dyDescent="0.35">
      <c r="A1093" t="s">
        <v>10192</v>
      </c>
      <c r="B1093" t="s">
        <v>25</v>
      </c>
      <c r="C1093" t="s">
        <v>72</v>
      </c>
      <c r="D1093" t="s">
        <v>141</v>
      </c>
      <c r="E1093" t="s">
        <v>10114</v>
      </c>
      <c r="F1093" t="s">
        <v>196</v>
      </c>
      <c r="G1093" t="s">
        <v>1502</v>
      </c>
      <c r="H1093" t="s">
        <v>10115</v>
      </c>
      <c r="I1093" t="s">
        <v>55</v>
      </c>
      <c r="J1093" t="s">
        <v>1503</v>
      </c>
      <c r="K1093" t="s">
        <v>1488</v>
      </c>
      <c r="L1093" t="s">
        <v>146</v>
      </c>
      <c r="M1093" t="s">
        <v>10193</v>
      </c>
    </row>
    <row r="1094" spans="1:13" x14ac:dyDescent="0.35">
      <c r="A1094" t="s">
        <v>10194</v>
      </c>
      <c r="B1094" t="s">
        <v>25</v>
      </c>
      <c r="C1094" t="s">
        <v>58</v>
      </c>
      <c r="D1094" t="s">
        <v>141</v>
      </c>
      <c r="E1094" t="s">
        <v>10114</v>
      </c>
      <c r="F1094" t="s">
        <v>1510</v>
      </c>
      <c r="G1094" t="s">
        <v>1502</v>
      </c>
      <c r="H1094" t="s">
        <v>10115</v>
      </c>
      <c r="I1094" t="s">
        <v>55</v>
      </c>
      <c r="J1094" t="s">
        <v>1503</v>
      </c>
      <c r="K1094" t="s">
        <v>1488</v>
      </c>
      <c r="L1094" t="s">
        <v>146</v>
      </c>
      <c r="M1094" t="s">
        <v>10195</v>
      </c>
    </row>
    <row r="1095" spans="1:13" x14ac:dyDescent="0.35">
      <c r="A1095" t="s">
        <v>10196</v>
      </c>
      <c r="B1095" t="s">
        <v>25</v>
      </c>
      <c r="C1095" t="s">
        <v>58</v>
      </c>
      <c r="D1095" t="s">
        <v>141</v>
      </c>
      <c r="E1095" t="s">
        <v>10114</v>
      </c>
      <c r="F1095" t="s">
        <v>170</v>
      </c>
      <c r="G1095" t="s">
        <v>1502</v>
      </c>
      <c r="H1095" t="s">
        <v>10115</v>
      </c>
      <c r="I1095" t="s">
        <v>55</v>
      </c>
      <c r="J1095" t="s">
        <v>1503</v>
      </c>
      <c r="K1095" t="s">
        <v>1488</v>
      </c>
      <c r="L1095" t="s">
        <v>146</v>
      </c>
      <c r="M1095" t="s">
        <v>10197</v>
      </c>
    </row>
    <row r="1096" spans="1:13" x14ac:dyDescent="0.35">
      <c r="A1096" t="s">
        <v>10198</v>
      </c>
      <c r="B1096" t="s">
        <v>25</v>
      </c>
      <c r="C1096" t="s">
        <v>58</v>
      </c>
      <c r="D1096" t="s">
        <v>141</v>
      </c>
      <c r="E1096" t="s">
        <v>10114</v>
      </c>
      <c r="F1096" t="s">
        <v>174</v>
      </c>
      <c r="G1096" t="s">
        <v>1502</v>
      </c>
      <c r="H1096" t="s">
        <v>10115</v>
      </c>
      <c r="I1096" t="s">
        <v>55</v>
      </c>
      <c r="J1096" t="s">
        <v>1503</v>
      </c>
      <c r="K1096" t="s">
        <v>1488</v>
      </c>
      <c r="L1096" t="s">
        <v>146</v>
      </c>
      <c r="M1096" t="s">
        <v>10199</v>
      </c>
    </row>
    <row r="1097" spans="1:13" x14ac:dyDescent="0.35">
      <c r="A1097" t="s">
        <v>10200</v>
      </c>
      <c r="B1097" t="s">
        <v>25</v>
      </c>
      <c r="C1097" t="s">
        <v>72</v>
      </c>
      <c r="D1097" t="s">
        <v>141</v>
      </c>
      <c r="E1097" t="s">
        <v>10114</v>
      </c>
      <c r="F1097" t="s">
        <v>196</v>
      </c>
      <c r="G1097" t="s">
        <v>1502</v>
      </c>
      <c r="H1097" t="s">
        <v>10115</v>
      </c>
      <c r="I1097" t="s">
        <v>55</v>
      </c>
      <c r="J1097" t="s">
        <v>1503</v>
      </c>
      <c r="K1097" t="s">
        <v>1488</v>
      </c>
      <c r="L1097" t="s">
        <v>146</v>
      </c>
      <c r="M1097" t="s">
        <v>10201</v>
      </c>
    </row>
    <row r="1098" spans="1:13" x14ac:dyDescent="0.35">
      <c r="A1098" t="s">
        <v>10202</v>
      </c>
      <c r="B1098" t="s">
        <v>25</v>
      </c>
      <c r="C1098" t="s">
        <v>58</v>
      </c>
      <c r="D1098" t="s">
        <v>141</v>
      </c>
      <c r="E1098" t="s">
        <v>10114</v>
      </c>
      <c r="F1098" t="s">
        <v>1510</v>
      </c>
      <c r="G1098" t="s">
        <v>1502</v>
      </c>
      <c r="H1098" t="s">
        <v>10115</v>
      </c>
      <c r="I1098" t="s">
        <v>55</v>
      </c>
      <c r="J1098" t="s">
        <v>1503</v>
      </c>
      <c r="K1098" t="s">
        <v>1488</v>
      </c>
      <c r="L1098" t="s">
        <v>146</v>
      </c>
      <c r="M1098" t="s">
        <v>10203</v>
      </c>
    </row>
    <row r="1099" spans="1:13" x14ac:dyDescent="0.35">
      <c r="A1099" t="s">
        <v>10204</v>
      </c>
      <c r="B1099" t="s">
        <v>25</v>
      </c>
      <c r="C1099" t="s">
        <v>58</v>
      </c>
      <c r="D1099" t="s">
        <v>141</v>
      </c>
      <c r="E1099" t="s">
        <v>10114</v>
      </c>
      <c r="F1099" t="s">
        <v>170</v>
      </c>
      <c r="G1099" t="s">
        <v>1502</v>
      </c>
      <c r="H1099" t="s">
        <v>10115</v>
      </c>
      <c r="I1099" t="s">
        <v>55</v>
      </c>
      <c r="J1099" t="s">
        <v>1503</v>
      </c>
      <c r="K1099" t="s">
        <v>1488</v>
      </c>
      <c r="L1099" t="s">
        <v>146</v>
      </c>
      <c r="M1099" t="s">
        <v>10205</v>
      </c>
    </row>
    <row r="1100" spans="1:13" x14ac:dyDescent="0.35">
      <c r="A1100" t="s">
        <v>10206</v>
      </c>
      <c r="B1100" t="s">
        <v>25</v>
      </c>
      <c r="C1100" t="s">
        <v>58</v>
      </c>
      <c r="D1100" t="s">
        <v>141</v>
      </c>
      <c r="E1100" t="s">
        <v>10114</v>
      </c>
      <c r="F1100" t="s">
        <v>170</v>
      </c>
      <c r="G1100" t="s">
        <v>1502</v>
      </c>
      <c r="H1100" t="s">
        <v>10115</v>
      </c>
      <c r="I1100" t="s">
        <v>55</v>
      </c>
      <c r="J1100" t="s">
        <v>1503</v>
      </c>
      <c r="K1100" t="s">
        <v>1488</v>
      </c>
      <c r="L1100" t="s">
        <v>146</v>
      </c>
      <c r="M1100" t="s">
        <v>10207</v>
      </c>
    </row>
    <row r="1101" spans="1:13" x14ac:dyDescent="0.35">
      <c r="A1101" t="s">
        <v>10208</v>
      </c>
      <c r="B1101" t="s">
        <v>25</v>
      </c>
      <c r="C1101" t="s">
        <v>58</v>
      </c>
      <c r="D1101" t="s">
        <v>141</v>
      </c>
      <c r="E1101" t="s">
        <v>10114</v>
      </c>
      <c r="F1101" t="s">
        <v>174</v>
      </c>
      <c r="G1101" t="s">
        <v>1502</v>
      </c>
      <c r="H1101" t="s">
        <v>10115</v>
      </c>
      <c r="I1101" t="s">
        <v>55</v>
      </c>
      <c r="J1101" t="s">
        <v>1503</v>
      </c>
      <c r="K1101" t="s">
        <v>1488</v>
      </c>
      <c r="L1101" t="s">
        <v>146</v>
      </c>
      <c r="M1101" t="s">
        <v>10209</v>
      </c>
    </row>
    <row r="1102" spans="1:13" x14ac:dyDescent="0.35">
      <c r="A1102" t="s">
        <v>10210</v>
      </c>
      <c r="B1102" t="s">
        <v>25</v>
      </c>
      <c r="C1102" t="s">
        <v>72</v>
      </c>
      <c r="D1102" t="s">
        <v>141</v>
      </c>
      <c r="E1102" t="s">
        <v>10114</v>
      </c>
      <c r="F1102" t="s">
        <v>196</v>
      </c>
      <c r="G1102" t="s">
        <v>1502</v>
      </c>
      <c r="H1102" t="s">
        <v>10115</v>
      </c>
      <c r="I1102" t="s">
        <v>55</v>
      </c>
      <c r="J1102" t="s">
        <v>1503</v>
      </c>
      <c r="K1102" t="s">
        <v>1488</v>
      </c>
      <c r="L1102" t="s">
        <v>146</v>
      </c>
      <c r="M1102" t="s">
        <v>10211</v>
      </c>
    </row>
    <row r="1103" spans="1:13" x14ac:dyDescent="0.35">
      <c r="A1103" t="s">
        <v>10212</v>
      </c>
      <c r="B1103" t="s">
        <v>25</v>
      </c>
      <c r="C1103" t="s">
        <v>58</v>
      </c>
      <c r="D1103" t="s">
        <v>141</v>
      </c>
      <c r="E1103" t="s">
        <v>10114</v>
      </c>
      <c r="F1103" t="s">
        <v>1510</v>
      </c>
      <c r="G1103" t="s">
        <v>1502</v>
      </c>
      <c r="H1103" t="s">
        <v>10115</v>
      </c>
      <c r="I1103" t="s">
        <v>55</v>
      </c>
      <c r="J1103" t="s">
        <v>1503</v>
      </c>
      <c r="K1103" t="s">
        <v>1488</v>
      </c>
      <c r="L1103" t="s">
        <v>146</v>
      </c>
      <c r="M1103" t="s">
        <v>10213</v>
      </c>
    </row>
    <row r="1104" spans="1:13" x14ac:dyDescent="0.35">
      <c r="A1104" t="s">
        <v>10214</v>
      </c>
      <c r="B1104" t="s">
        <v>25</v>
      </c>
      <c r="C1104" t="s">
        <v>58</v>
      </c>
      <c r="D1104" t="s">
        <v>141</v>
      </c>
      <c r="E1104" t="s">
        <v>10114</v>
      </c>
      <c r="F1104" t="s">
        <v>170</v>
      </c>
      <c r="G1104" t="s">
        <v>1502</v>
      </c>
      <c r="H1104" t="s">
        <v>10115</v>
      </c>
      <c r="I1104" t="s">
        <v>55</v>
      </c>
      <c r="J1104" t="s">
        <v>1503</v>
      </c>
      <c r="K1104" t="s">
        <v>1488</v>
      </c>
      <c r="L1104" t="s">
        <v>146</v>
      </c>
      <c r="M1104" t="s">
        <v>10215</v>
      </c>
    </row>
    <row r="1105" spans="1:13" x14ac:dyDescent="0.35">
      <c r="A1105" t="s">
        <v>10216</v>
      </c>
      <c r="B1105" t="s">
        <v>25</v>
      </c>
      <c r="C1105" t="s">
        <v>58</v>
      </c>
      <c r="D1105" t="s">
        <v>141</v>
      </c>
      <c r="E1105" t="s">
        <v>10114</v>
      </c>
      <c r="F1105" t="s">
        <v>174</v>
      </c>
      <c r="G1105" t="s">
        <v>1502</v>
      </c>
      <c r="H1105" t="s">
        <v>10115</v>
      </c>
      <c r="I1105" t="s">
        <v>55</v>
      </c>
      <c r="J1105" t="s">
        <v>1503</v>
      </c>
      <c r="K1105" t="s">
        <v>1488</v>
      </c>
      <c r="L1105" t="s">
        <v>146</v>
      </c>
      <c r="M1105" t="s">
        <v>10217</v>
      </c>
    </row>
    <row r="1106" spans="1:13" x14ac:dyDescent="0.35">
      <c r="A1106" t="s">
        <v>10218</v>
      </c>
      <c r="B1106" t="s">
        <v>25</v>
      </c>
      <c r="C1106" t="s">
        <v>72</v>
      </c>
      <c r="D1106" t="s">
        <v>141</v>
      </c>
      <c r="E1106" t="s">
        <v>10114</v>
      </c>
      <c r="F1106" t="s">
        <v>196</v>
      </c>
      <c r="G1106" t="s">
        <v>1502</v>
      </c>
      <c r="H1106" t="s">
        <v>10115</v>
      </c>
      <c r="I1106" t="s">
        <v>55</v>
      </c>
      <c r="J1106" t="s">
        <v>1503</v>
      </c>
      <c r="K1106" t="s">
        <v>1488</v>
      </c>
      <c r="L1106" t="s">
        <v>146</v>
      </c>
      <c r="M1106" t="s">
        <v>10219</v>
      </c>
    </row>
    <row r="1107" spans="1:13" x14ac:dyDescent="0.35">
      <c r="A1107" t="s">
        <v>10220</v>
      </c>
      <c r="B1107" t="s">
        <v>25</v>
      </c>
      <c r="C1107" t="s">
        <v>58</v>
      </c>
      <c r="D1107" t="s">
        <v>141</v>
      </c>
      <c r="E1107" t="s">
        <v>10114</v>
      </c>
      <c r="F1107" t="s">
        <v>1510</v>
      </c>
      <c r="G1107" t="s">
        <v>1502</v>
      </c>
      <c r="H1107" t="s">
        <v>10115</v>
      </c>
      <c r="I1107" t="s">
        <v>55</v>
      </c>
      <c r="J1107" t="s">
        <v>1503</v>
      </c>
      <c r="K1107" t="s">
        <v>1488</v>
      </c>
      <c r="L1107" t="s">
        <v>146</v>
      </c>
      <c r="M1107" t="s">
        <v>10221</v>
      </c>
    </row>
    <row r="1108" spans="1:13" x14ac:dyDescent="0.35">
      <c r="A1108" t="s">
        <v>10222</v>
      </c>
      <c r="B1108" t="s">
        <v>25</v>
      </c>
      <c r="C1108" t="s">
        <v>58</v>
      </c>
      <c r="D1108" t="s">
        <v>141</v>
      </c>
      <c r="E1108" t="s">
        <v>10130</v>
      </c>
      <c r="F1108" t="s">
        <v>1094</v>
      </c>
      <c r="G1108" t="s">
        <v>1502</v>
      </c>
      <c r="H1108" t="s">
        <v>10115</v>
      </c>
      <c r="I1108" t="s">
        <v>55</v>
      </c>
      <c r="J1108" t="s">
        <v>1503</v>
      </c>
      <c r="K1108" t="s">
        <v>1488</v>
      </c>
      <c r="L1108" t="s">
        <v>146</v>
      </c>
      <c r="M1108" t="s">
        <v>10223</v>
      </c>
    </row>
    <row r="1109" spans="1:13" x14ac:dyDescent="0.35">
      <c r="A1109" t="s">
        <v>10224</v>
      </c>
      <c r="B1109" t="s">
        <v>25</v>
      </c>
      <c r="C1109" t="s">
        <v>58</v>
      </c>
      <c r="D1109" t="s">
        <v>141</v>
      </c>
      <c r="E1109" t="s">
        <v>10114</v>
      </c>
      <c r="F1109" t="s">
        <v>1094</v>
      </c>
      <c r="G1109" t="s">
        <v>1502</v>
      </c>
      <c r="H1109" t="s">
        <v>10115</v>
      </c>
      <c r="I1109" t="s">
        <v>55</v>
      </c>
      <c r="J1109" t="s">
        <v>1503</v>
      </c>
      <c r="K1109" t="s">
        <v>1488</v>
      </c>
      <c r="L1109" t="s">
        <v>252</v>
      </c>
      <c r="M1109" t="s">
        <v>10225</v>
      </c>
    </row>
    <row r="1110" spans="1:13" x14ac:dyDescent="0.35">
      <c r="A1110" t="s">
        <v>10226</v>
      </c>
      <c r="B1110" t="s">
        <v>25</v>
      </c>
      <c r="C1110" t="s">
        <v>58</v>
      </c>
      <c r="D1110" t="s">
        <v>141</v>
      </c>
      <c r="E1110" t="s">
        <v>10114</v>
      </c>
      <c r="F1110" t="s">
        <v>1094</v>
      </c>
      <c r="G1110" t="s">
        <v>1502</v>
      </c>
      <c r="H1110" t="s">
        <v>10115</v>
      </c>
      <c r="I1110" t="s">
        <v>55</v>
      </c>
      <c r="J1110" t="s">
        <v>1503</v>
      </c>
      <c r="K1110" t="s">
        <v>1488</v>
      </c>
      <c r="L1110" t="s">
        <v>146</v>
      </c>
      <c r="M1110" t="s">
        <v>10227</v>
      </c>
    </row>
    <row r="1111" spans="1:13" x14ac:dyDescent="0.35">
      <c r="A1111" t="s">
        <v>10228</v>
      </c>
      <c r="B1111" t="s">
        <v>25</v>
      </c>
      <c r="C1111" t="s">
        <v>58</v>
      </c>
      <c r="D1111" t="s">
        <v>141</v>
      </c>
      <c r="E1111" t="s">
        <v>10114</v>
      </c>
      <c r="F1111" t="s">
        <v>1094</v>
      </c>
      <c r="G1111" t="s">
        <v>1502</v>
      </c>
      <c r="H1111" t="s">
        <v>10115</v>
      </c>
      <c r="I1111" t="s">
        <v>55</v>
      </c>
      <c r="J1111" t="s">
        <v>1503</v>
      </c>
      <c r="K1111" t="s">
        <v>1488</v>
      </c>
      <c r="L1111" t="s">
        <v>252</v>
      </c>
      <c r="M1111" t="s">
        <v>10229</v>
      </c>
    </row>
    <row r="1112" spans="1:13" x14ac:dyDescent="0.35">
      <c r="A1112" t="s">
        <v>10230</v>
      </c>
      <c r="B1112" t="s">
        <v>25</v>
      </c>
      <c r="C1112" t="s">
        <v>58</v>
      </c>
      <c r="D1112" t="s">
        <v>141</v>
      </c>
      <c r="E1112" t="s">
        <v>10114</v>
      </c>
      <c r="F1112" t="s">
        <v>1094</v>
      </c>
      <c r="G1112" t="s">
        <v>1502</v>
      </c>
      <c r="H1112" t="s">
        <v>10115</v>
      </c>
      <c r="I1112" t="s">
        <v>55</v>
      </c>
      <c r="J1112" t="s">
        <v>1503</v>
      </c>
      <c r="K1112" t="s">
        <v>1488</v>
      </c>
      <c r="L1112" t="s">
        <v>146</v>
      </c>
      <c r="M1112" t="s">
        <v>10231</v>
      </c>
    </row>
    <row r="1113" spans="1:13" x14ac:dyDescent="0.35">
      <c r="A1113" t="s">
        <v>10232</v>
      </c>
      <c r="B1113" t="s">
        <v>25</v>
      </c>
      <c r="C1113" t="s">
        <v>58</v>
      </c>
      <c r="D1113" t="s">
        <v>141</v>
      </c>
      <c r="E1113" t="s">
        <v>10114</v>
      </c>
      <c r="F1113" t="s">
        <v>1094</v>
      </c>
      <c r="G1113" t="s">
        <v>1502</v>
      </c>
      <c r="H1113" t="s">
        <v>10115</v>
      </c>
      <c r="I1113" t="s">
        <v>55</v>
      </c>
      <c r="J1113" t="s">
        <v>1503</v>
      </c>
      <c r="K1113" t="s">
        <v>1488</v>
      </c>
      <c r="L1113" t="s">
        <v>146</v>
      </c>
      <c r="M1113" t="s">
        <v>10233</v>
      </c>
    </row>
    <row r="1114" spans="1:13" x14ac:dyDescent="0.35">
      <c r="A1114" t="s">
        <v>10234</v>
      </c>
      <c r="B1114" t="s">
        <v>25</v>
      </c>
      <c r="C1114" t="s">
        <v>58</v>
      </c>
      <c r="D1114" t="s">
        <v>141</v>
      </c>
      <c r="E1114" t="s">
        <v>10114</v>
      </c>
      <c r="F1114" t="s">
        <v>1094</v>
      </c>
      <c r="G1114" t="s">
        <v>1502</v>
      </c>
      <c r="H1114" t="s">
        <v>10115</v>
      </c>
      <c r="I1114" t="s">
        <v>55</v>
      </c>
      <c r="J1114" t="s">
        <v>1503</v>
      </c>
      <c r="K1114" t="s">
        <v>1488</v>
      </c>
      <c r="L1114" t="s">
        <v>146</v>
      </c>
      <c r="M1114" t="s">
        <v>10235</v>
      </c>
    </row>
    <row r="1115" spans="1:13" x14ac:dyDescent="0.35">
      <c r="A1115" t="s">
        <v>10236</v>
      </c>
      <c r="B1115" t="s">
        <v>25</v>
      </c>
      <c r="C1115" t="s">
        <v>58</v>
      </c>
      <c r="D1115" t="s">
        <v>141</v>
      </c>
      <c r="E1115" t="s">
        <v>10114</v>
      </c>
      <c r="F1115" t="s">
        <v>1094</v>
      </c>
      <c r="G1115" t="s">
        <v>1502</v>
      </c>
      <c r="H1115" t="s">
        <v>10115</v>
      </c>
      <c r="I1115" t="s">
        <v>55</v>
      </c>
      <c r="J1115" t="s">
        <v>1503</v>
      </c>
      <c r="K1115" t="s">
        <v>1488</v>
      </c>
      <c r="L1115" t="s">
        <v>146</v>
      </c>
      <c r="M1115" t="s">
        <v>10237</v>
      </c>
    </row>
    <row r="1116" spans="1:13" x14ac:dyDescent="0.35">
      <c r="A1116" t="s">
        <v>10238</v>
      </c>
      <c r="B1116" t="s">
        <v>25</v>
      </c>
      <c r="C1116" t="s">
        <v>58</v>
      </c>
      <c r="D1116" t="s">
        <v>141</v>
      </c>
      <c r="E1116" t="s">
        <v>10114</v>
      </c>
      <c r="F1116" t="s">
        <v>1094</v>
      </c>
      <c r="G1116" t="s">
        <v>1502</v>
      </c>
      <c r="H1116" t="s">
        <v>10115</v>
      </c>
      <c r="I1116" t="s">
        <v>55</v>
      </c>
      <c r="J1116" t="s">
        <v>1503</v>
      </c>
      <c r="K1116" t="s">
        <v>1488</v>
      </c>
      <c r="L1116" t="s">
        <v>146</v>
      </c>
      <c r="M1116" t="s">
        <v>10239</v>
      </c>
    </row>
    <row r="1117" spans="1:13" x14ac:dyDescent="0.35">
      <c r="A1117" t="s">
        <v>10240</v>
      </c>
      <c r="B1117" t="s">
        <v>25</v>
      </c>
      <c r="C1117" t="s">
        <v>58</v>
      </c>
      <c r="D1117" t="s">
        <v>141</v>
      </c>
      <c r="E1117" t="s">
        <v>10114</v>
      </c>
      <c r="F1117" t="s">
        <v>1094</v>
      </c>
      <c r="G1117" t="s">
        <v>1502</v>
      </c>
      <c r="H1117" t="s">
        <v>10115</v>
      </c>
      <c r="I1117" t="s">
        <v>55</v>
      </c>
      <c r="J1117" t="s">
        <v>1503</v>
      </c>
      <c r="K1117" t="s">
        <v>1488</v>
      </c>
      <c r="L1117" t="s">
        <v>146</v>
      </c>
      <c r="M1117" t="s">
        <v>10241</v>
      </c>
    </row>
    <row r="1118" spans="1:13" x14ac:dyDescent="0.35">
      <c r="A1118" t="s">
        <v>10242</v>
      </c>
      <c r="B1118" t="s">
        <v>25</v>
      </c>
      <c r="C1118" t="s">
        <v>72</v>
      </c>
      <c r="D1118" t="s">
        <v>141</v>
      </c>
      <c r="E1118" t="s">
        <v>10130</v>
      </c>
      <c r="F1118" t="s">
        <v>196</v>
      </c>
      <c r="G1118" t="s">
        <v>1502</v>
      </c>
      <c r="H1118" t="s">
        <v>10115</v>
      </c>
      <c r="I1118" t="s">
        <v>55</v>
      </c>
      <c r="J1118" t="s">
        <v>1503</v>
      </c>
      <c r="K1118" t="s">
        <v>1488</v>
      </c>
      <c r="L1118" t="s">
        <v>146</v>
      </c>
      <c r="M1118" t="s">
        <v>10243</v>
      </c>
    </row>
    <row r="1119" spans="1:13" x14ac:dyDescent="0.35">
      <c r="A1119" t="s">
        <v>10244</v>
      </c>
      <c r="B1119" t="s">
        <v>25</v>
      </c>
      <c r="C1119" t="s">
        <v>72</v>
      </c>
      <c r="D1119" t="s">
        <v>141</v>
      </c>
      <c r="E1119" t="s">
        <v>10114</v>
      </c>
      <c r="F1119" t="s">
        <v>196</v>
      </c>
      <c r="G1119" t="s">
        <v>1560</v>
      </c>
      <c r="H1119" t="s">
        <v>10115</v>
      </c>
      <c r="I1119" t="s">
        <v>55</v>
      </c>
      <c r="J1119" t="s">
        <v>25</v>
      </c>
      <c r="K1119" t="s">
        <v>1488</v>
      </c>
      <c r="L1119" t="s">
        <v>252</v>
      </c>
      <c r="M1119" t="s">
        <v>10245</v>
      </c>
    </row>
    <row r="1120" spans="1:13" x14ac:dyDescent="0.35">
      <c r="A1120" t="s">
        <v>10246</v>
      </c>
      <c r="B1120" t="s">
        <v>25</v>
      </c>
      <c r="C1120" t="s">
        <v>72</v>
      </c>
      <c r="D1120" t="s">
        <v>141</v>
      </c>
      <c r="E1120" t="s">
        <v>10114</v>
      </c>
      <c r="F1120" t="s">
        <v>196</v>
      </c>
      <c r="G1120" t="s">
        <v>1560</v>
      </c>
      <c r="H1120" t="s">
        <v>10115</v>
      </c>
      <c r="I1120" t="s">
        <v>55</v>
      </c>
      <c r="J1120" t="s">
        <v>25</v>
      </c>
      <c r="K1120" t="s">
        <v>1488</v>
      </c>
      <c r="L1120" t="s">
        <v>252</v>
      </c>
      <c r="M1120" t="s">
        <v>10247</v>
      </c>
    </row>
    <row r="1121" spans="1:13" x14ac:dyDescent="0.35">
      <c r="A1121" t="s">
        <v>10248</v>
      </c>
      <c r="B1121" t="s">
        <v>25</v>
      </c>
      <c r="C1121" t="s">
        <v>72</v>
      </c>
      <c r="D1121" t="s">
        <v>141</v>
      </c>
      <c r="E1121" t="s">
        <v>10114</v>
      </c>
      <c r="F1121" t="s">
        <v>196</v>
      </c>
      <c r="G1121" t="s">
        <v>1502</v>
      </c>
      <c r="H1121" t="s">
        <v>10115</v>
      </c>
      <c r="I1121" t="s">
        <v>55</v>
      </c>
      <c r="J1121" t="s">
        <v>1503</v>
      </c>
      <c r="K1121" t="s">
        <v>1488</v>
      </c>
      <c r="L1121" t="s">
        <v>252</v>
      </c>
      <c r="M1121" t="s">
        <v>10249</v>
      </c>
    </row>
    <row r="1122" spans="1:13" x14ac:dyDescent="0.35">
      <c r="A1122" t="s">
        <v>10250</v>
      </c>
      <c r="B1122" t="s">
        <v>25</v>
      </c>
      <c r="C1122" t="s">
        <v>72</v>
      </c>
      <c r="D1122" t="s">
        <v>141</v>
      </c>
      <c r="E1122" t="s">
        <v>10114</v>
      </c>
      <c r="F1122" t="s">
        <v>196</v>
      </c>
      <c r="G1122" t="s">
        <v>1502</v>
      </c>
      <c r="H1122" t="s">
        <v>10115</v>
      </c>
      <c r="I1122" t="s">
        <v>55</v>
      </c>
      <c r="J1122" t="s">
        <v>1503</v>
      </c>
      <c r="K1122" t="s">
        <v>1488</v>
      </c>
      <c r="L1122" t="s">
        <v>146</v>
      </c>
      <c r="M1122" t="s">
        <v>10251</v>
      </c>
    </row>
    <row r="1123" spans="1:13" x14ac:dyDescent="0.35">
      <c r="A1123" t="s">
        <v>10252</v>
      </c>
      <c r="B1123" t="s">
        <v>25</v>
      </c>
      <c r="C1123" t="s">
        <v>58</v>
      </c>
      <c r="D1123" t="s">
        <v>141</v>
      </c>
      <c r="E1123" t="s">
        <v>10114</v>
      </c>
      <c r="F1123" t="s">
        <v>1510</v>
      </c>
      <c r="G1123" t="s">
        <v>1502</v>
      </c>
      <c r="H1123" t="s">
        <v>10115</v>
      </c>
      <c r="I1123" t="s">
        <v>55</v>
      </c>
      <c r="J1123" t="s">
        <v>1503</v>
      </c>
      <c r="K1123" t="s">
        <v>1488</v>
      </c>
      <c r="L1123" t="s">
        <v>146</v>
      </c>
      <c r="M1123" t="s">
        <v>10253</v>
      </c>
    </row>
    <row r="1124" spans="1:13" x14ac:dyDescent="0.35">
      <c r="A1124" t="s">
        <v>10254</v>
      </c>
      <c r="B1124" t="s">
        <v>25</v>
      </c>
      <c r="C1124" t="s">
        <v>58</v>
      </c>
      <c r="D1124" t="s">
        <v>141</v>
      </c>
      <c r="E1124" t="s">
        <v>10114</v>
      </c>
      <c r="F1124" t="s">
        <v>1510</v>
      </c>
      <c r="G1124" t="s">
        <v>1502</v>
      </c>
      <c r="H1124" t="s">
        <v>10115</v>
      </c>
      <c r="I1124" t="s">
        <v>55</v>
      </c>
      <c r="J1124" t="s">
        <v>1503</v>
      </c>
      <c r="K1124" t="s">
        <v>1488</v>
      </c>
      <c r="L1124" t="s">
        <v>146</v>
      </c>
      <c r="M1124" t="s">
        <v>10255</v>
      </c>
    </row>
    <row r="1125" spans="1:13" x14ac:dyDescent="0.35">
      <c r="A1125" t="s">
        <v>10256</v>
      </c>
      <c r="B1125" t="s">
        <v>25</v>
      </c>
      <c r="C1125" t="s">
        <v>58</v>
      </c>
      <c r="D1125" t="s">
        <v>141</v>
      </c>
      <c r="E1125" t="s">
        <v>10114</v>
      </c>
      <c r="F1125" t="s">
        <v>1510</v>
      </c>
      <c r="G1125" t="s">
        <v>1502</v>
      </c>
      <c r="H1125" t="s">
        <v>10115</v>
      </c>
      <c r="I1125" t="s">
        <v>55</v>
      </c>
      <c r="J1125" t="s">
        <v>1503</v>
      </c>
      <c r="K1125" t="s">
        <v>1488</v>
      </c>
      <c r="L1125" t="s">
        <v>146</v>
      </c>
      <c r="M1125" t="s">
        <v>10257</v>
      </c>
    </row>
    <row r="1126" spans="1:13" x14ac:dyDescent="0.35">
      <c r="A1126" t="s">
        <v>10258</v>
      </c>
      <c r="B1126" t="s">
        <v>25</v>
      </c>
      <c r="C1126" t="s">
        <v>58</v>
      </c>
      <c r="D1126" t="s">
        <v>141</v>
      </c>
      <c r="E1126" t="s">
        <v>10114</v>
      </c>
      <c r="F1126" t="s">
        <v>1510</v>
      </c>
      <c r="G1126" t="s">
        <v>1502</v>
      </c>
      <c r="H1126" t="s">
        <v>10115</v>
      </c>
      <c r="I1126" t="s">
        <v>55</v>
      </c>
      <c r="J1126" t="s">
        <v>1503</v>
      </c>
      <c r="K1126" t="s">
        <v>1488</v>
      </c>
      <c r="L1126" t="s">
        <v>146</v>
      </c>
      <c r="M1126" t="s">
        <v>10259</v>
      </c>
    </row>
    <row r="1127" spans="1:13" x14ac:dyDescent="0.35">
      <c r="A1127" t="s">
        <v>10260</v>
      </c>
      <c r="B1127" t="s">
        <v>25</v>
      </c>
      <c r="C1127" t="s">
        <v>58</v>
      </c>
      <c r="D1127" t="s">
        <v>141</v>
      </c>
      <c r="E1127" t="s">
        <v>10114</v>
      </c>
      <c r="F1127" t="s">
        <v>1510</v>
      </c>
      <c r="G1127" t="s">
        <v>1502</v>
      </c>
      <c r="H1127" t="s">
        <v>10115</v>
      </c>
      <c r="I1127" t="s">
        <v>55</v>
      </c>
      <c r="J1127" t="s">
        <v>1503</v>
      </c>
      <c r="K1127" t="s">
        <v>1488</v>
      </c>
      <c r="L1127" t="s">
        <v>146</v>
      </c>
      <c r="M1127" t="s">
        <v>10261</v>
      </c>
    </row>
    <row r="1128" spans="1:13" x14ac:dyDescent="0.35">
      <c r="A1128" t="s">
        <v>10262</v>
      </c>
      <c r="B1128" t="s">
        <v>25</v>
      </c>
      <c r="C1128" t="s">
        <v>58</v>
      </c>
      <c r="D1128" t="s">
        <v>141</v>
      </c>
      <c r="E1128" t="s">
        <v>10114</v>
      </c>
      <c r="F1128" t="s">
        <v>1510</v>
      </c>
      <c r="G1128" t="s">
        <v>1502</v>
      </c>
      <c r="H1128" t="s">
        <v>10115</v>
      </c>
      <c r="I1128" t="s">
        <v>55</v>
      </c>
      <c r="J1128" t="s">
        <v>1503</v>
      </c>
      <c r="K1128" t="s">
        <v>1488</v>
      </c>
      <c r="L1128" t="s">
        <v>146</v>
      </c>
      <c r="M1128" t="s">
        <v>10263</v>
      </c>
    </row>
    <row r="1129" spans="1:13" x14ac:dyDescent="0.35">
      <c r="A1129" t="s">
        <v>10264</v>
      </c>
      <c r="B1129" t="s">
        <v>25</v>
      </c>
      <c r="C1129" t="s">
        <v>58</v>
      </c>
      <c r="D1129" t="s">
        <v>141</v>
      </c>
      <c r="E1129" t="s">
        <v>10130</v>
      </c>
      <c r="F1129" t="s">
        <v>174</v>
      </c>
      <c r="G1129" t="s">
        <v>1560</v>
      </c>
      <c r="H1129" t="s">
        <v>10115</v>
      </c>
      <c r="I1129" t="s">
        <v>55</v>
      </c>
      <c r="J1129" t="s">
        <v>25</v>
      </c>
      <c r="K1129" t="s">
        <v>1488</v>
      </c>
      <c r="L1129" t="s">
        <v>252</v>
      </c>
      <c r="M1129" t="s">
        <v>10265</v>
      </c>
    </row>
    <row r="1130" spans="1:13" x14ac:dyDescent="0.35">
      <c r="A1130" t="s">
        <v>10266</v>
      </c>
      <c r="B1130" t="s">
        <v>25</v>
      </c>
      <c r="C1130" t="s">
        <v>58</v>
      </c>
      <c r="D1130" t="s">
        <v>141</v>
      </c>
      <c r="E1130" t="s">
        <v>10130</v>
      </c>
      <c r="F1130" t="s">
        <v>174</v>
      </c>
      <c r="G1130" t="s">
        <v>1502</v>
      </c>
      <c r="H1130" t="s">
        <v>10115</v>
      </c>
      <c r="I1130" t="s">
        <v>55</v>
      </c>
      <c r="J1130" t="s">
        <v>1503</v>
      </c>
      <c r="K1130" t="s">
        <v>1488</v>
      </c>
      <c r="L1130" t="s">
        <v>146</v>
      </c>
      <c r="M1130" t="s">
        <v>10267</v>
      </c>
    </row>
    <row r="1131" spans="1:13" x14ac:dyDescent="0.35">
      <c r="A1131" t="s">
        <v>10268</v>
      </c>
      <c r="B1131" t="s">
        <v>25</v>
      </c>
      <c r="C1131" t="s">
        <v>58</v>
      </c>
      <c r="D1131" t="s">
        <v>141</v>
      </c>
      <c r="E1131" t="s">
        <v>10114</v>
      </c>
      <c r="F1131" t="s">
        <v>174</v>
      </c>
      <c r="G1131" t="s">
        <v>1560</v>
      </c>
      <c r="H1131" t="s">
        <v>10115</v>
      </c>
      <c r="I1131" t="s">
        <v>55</v>
      </c>
      <c r="J1131" t="s">
        <v>25</v>
      </c>
      <c r="K1131" t="s">
        <v>1488</v>
      </c>
      <c r="L1131" t="s">
        <v>252</v>
      </c>
      <c r="M1131" t="s">
        <v>10269</v>
      </c>
    </row>
    <row r="1132" spans="1:13" x14ac:dyDescent="0.35">
      <c r="A1132" t="s">
        <v>10270</v>
      </c>
      <c r="B1132" t="s">
        <v>25</v>
      </c>
      <c r="C1132" t="s">
        <v>58</v>
      </c>
      <c r="D1132" t="s">
        <v>141</v>
      </c>
      <c r="E1132" t="s">
        <v>10114</v>
      </c>
      <c r="F1132" t="s">
        <v>174</v>
      </c>
      <c r="G1132" t="s">
        <v>1560</v>
      </c>
      <c r="H1132" t="s">
        <v>10115</v>
      </c>
      <c r="I1132" t="s">
        <v>55</v>
      </c>
      <c r="J1132" t="s">
        <v>25</v>
      </c>
      <c r="K1132" t="s">
        <v>1488</v>
      </c>
      <c r="L1132" t="s">
        <v>252</v>
      </c>
      <c r="M1132" t="s">
        <v>10271</v>
      </c>
    </row>
    <row r="1133" spans="1:13" x14ac:dyDescent="0.35">
      <c r="A1133" t="s">
        <v>10272</v>
      </c>
      <c r="B1133" t="s">
        <v>25</v>
      </c>
      <c r="C1133" t="s">
        <v>58</v>
      </c>
      <c r="D1133" t="s">
        <v>141</v>
      </c>
      <c r="E1133" t="s">
        <v>10130</v>
      </c>
      <c r="F1133" t="s">
        <v>170</v>
      </c>
      <c r="G1133" t="s">
        <v>1560</v>
      </c>
      <c r="H1133" t="s">
        <v>10115</v>
      </c>
      <c r="I1133" t="s">
        <v>55</v>
      </c>
      <c r="J1133" t="s">
        <v>25</v>
      </c>
      <c r="K1133" t="s">
        <v>1488</v>
      </c>
      <c r="L1133" t="s">
        <v>252</v>
      </c>
      <c r="M1133" t="s">
        <v>10273</v>
      </c>
    </row>
    <row r="1134" spans="1:13" x14ac:dyDescent="0.35">
      <c r="A1134" t="s">
        <v>10274</v>
      </c>
      <c r="B1134" t="s">
        <v>25</v>
      </c>
      <c r="C1134" t="s">
        <v>58</v>
      </c>
      <c r="D1134" t="s">
        <v>141</v>
      </c>
      <c r="E1134" t="s">
        <v>10114</v>
      </c>
      <c r="F1134" t="s">
        <v>170</v>
      </c>
      <c r="G1134" t="s">
        <v>1560</v>
      </c>
      <c r="H1134" t="s">
        <v>10115</v>
      </c>
      <c r="I1134" t="s">
        <v>55</v>
      </c>
      <c r="J1134" t="s">
        <v>25</v>
      </c>
      <c r="K1134" t="s">
        <v>1488</v>
      </c>
      <c r="L1134" t="s">
        <v>252</v>
      </c>
      <c r="M1134" t="s">
        <v>10275</v>
      </c>
    </row>
    <row r="1135" spans="1:13" x14ac:dyDescent="0.35">
      <c r="A1135" t="s">
        <v>10276</v>
      </c>
      <c r="B1135" t="s">
        <v>25</v>
      </c>
      <c r="C1135" t="s">
        <v>58</v>
      </c>
      <c r="D1135" t="s">
        <v>141</v>
      </c>
      <c r="E1135" t="s">
        <v>10114</v>
      </c>
      <c r="F1135" t="s">
        <v>170</v>
      </c>
      <c r="G1135" t="s">
        <v>1560</v>
      </c>
      <c r="H1135" t="s">
        <v>10115</v>
      </c>
      <c r="I1135" t="s">
        <v>55</v>
      </c>
      <c r="J1135" t="s">
        <v>25</v>
      </c>
      <c r="K1135" t="s">
        <v>1488</v>
      </c>
      <c r="L1135" t="s">
        <v>252</v>
      </c>
      <c r="M1135" t="s">
        <v>10277</v>
      </c>
    </row>
    <row r="1136" spans="1:13" x14ac:dyDescent="0.35">
      <c r="A1136" t="s">
        <v>10278</v>
      </c>
      <c r="B1136" t="s">
        <v>25</v>
      </c>
      <c r="C1136" t="s">
        <v>58</v>
      </c>
      <c r="D1136" t="s">
        <v>141</v>
      </c>
      <c r="E1136" t="s">
        <v>10114</v>
      </c>
      <c r="F1136" t="s">
        <v>170</v>
      </c>
      <c r="G1136" t="s">
        <v>1502</v>
      </c>
      <c r="H1136" t="s">
        <v>10115</v>
      </c>
      <c r="I1136" t="s">
        <v>55</v>
      </c>
      <c r="J1136" t="s">
        <v>1503</v>
      </c>
      <c r="K1136" t="s">
        <v>1488</v>
      </c>
      <c r="L1136" t="s">
        <v>146</v>
      </c>
      <c r="M1136" t="s">
        <v>10279</v>
      </c>
    </row>
    <row r="1137" spans="1:13" x14ac:dyDescent="0.35">
      <c r="A1137" t="s">
        <v>10280</v>
      </c>
      <c r="B1137" t="s">
        <v>25</v>
      </c>
      <c r="C1137" t="s">
        <v>58</v>
      </c>
      <c r="D1137" t="s">
        <v>141</v>
      </c>
      <c r="E1137" t="s">
        <v>10114</v>
      </c>
      <c r="F1137" t="s">
        <v>170</v>
      </c>
      <c r="G1137" t="s">
        <v>1502</v>
      </c>
      <c r="H1137" t="s">
        <v>10115</v>
      </c>
      <c r="I1137" t="s">
        <v>55</v>
      </c>
      <c r="J1137" t="s">
        <v>1503</v>
      </c>
      <c r="K1137" t="s">
        <v>1488</v>
      </c>
      <c r="L1137" t="s">
        <v>146</v>
      </c>
      <c r="M1137" t="s">
        <v>10281</v>
      </c>
    </row>
    <row r="1138" spans="1:13" x14ac:dyDescent="0.35">
      <c r="A1138" t="s">
        <v>10282</v>
      </c>
      <c r="B1138" t="s">
        <v>25</v>
      </c>
      <c r="C1138" t="s">
        <v>58</v>
      </c>
      <c r="D1138" t="s">
        <v>141</v>
      </c>
      <c r="E1138" t="s">
        <v>10114</v>
      </c>
      <c r="F1138" t="s">
        <v>170</v>
      </c>
      <c r="G1138" t="s">
        <v>1502</v>
      </c>
      <c r="H1138" t="s">
        <v>10115</v>
      </c>
      <c r="I1138" t="s">
        <v>55</v>
      </c>
      <c r="J1138" t="s">
        <v>1503</v>
      </c>
      <c r="K1138" t="s">
        <v>1488</v>
      </c>
      <c r="L1138" t="s">
        <v>146</v>
      </c>
      <c r="M1138" t="s">
        <v>10283</v>
      </c>
    </row>
    <row r="1139" spans="1:13" x14ac:dyDescent="0.35">
      <c r="A1139" t="s">
        <v>10284</v>
      </c>
      <c r="B1139" t="s">
        <v>25</v>
      </c>
      <c r="C1139" t="s">
        <v>58</v>
      </c>
      <c r="D1139" t="s">
        <v>141</v>
      </c>
      <c r="E1139" t="s">
        <v>10114</v>
      </c>
      <c r="F1139" t="s">
        <v>170</v>
      </c>
      <c r="G1139" t="s">
        <v>1502</v>
      </c>
      <c r="H1139" t="s">
        <v>10115</v>
      </c>
      <c r="I1139" t="s">
        <v>55</v>
      </c>
      <c r="J1139" t="s">
        <v>1503</v>
      </c>
      <c r="K1139" t="s">
        <v>1488</v>
      </c>
      <c r="L1139" t="s">
        <v>146</v>
      </c>
      <c r="M1139" t="s">
        <v>10285</v>
      </c>
    </row>
    <row r="1140" spans="1:13" x14ac:dyDescent="0.35">
      <c r="A1140" t="s">
        <v>10286</v>
      </c>
      <c r="B1140" t="s">
        <v>25</v>
      </c>
      <c r="C1140" t="s">
        <v>58</v>
      </c>
      <c r="D1140" t="s">
        <v>141</v>
      </c>
      <c r="E1140" t="s">
        <v>10114</v>
      </c>
      <c r="F1140" t="s">
        <v>170</v>
      </c>
      <c r="G1140" t="s">
        <v>1502</v>
      </c>
      <c r="H1140" t="s">
        <v>10115</v>
      </c>
      <c r="I1140" t="s">
        <v>55</v>
      </c>
      <c r="J1140" t="s">
        <v>1503</v>
      </c>
      <c r="K1140" t="s">
        <v>1488</v>
      </c>
      <c r="L1140" t="s">
        <v>146</v>
      </c>
      <c r="M1140" t="s">
        <v>10287</v>
      </c>
    </row>
    <row r="1141" spans="1:13" x14ac:dyDescent="0.35">
      <c r="A1141" t="s">
        <v>10288</v>
      </c>
      <c r="B1141" t="s">
        <v>25</v>
      </c>
      <c r="C1141" t="s">
        <v>58</v>
      </c>
      <c r="D1141" t="s">
        <v>141</v>
      </c>
      <c r="E1141" t="s">
        <v>10114</v>
      </c>
      <c r="F1141" t="s">
        <v>170</v>
      </c>
      <c r="G1141" t="s">
        <v>1502</v>
      </c>
      <c r="H1141" t="s">
        <v>10115</v>
      </c>
      <c r="I1141" t="s">
        <v>55</v>
      </c>
      <c r="J1141" t="s">
        <v>1503</v>
      </c>
      <c r="K1141" t="s">
        <v>1488</v>
      </c>
      <c r="L1141" t="s">
        <v>146</v>
      </c>
      <c r="M1141" t="s">
        <v>10289</v>
      </c>
    </row>
    <row r="1142" spans="1:13" x14ac:dyDescent="0.35">
      <c r="A1142" t="s">
        <v>10290</v>
      </c>
      <c r="B1142" t="s">
        <v>25</v>
      </c>
      <c r="C1142" t="s">
        <v>58</v>
      </c>
      <c r="D1142" t="s">
        <v>141</v>
      </c>
      <c r="E1142" t="s">
        <v>10114</v>
      </c>
      <c r="F1142" t="s">
        <v>170</v>
      </c>
      <c r="G1142" t="s">
        <v>1502</v>
      </c>
      <c r="H1142" t="s">
        <v>10115</v>
      </c>
      <c r="I1142" t="s">
        <v>55</v>
      </c>
      <c r="J1142" t="s">
        <v>1503</v>
      </c>
      <c r="K1142" t="s">
        <v>1488</v>
      </c>
      <c r="L1142" t="s">
        <v>146</v>
      </c>
      <c r="M1142" t="s">
        <v>10291</v>
      </c>
    </row>
    <row r="1143" spans="1:13" x14ac:dyDescent="0.35">
      <c r="A1143" t="s">
        <v>10292</v>
      </c>
      <c r="B1143" t="s">
        <v>25</v>
      </c>
      <c r="C1143" t="s">
        <v>58</v>
      </c>
      <c r="D1143" t="s">
        <v>141</v>
      </c>
      <c r="E1143" t="s">
        <v>10114</v>
      </c>
      <c r="F1143" t="s">
        <v>170</v>
      </c>
      <c r="G1143" t="s">
        <v>1502</v>
      </c>
      <c r="H1143" t="s">
        <v>10115</v>
      </c>
      <c r="I1143" t="s">
        <v>55</v>
      </c>
      <c r="J1143" t="s">
        <v>1503</v>
      </c>
      <c r="K1143" t="s">
        <v>1488</v>
      </c>
      <c r="L1143" t="s">
        <v>146</v>
      </c>
      <c r="M1143" t="s">
        <v>10293</v>
      </c>
    </row>
    <row r="1144" spans="1:13" x14ac:dyDescent="0.35">
      <c r="A1144" t="s">
        <v>10294</v>
      </c>
      <c r="B1144" t="s">
        <v>25</v>
      </c>
      <c r="C1144" t="s">
        <v>58</v>
      </c>
      <c r="D1144" t="s">
        <v>141</v>
      </c>
      <c r="E1144" t="s">
        <v>10130</v>
      </c>
      <c r="F1144" t="s">
        <v>1094</v>
      </c>
      <c r="G1144" t="s">
        <v>1560</v>
      </c>
      <c r="H1144" t="s">
        <v>10115</v>
      </c>
      <c r="I1144" t="s">
        <v>55</v>
      </c>
      <c r="J1144" t="s">
        <v>25</v>
      </c>
      <c r="K1144" t="s">
        <v>1488</v>
      </c>
      <c r="L1144" t="s">
        <v>252</v>
      </c>
      <c r="M1144" t="s">
        <v>10295</v>
      </c>
    </row>
    <row r="1145" spans="1:13" x14ac:dyDescent="0.35">
      <c r="A1145" t="s">
        <v>10296</v>
      </c>
      <c r="B1145" t="s">
        <v>25</v>
      </c>
      <c r="C1145" t="s">
        <v>72</v>
      </c>
      <c r="D1145" t="s">
        <v>141</v>
      </c>
      <c r="E1145" t="s">
        <v>10114</v>
      </c>
      <c r="F1145" t="s">
        <v>196</v>
      </c>
      <c r="G1145" t="s">
        <v>1502</v>
      </c>
      <c r="H1145" t="s">
        <v>10115</v>
      </c>
      <c r="I1145" t="s">
        <v>55</v>
      </c>
      <c r="J1145" t="s">
        <v>1503</v>
      </c>
      <c r="K1145" t="s">
        <v>1488</v>
      </c>
      <c r="L1145" t="s">
        <v>146</v>
      </c>
      <c r="M1145" t="s">
        <v>10297</v>
      </c>
    </row>
    <row r="1146" spans="1:13" x14ac:dyDescent="0.35">
      <c r="A1146" t="s">
        <v>10298</v>
      </c>
      <c r="B1146" t="s">
        <v>25</v>
      </c>
      <c r="C1146" t="s">
        <v>58</v>
      </c>
      <c r="D1146" t="s">
        <v>141</v>
      </c>
      <c r="E1146" t="s">
        <v>10114</v>
      </c>
      <c r="F1146" t="s">
        <v>170</v>
      </c>
      <c r="G1146" t="s">
        <v>1502</v>
      </c>
      <c r="H1146" t="s">
        <v>10115</v>
      </c>
      <c r="I1146" t="s">
        <v>55</v>
      </c>
      <c r="J1146" t="s">
        <v>1503</v>
      </c>
      <c r="K1146" t="s">
        <v>1488</v>
      </c>
      <c r="L1146" t="s">
        <v>146</v>
      </c>
      <c r="M1146" t="s">
        <v>10299</v>
      </c>
    </row>
    <row r="1147" spans="1:13" x14ac:dyDescent="0.35">
      <c r="A1147" t="s">
        <v>10300</v>
      </c>
      <c r="B1147" t="s">
        <v>25</v>
      </c>
      <c r="C1147" t="s">
        <v>58</v>
      </c>
      <c r="D1147" t="s">
        <v>141</v>
      </c>
      <c r="E1147" t="s">
        <v>10114</v>
      </c>
      <c r="F1147" t="s">
        <v>174</v>
      </c>
      <c r="G1147" t="s">
        <v>1502</v>
      </c>
      <c r="H1147" t="s">
        <v>10115</v>
      </c>
      <c r="I1147" t="s">
        <v>55</v>
      </c>
      <c r="J1147" t="s">
        <v>1503</v>
      </c>
      <c r="K1147" t="s">
        <v>1488</v>
      </c>
      <c r="L1147" t="s">
        <v>146</v>
      </c>
      <c r="M1147" t="s">
        <v>10301</v>
      </c>
    </row>
    <row r="1148" spans="1:13" x14ac:dyDescent="0.35">
      <c r="A1148" t="s">
        <v>10302</v>
      </c>
      <c r="B1148" t="s">
        <v>25</v>
      </c>
      <c r="C1148" t="s">
        <v>58</v>
      </c>
      <c r="D1148" t="s">
        <v>141</v>
      </c>
      <c r="E1148" t="s">
        <v>10114</v>
      </c>
      <c r="F1148" t="s">
        <v>1510</v>
      </c>
      <c r="G1148" t="s">
        <v>1502</v>
      </c>
      <c r="H1148" t="s">
        <v>10115</v>
      </c>
      <c r="I1148" t="s">
        <v>55</v>
      </c>
      <c r="J1148" t="s">
        <v>1503</v>
      </c>
      <c r="K1148" t="s">
        <v>1488</v>
      </c>
      <c r="L1148" t="s">
        <v>146</v>
      </c>
      <c r="M1148" t="s">
        <v>10303</v>
      </c>
    </row>
    <row r="1149" spans="1:13" x14ac:dyDescent="0.35">
      <c r="A1149" t="s">
        <v>10304</v>
      </c>
      <c r="B1149" t="s">
        <v>25</v>
      </c>
      <c r="C1149" t="s">
        <v>58</v>
      </c>
      <c r="D1149" t="s">
        <v>141</v>
      </c>
      <c r="E1149" t="s">
        <v>10114</v>
      </c>
      <c r="F1149" t="s">
        <v>1510</v>
      </c>
      <c r="G1149" t="s">
        <v>1502</v>
      </c>
      <c r="H1149" t="s">
        <v>10115</v>
      </c>
      <c r="I1149" t="s">
        <v>55</v>
      </c>
      <c r="J1149" t="s">
        <v>1503</v>
      </c>
      <c r="K1149" t="s">
        <v>1488</v>
      </c>
      <c r="L1149" t="s">
        <v>146</v>
      </c>
      <c r="M1149" t="s">
        <v>10305</v>
      </c>
    </row>
    <row r="1150" spans="1:13" x14ac:dyDescent="0.35">
      <c r="A1150" t="s">
        <v>10306</v>
      </c>
      <c r="B1150" t="s">
        <v>25</v>
      </c>
      <c r="C1150" t="s">
        <v>58</v>
      </c>
      <c r="D1150" t="s">
        <v>141</v>
      </c>
      <c r="E1150" t="s">
        <v>10114</v>
      </c>
      <c r="F1150" t="s">
        <v>1094</v>
      </c>
      <c r="G1150" t="s">
        <v>1502</v>
      </c>
      <c r="H1150" t="s">
        <v>10115</v>
      </c>
      <c r="I1150" t="s">
        <v>55</v>
      </c>
      <c r="J1150" t="s">
        <v>1503</v>
      </c>
      <c r="K1150" t="s">
        <v>1488</v>
      </c>
      <c r="L1150" t="s">
        <v>146</v>
      </c>
      <c r="M1150" t="s">
        <v>10307</v>
      </c>
    </row>
    <row r="1151" spans="1:13" x14ac:dyDescent="0.35">
      <c r="A1151" t="s">
        <v>10308</v>
      </c>
      <c r="B1151" t="s">
        <v>25</v>
      </c>
      <c r="C1151" t="s">
        <v>72</v>
      </c>
      <c r="D1151" t="s">
        <v>141</v>
      </c>
      <c r="E1151" t="s">
        <v>10130</v>
      </c>
      <c r="F1151" t="s">
        <v>196</v>
      </c>
      <c r="G1151" t="s">
        <v>1502</v>
      </c>
      <c r="H1151" t="s">
        <v>10115</v>
      </c>
      <c r="I1151" t="s">
        <v>55</v>
      </c>
      <c r="J1151" t="s">
        <v>1503</v>
      </c>
      <c r="K1151" t="s">
        <v>1488</v>
      </c>
      <c r="L1151" t="s">
        <v>146</v>
      </c>
      <c r="M1151" t="s">
        <v>10309</v>
      </c>
    </row>
    <row r="1152" spans="1:13" x14ac:dyDescent="0.35">
      <c r="A1152" t="s">
        <v>10310</v>
      </c>
      <c r="B1152" t="s">
        <v>25</v>
      </c>
      <c r="C1152" t="s">
        <v>58</v>
      </c>
      <c r="D1152" t="s">
        <v>141</v>
      </c>
      <c r="E1152" t="s">
        <v>10130</v>
      </c>
      <c r="F1152" t="s">
        <v>174</v>
      </c>
      <c r="G1152" t="s">
        <v>1502</v>
      </c>
      <c r="H1152" t="s">
        <v>10115</v>
      </c>
      <c r="I1152" t="s">
        <v>55</v>
      </c>
      <c r="J1152" t="s">
        <v>1503</v>
      </c>
      <c r="K1152" t="s">
        <v>1488</v>
      </c>
      <c r="L1152" t="s">
        <v>146</v>
      </c>
      <c r="M1152" t="s">
        <v>10311</v>
      </c>
    </row>
    <row r="1153" spans="1:13" x14ac:dyDescent="0.35">
      <c r="A1153" t="s">
        <v>10312</v>
      </c>
      <c r="B1153" t="s">
        <v>25</v>
      </c>
      <c r="C1153" t="s">
        <v>58</v>
      </c>
      <c r="D1153" t="s">
        <v>141</v>
      </c>
      <c r="E1153" t="s">
        <v>10130</v>
      </c>
      <c r="F1153" t="s">
        <v>170</v>
      </c>
      <c r="G1153" t="s">
        <v>1502</v>
      </c>
      <c r="H1153" t="s">
        <v>10115</v>
      </c>
      <c r="I1153" t="s">
        <v>55</v>
      </c>
      <c r="J1153" t="s">
        <v>1503</v>
      </c>
      <c r="K1153" t="s">
        <v>1488</v>
      </c>
      <c r="L1153" t="s">
        <v>146</v>
      </c>
      <c r="M1153" t="s">
        <v>10313</v>
      </c>
    </row>
    <row r="1154" spans="1:13" x14ac:dyDescent="0.35">
      <c r="A1154" t="s">
        <v>10314</v>
      </c>
      <c r="B1154" t="s">
        <v>25</v>
      </c>
      <c r="C1154" t="s">
        <v>72</v>
      </c>
      <c r="D1154" t="s">
        <v>141</v>
      </c>
      <c r="E1154" t="s">
        <v>10130</v>
      </c>
      <c r="F1154" t="s">
        <v>196</v>
      </c>
      <c r="G1154" t="s">
        <v>1502</v>
      </c>
      <c r="H1154" t="s">
        <v>10115</v>
      </c>
      <c r="I1154" t="s">
        <v>55</v>
      </c>
      <c r="J1154" t="s">
        <v>1503</v>
      </c>
      <c r="K1154" t="s">
        <v>1488</v>
      </c>
      <c r="L1154" t="s">
        <v>146</v>
      </c>
      <c r="M1154" t="s">
        <v>10315</v>
      </c>
    </row>
    <row r="1155" spans="1:13" x14ac:dyDescent="0.35">
      <c r="A1155" t="s">
        <v>10316</v>
      </c>
      <c r="B1155" t="s">
        <v>25</v>
      </c>
      <c r="C1155" t="s">
        <v>58</v>
      </c>
      <c r="D1155" t="s">
        <v>141</v>
      </c>
      <c r="E1155" t="s">
        <v>10130</v>
      </c>
      <c r="F1155" t="s">
        <v>1094</v>
      </c>
      <c r="G1155" t="s">
        <v>1502</v>
      </c>
      <c r="H1155" t="s">
        <v>10115</v>
      </c>
      <c r="I1155" t="s">
        <v>55</v>
      </c>
      <c r="J1155" t="s">
        <v>1503</v>
      </c>
      <c r="K1155" t="s">
        <v>1488</v>
      </c>
      <c r="L1155" t="s">
        <v>146</v>
      </c>
      <c r="M1155" t="s">
        <v>10317</v>
      </c>
    </row>
    <row r="1156" spans="1:13" x14ac:dyDescent="0.35">
      <c r="A1156" t="s">
        <v>10318</v>
      </c>
      <c r="B1156" t="s">
        <v>25</v>
      </c>
      <c r="C1156" t="s">
        <v>58</v>
      </c>
      <c r="D1156" t="s">
        <v>141</v>
      </c>
      <c r="E1156" t="s">
        <v>10130</v>
      </c>
      <c r="F1156" t="s">
        <v>196</v>
      </c>
      <c r="G1156" t="s">
        <v>1502</v>
      </c>
      <c r="H1156" t="s">
        <v>10115</v>
      </c>
      <c r="I1156" t="s">
        <v>55</v>
      </c>
      <c r="J1156" t="s">
        <v>1503</v>
      </c>
      <c r="K1156" t="s">
        <v>1488</v>
      </c>
      <c r="L1156" t="s">
        <v>146</v>
      </c>
      <c r="M1156" t="s">
        <v>10319</v>
      </c>
    </row>
    <row r="1157" spans="1:13" x14ac:dyDescent="0.35">
      <c r="A1157" t="s">
        <v>10320</v>
      </c>
      <c r="B1157" t="s">
        <v>25</v>
      </c>
      <c r="C1157" t="s">
        <v>58</v>
      </c>
      <c r="D1157" t="s">
        <v>141</v>
      </c>
      <c r="E1157" t="s">
        <v>10130</v>
      </c>
      <c r="F1157" t="s">
        <v>196</v>
      </c>
      <c r="G1157" t="s">
        <v>1502</v>
      </c>
      <c r="H1157" t="s">
        <v>10115</v>
      </c>
      <c r="I1157" t="s">
        <v>55</v>
      </c>
      <c r="J1157" t="s">
        <v>1503</v>
      </c>
      <c r="K1157" t="s">
        <v>1488</v>
      </c>
      <c r="L1157" t="s">
        <v>146</v>
      </c>
      <c r="M1157" t="s">
        <v>10321</v>
      </c>
    </row>
    <row r="1158" spans="1:13" x14ac:dyDescent="0.35">
      <c r="A1158" t="s">
        <v>10322</v>
      </c>
      <c r="B1158" t="s">
        <v>25</v>
      </c>
      <c r="C1158" t="s">
        <v>58</v>
      </c>
      <c r="D1158" t="s">
        <v>141</v>
      </c>
      <c r="E1158" t="s">
        <v>10130</v>
      </c>
      <c r="F1158" t="s">
        <v>196</v>
      </c>
      <c r="G1158" t="s">
        <v>1502</v>
      </c>
      <c r="H1158" t="s">
        <v>10115</v>
      </c>
      <c r="I1158" t="s">
        <v>55</v>
      </c>
      <c r="J1158" t="s">
        <v>1503</v>
      </c>
      <c r="K1158" t="s">
        <v>1488</v>
      </c>
      <c r="L1158" t="s">
        <v>146</v>
      </c>
      <c r="M1158" t="s">
        <v>10323</v>
      </c>
    </row>
    <row r="1159" spans="1:13" x14ac:dyDescent="0.35">
      <c r="A1159" t="s">
        <v>10324</v>
      </c>
      <c r="B1159" t="s">
        <v>25</v>
      </c>
      <c r="C1159" t="s">
        <v>58</v>
      </c>
      <c r="D1159" t="s">
        <v>141</v>
      </c>
      <c r="E1159" t="s">
        <v>10130</v>
      </c>
      <c r="F1159" t="s">
        <v>196</v>
      </c>
      <c r="G1159" t="s">
        <v>1502</v>
      </c>
      <c r="H1159" t="s">
        <v>10115</v>
      </c>
      <c r="I1159" t="s">
        <v>55</v>
      </c>
      <c r="J1159" t="s">
        <v>1503</v>
      </c>
      <c r="K1159" t="s">
        <v>1488</v>
      </c>
      <c r="L1159" t="s">
        <v>146</v>
      </c>
      <c r="M1159" t="s">
        <v>10325</v>
      </c>
    </row>
    <row r="1160" spans="1:13" x14ac:dyDescent="0.35">
      <c r="A1160" t="s">
        <v>10326</v>
      </c>
      <c r="B1160" t="s">
        <v>25</v>
      </c>
      <c r="C1160" t="s">
        <v>58</v>
      </c>
      <c r="D1160" t="s">
        <v>141</v>
      </c>
      <c r="E1160" t="s">
        <v>10114</v>
      </c>
      <c r="F1160" t="s">
        <v>196</v>
      </c>
      <c r="G1160" t="s">
        <v>1560</v>
      </c>
      <c r="H1160" t="s">
        <v>10115</v>
      </c>
      <c r="I1160" t="s">
        <v>55</v>
      </c>
      <c r="J1160" t="s">
        <v>25</v>
      </c>
      <c r="K1160" t="s">
        <v>1488</v>
      </c>
      <c r="L1160" t="s">
        <v>252</v>
      </c>
      <c r="M1160" t="s">
        <v>10327</v>
      </c>
    </row>
    <row r="1161" spans="1:13" x14ac:dyDescent="0.35">
      <c r="A1161" t="s">
        <v>10328</v>
      </c>
      <c r="B1161" t="s">
        <v>25</v>
      </c>
      <c r="C1161" t="s">
        <v>58</v>
      </c>
      <c r="D1161" t="s">
        <v>141</v>
      </c>
      <c r="E1161" t="s">
        <v>10114</v>
      </c>
      <c r="F1161" t="s">
        <v>196</v>
      </c>
      <c r="G1161" t="s">
        <v>1502</v>
      </c>
      <c r="H1161" t="s">
        <v>10115</v>
      </c>
      <c r="I1161" t="s">
        <v>55</v>
      </c>
      <c r="J1161" t="s">
        <v>1503</v>
      </c>
      <c r="K1161" t="s">
        <v>1488</v>
      </c>
      <c r="L1161" t="s">
        <v>252</v>
      </c>
      <c r="M1161" t="s">
        <v>10329</v>
      </c>
    </row>
    <row r="1162" spans="1:13" x14ac:dyDescent="0.35">
      <c r="A1162" t="s">
        <v>10330</v>
      </c>
      <c r="B1162" t="s">
        <v>25</v>
      </c>
      <c r="C1162" t="s">
        <v>58</v>
      </c>
      <c r="D1162" t="s">
        <v>141</v>
      </c>
      <c r="E1162" t="s">
        <v>10114</v>
      </c>
      <c r="F1162" t="s">
        <v>196</v>
      </c>
      <c r="G1162" t="s">
        <v>1502</v>
      </c>
      <c r="H1162" t="s">
        <v>10115</v>
      </c>
      <c r="I1162" t="s">
        <v>55</v>
      </c>
      <c r="J1162" t="s">
        <v>1503</v>
      </c>
      <c r="K1162" t="s">
        <v>1488</v>
      </c>
      <c r="L1162" t="s">
        <v>252</v>
      </c>
      <c r="M1162" t="s">
        <v>10331</v>
      </c>
    </row>
    <row r="1163" spans="1:13" x14ac:dyDescent="0.35">
      <c r="A1163" t="s">
        <v>10332</v>
      </c>
      <c r="B1163" t="s">
        <v>25</v>
      </c>
      <c r="C1163" t="s">
        <v>58</v>
      </c>
      <c r="D1163" t="s">
        <v>141</v>
      </c>
      <c r="E1163" t="s">
        <v>10114</v>
      </c>
      <c r="F1163" t="s">
        <v>196</v>
      </c>
      <c r="G1163" t="s">
        <v>1560</v>
      </c>
      <c r="H1163" t="s">
        <v>10115</v>
      </c>
      <c r="I1163" t="s">
        <v>55</v>
      </c>
      <c r="J1163" t="s">
        <v>25</v>
      </c>
      <c r="K1163" t="s">
        <v>1488</v>
      </c>
      <c r="L1163" t="s">
        <v>252</v>
      </c>
      <c r="M1163" t="s">
        <v>10333</v>
      </c>
    </row>
    <row r="1164" spans="1:13" x14ac:dyDescent="0.35">
      <c r="A1164" t="s">
        <v>10334</v>
      </c>
      <c r="B1164" t="s">
        <v>25</v>
      </c>
      <c r="C1164" t="s">
        <v>58</v>
      </c>
      <c r="D1164" t="s">
        <v>141</v>
      </c>
      <c r="E1164" t="s">
        <v>10114</v>
      </c>
      <c r="F1164" t="s">
        <v>196</v>
      </c>
      <c r="G1164" t="s">
        <v>1502</v>
      </c>
      <c r="H1164" t="s">
        <v>10115</v>
      </c>
      <c r="I1164" t="s">
        <v>55</v>
      </c>
      <c r="J1164" t="s">
        <v>1503</v>
      </c>
      <c r="K1164" t="s">
        <v>1488</v>
      </c>
      <c r="L1164" t="s">
        <v>146</v>
      </c>
      <c r="M1164" t="s">
        <v>10335</v>
      </c>
    </row>
    <row r="1165" spans="1:13" x14ac:dyDescent="0.35">
      <c r="A1165" t="s">
        <v>10336</v>
      </c>
      <c r="B1165" t="s">
        <v>25</v>
      </c>
      <c r="C1165" t="s">
        <v>58</v>
      </c>
      <c r="D1165" t="s">
        <v>141</v>
      </c>
      <c r="E1165" t="s">
        <v>10114</v>
      </c>
      <c r="F1165" t="s">
        <v>196</v>
      </c>
      <c r="G1165" t="s">
        <v>1502</v>
      </c>
      <c r="H1165" t="s">
        <v>10115</v>
      </c>
      <c r="I1165" t="s">
        <v>55</v>
      </c>
      <c r="J1165" t="s">
        <v>1503</v>
      </c>
      <c r="K1165" t="s">
        <v>1488</v>
      </c>
      <c r="L1165" t="s">
        <v>146</v>
      </c>
      <c r="M1165" t="s">
        <v>10337</v>
      </c>
    </row>
    <row r="1166" spans="1:13" x14ac:dyDescent="0.35">
      <c r="A1166" t="s">
        <v>10338</v>
      </c>
      <c r="B1166" t="s">
        <v>25</v>
      </c>
      <c r="C1166" t="s">
        <v>58</v>
      </c>
      <c r="D1166" t="s">
        <v>141</v>
      </c>
      <c r="E1166" t="s">
        <v>10114</v>
      </c>
      <c r="F1166" t="s">
        <v>196</v>
      </c>
      <c r="G1166" t="s">
        <v>1502</v>
      </c>
      <c r="H1166" t="s">
        <v>10115</v>
      </c>
      <c r="I1166" t="s">
        <v>55</v>
      </c>
      <c r="J1166" t="s">
        <v>1503</v>
      </c>
      <c r="K1166" t="s">
        <v>1488</v>
      </c>
      <c r="L1166" t="s">
        <v>252</v>
      </c>
      <c r="M1166" t="s">
        <v>10339</v>
      </c>
    </row>
    <row r="1167" spans="1:13" x14ac:dyDescent="0.35">
      <c r="A1167" t="s">
        <v>10340</v>
      </c>
      <c r="B1167" t="s">
        <v>25</v>
      </c>
      <c r="C1167" t="s">
        <v>58</v>
      </c>
      <c r="D1167" t="s">
        <v>141</v>
      </c>
      <c r="E1167" t="s">
        <v>10114</v>
      </c>
      <c r="F1167" t="s">
        <v>196</v>
      </c>
      <c r="G1167" t="s">
        <v>1502</v>
      </c>
      <c r="H1167" t="s">
        <v>10115</v>
      </c>
      <c r="I1167" t="s">
        <v>55</v>
      </c>
      <c r="J1167" t="s">
        <v>1503</v>
      </c>
      <c r="K1167" t="s">
        <v>1488</v>
      </c>
      <c r="L1167" t="s">
        <v>146</v>
      </c>
      <c r="M1167" t="s">
        <v>10341</v>
      </c>
    </row>
    <row r="1168" spans="1:13" x14ac:dyDescent="0.35">
      <c r="A1168" t="s">
        <v>10342</v>
      </c>
      <c r="B1168" t="s">
        <v>25</v>
      </c>
      <c r="C1168" t="s">
        <v>58</v>
      </c>
      <c r="D1168" t="s">
        <v>141</v>
      </c>
      <c r="E1168" t="s">
        <v>10114</v>
      </c>
      <c r="F1168" t="s">
        <v>196</v>
      </c>
      <c r="G1168" t="s">
        <v>1502</v>
      </c>
      <c r="H1168" t="s">
        <v>10115</v>
      </c>
      <c r="I1168" t="s">
        <v>55</v>
      </c>
      <c r="J1168" t="s">
        <v>1503</v>
      </c>
      <c r="K1168" t="s">
        <v>1488</v>
      </c>
      <c r="L1168" t="s">
        <v>146</v>
      </c>
      <c r="M1168" t="s">
        <v>10343</v>
      </c>
    </row>
    <row r="1169" spans="1:13" x14ac:dyDescent="0.35">
      <c r="A1169" t="s">
        <v>10344</v>
      </c>
      <c r="B1169" t="s">
        <v>25</v>
      </c>
      <c r="C1169" t="s">
        <v>58</v>
      </c>
      <c r="D1169" t="s">
        <v>141</v>
      </c>
      <c r="E1169" t="s">
        <v>10114</v>
      </c>
      <c r="F1169" t="s">
        <v>196</v>
      </c>
      <c r="G1169" t="s">
        <v>1502</v>
      </c>
      <c r="H1169" t="s">
        <v>10115</v>
      </c>
      <c r="I1169" t="s">
        <v>55</v>
      </c>
      <c r="J1169" t="s">
        <v>1503</v>
      </c>
      <c r="K1169" t="s">
        <v>1488</v>
      </c>
      <c r="L1169" t="s">
        <v>146</v>
      </c>
      <c r="M1169" t="s">
        <v>10345</v>
      </c>
    </row>
    <row r="1170" spans="1:13" x14ac:dyDescent="0.35">
      <c r="A1170" t="s">
        <v>10346</v>
      </c>
      <c r="B1170" t="s">
        <v>25</v>
      </c>
      <c r="C1170" t="s">
        <v>58</v>
      </c>
      <c r="D1170" t="s">
        <v>141</v>
      </c>
      <c r="E1170" t="s">
        <v>10114</v>
      </c>
      <c r="F1170" t="s">
        <v>196</v>
      </c>
      <c r="G1170" t="s">
        <v>1502</v>
      </c>
      <c r="H1170" t="s">
        <v>10115</v>
      </c>
      <c r="I1170" t="s">
        <v>55</v>
      </c>
      <c r="J1170" t="s">
        <v>1503</v>
      </c>
      <c r="K1170" t="s">
        <v>1488</v>
      </c>
      <c r="L1170" t="s">
        <v>146</v>
      </c>
      <c r="M1170" t="s">
        <v>10347</v>
      </c>
    </row>
    <row r="1171" spans="1:13" x14ac:dyDescent="0.35">
      <c r="A1171" t="s">
        <v>10348</v>
      </c>
      <c r="B1171" t="s">
        <v>25</v>
      </c>
      <c r="C1171" t="s">
        <v>58</v>
      </c>
      <c r="D1171" t="s">
        <v>141</v>
      </c>
      <c r="E1171" t="s">
        <v>10114</v>
      </c>
      <c r="F1171" t="s">
        <v>196</v>
      </c>
      <c r="G1171" t="s">
        <v>1502</v>
      </c>
      <c r="H1171" t="s">
        <v>10115</v>
      </c>
      <c r="I1171" t="s">
        <v>55</v>
      </c>
      <c r="J1171" t="s">
        <v>1503</v>
      </c>
      <c r="K1171" t="s">
        <v>1488</v>
      </c>
      <c r="L1171" t="s">
        <v>146</v>
      </c>
      <c r="M1171" t="s">
        <v>10349</v>
      </c>
    </row>
    <row r="1172" spans="1:13" x14ac:dyDescent="0.35">
      <c r="A1172" t="s">
        <v>10350</v>
      </c>
      <c r="B1172" t="s">
        <v>25</v>
      </c>
      <c r="C1172" t="s">
        <v>58</v>
      </c>
      <c r="D1172" t="s">
        <v>141</v>
      </c>
      <c r="E1172" t="s">
        <v>10114</v>
      </c>
      <c r="F1172" t="s">
        <v>196</v>
      </c>
      <c r="G1172" t="s">
        <v>1502</v>
      </c>
      <c r="H1172" t="s">
        <v>10115</v>
      </c>
      <c r="I1172" t="s">
        <v>55</v>
      </c>
      <c r="J1172" t="s">
        <v>1503</v>
      </c>
      <c r="K1172" t="s">
        <v>1488</v>
      </c>
      <c r="L1172" t="s">
        <v>146</v>
      </c>
      <c r="M1172" t="s">
        <v>10351</v>
      </c>
    </row>
    <row r="1173" spans="1:13" x14ac:dyDescent="0.35">
      <c r="A1173" t="s">
        <v>10352</v>
      </c>
      <c r="B1173" t="s">
        <v>25</v>
      </c>
      <c r="C1173" t="s">
        <v>58</v>
      </c>
      <c r="D1173" t="s">
        <v>141</v>
      </c>
      <c r="E1173" t="s">
        <v>10114</v>
      </c>
      <c r="F1173" t="s">
        <v>196</v>
      </c>
      <c r="G1173" t="s">
        <v>1502</v>
      </c>
      <c r="H1173" t="s">
        <v>10115</v>
      </c>
      <c r="I1173" t="s">
        <v>55</v>
      </c>
      <c r="J1173" t="s">
        <v>1503</v>
      </c>
      <c r="K1173" t="s">
        <v>1488</v>
      </c>
      <c r="L1173" t="s">
        <v>146</v>
      </c>
      <c r="M1173" t="s">
        <v>10353</v>
      </c>
    </row>
    <row r="1174" spans="1:13" x14ac:dyDescent="0.35">
      <c r="A1174" t="s">
        <v>10354</v>
      </c>
      <c r="B1174" t="s">
        <v>25</v>
      </c>
      <c r="C1174" t="s">
        <v>58</v>
      </c>
      <c r="D1174" t="s">
        <v>141</v>
      </c>
      <c r="E1174" t="s">
        <v>10130</v>
      </c>
      <c r="F1174" t="s">
        <v>170</v>
      </c>
      <c r="G1174" t="s">
        <v>1502</v>
      </c>
      <c r="H1174" t="s">
        <v>10115</v>
      </c>
      <c r="I1174" t="s">
        <v>55</v>
      </c>
      <c r="J1174" t="s">
        <v>1503</v>
      </c>
      <c r="K1174" t="s">
        <v>1488</v>
      </c>
      <c r="L1174" t="s">
        <v>146</v>
      </c>
      <c r="M1174" t="s">
        <v>10355</v>
      </c>
    </row>
    <row r="1175" spans="1:13" x14ac:dyDescent="0.35">
      <c r="A1175" t="s">
        <v>10356</v>
      </c>
      <c r="B1175" t="s">
        <v>25</v>
      </c>
      <c r="C1175" t="s">
        <v>58</v>
      </c>
      <c r="D1175" t="s">
        <v>141</v>
      </c>
      <c r="E1175" t="s">
        <v>10130</v>
      </c>
      <c r="F1175" t="s">
        <v>1510</v>
      </c>
      <c r="G1175" t="s">
        <v>1502</v>
      </c>
      <c r="H1175" t="s">
        <v>10115</v>
      </c>
      <c r="I1175" t="s">
        <v>55</v>
      </c>
      <c r="J1175" t="s">
        <v>1503</v>
      </c>
      <c r="K1175" t="s">
        <v>1488</v>
      </c>
      <c r="L1175" t="s">
        <v>146</v>
      </c>
      <c r="M1175" t="s">
        <v>10357</v>
      </c>
    </row>
    <row r="1176" spans="1:13" x14ac:dyDescent="0.35">
      <c r="A1176" t="s">
        <v>10358</v>
      </c>
      <c r="B1176" t="s">
        <v>25</v>
      </c>
      <c r="C1176" t="s">
        <v>150</v>
      </c>
      <c r="D1176" t="s">
        <v>57</v>
      </c>
      <c r="E1176" t="s">
        <v>10114</v>
      </c>
      <c r="F1176" t="s">
        <v>1533</v>
      </c>
      <c r="G1176" t="s">
        <v>147</v>
      </c>
      <c r="H1176" t="s">
        <v>10115</v>
      </c>
      <c r="I1176" t="s">
        <v>55</v>
      </c>
      <c r="J1176" t="s">
        <v>1503</v>
      </c>
      <c r="K1176" t="s">
        <v>1488</v>
      </c>
      <c r="L1176" t="s">
        <v>146</v>
      </c>
      <c r="M1176" t="s">
        <v>10359</v>
      </c>
    </row>
    <row r="1177" spans="1:13" x14ac:dyDescent="0.35">
      <c r="A1177" t="s">
        <v>10360</v>
      </c>
      <c r="B1177" t="s">
        <v>25</v>
      </c>
      <c r="C1177" t="s">
        <v>150</v>
      </c>
      <c r="D1177" t="s">
        <v>57</v>
      </c>
      <c r="E1177" t="s">
        <v>10114</v>
      </c>
      <c r="F1177" t="s">
        <v>1533</v>
      </c>
      <c r="G1177" t="s">
        <v>147</v>
      </c>
      <c r="H1177" t="s">
        <v>10115</v>
      </c>
      <c r="I1177" t="s">
        <v>55</v>
      </c>
      <c r="J1177" t="s">
        <v>1503</v>
      </c>
      <c r="K1177" t="s">
        <v>1488</v>
      </c>
      <c r="L1177" t="s">
        <v>146</v>
      </c>
      <c r="M1177" t="s">
        <v>10361</v>
      </c>
    </row>
    <row r="1178" spans="1:13" x14ac:dyDescent="0.35">
      <c r="A1178" t="s">
        <v>10362</v>
      </c>
      <c r="B1178" t="s">
        <v>25</v>
      </c>
      <c r="C1178" t="s">
        <v>150</v>
      </c>
      <c r="D1178" t="s">
        <v>57</v>
      </c>
      <c r="E1178" t="s">
        <v>10114</v>
      </c>
      <c r="F1178" t="s">
        <v>1533</v>
      </c>
      <c r="G1178" t="s">
        <v>147</v>
      </c>
      <c r="H1178" t="s">
        <v>10115</v>
      </c>
      <c r="I1178" t="s">
        <v>55</v>
      </c>
      <c r="J1178" t="s">
        <v>1503</v>
      </c>
      <c r="K1178" t="s">
        <v>1488</v>
      </c>
      <c r="L1178" t="s">
        <v>146</v>
      </c>
      <c r="M1178" t="s">
        <v>10363</v>
      </c>
    </row>
    <row r="1179" spans="1:13" x14ac:dyDescent="0.35">
      <c r="A1179" t="s">
        <v>10364</v>
      </c>
      <c r="B1179" t="s">
        <v>25</v>
      </c>
      <c r="C1179" t="s">
        <v>150</v>
      </c>
      <c r="D1179" t="s">
        <v>57</v>
      </c>
      <c r="E1179" t="s">
        <v>10114</v>
      </c>
      <c r="F1179" t="s">
        <v>1533</v>
      </c>
      <c r="G1179" t="s">
        <v>147</v>
      </c>
      <c r="H1179" t="s">
        <v>10115</v>
      </c>
      <c r="I1179" t="s">
        <v>55</v>
      </c>
      <c r="J1179" t="s">
        <v>1503</v>
      </c>
      <c r="K1179" t="s">
        <v>1488</v>
      </c>
      <c r="L1179" t="s">
        <v>146</v>
      </c>
      <c r="M1179" t="s">
        <v>10365</v>
      </c>
    </row>
    <row r="1180" spans="1:13" x14ac:dyDescent="0.35">
      <c r="A1180" t="s">
        <v>10366</v>
      </c>
      <c r="B1180" t="s">
        <v>25</v>
      </c>
      <c r="C1180" t="s">
        <v>150</v>
      </c>
      <c r="D1180" t="s">
        <v>57</v>
      </c>
      <c r="E1180" t="s">
        <v>10114</v>
      </c>
      <c r="F1180" t="s">
        <v>1533</v>
      </c>
      <c r="G1180" t="s">
        <v>147</v>
      </c>
      <c r="H1180" t="s">
        <v>10115</v>
      </c>
      <c r="I1180" t="s">
        <v>55</v>
      </c>
      <c r="J1180" t="s">
        <v>1503</v>
      </c>
      <c r="K1180" t="s">
        <v>1488</v>
      </c>
      <c r="L1180" t="s">
        <v>146</v>
      </c>
      <c r="M1180" t="s">
        <v>10367</v>
      </c>
    </row>
    <row r="1181" spans="1:13" x14ac:dyDescent="0.35">
      <c r="A1181" t="s">
        <v>10368</v>
      </c>
      <c r="B1181" t="s">
        <v>25</v>
      </c>
      <c r="C1181" t="s">
        <v>150</v>
      </c>
      <c r="D1181" t="s">
        <v>57</v>
      </c>
      <c r="E1181" t="s">
        <v>10114</v>
      </c>
      <c r="F1181" t="s">
        <v>1533</v>
      </c>
      <c r="G1181" t="s">
        <v>147</v>
      </c>
      <c r="H1181" t="s">
        <v>10115</v>
      </c>
      <c r="I1181" t="s">
        <v>55</v>
      </c>
      <c r="J1181" t="s">
        <v>1503</v>
      </c>
      <c r="K1181" t="s">
        <v>1488</v>
      </c>
      <c r="L1181" t="s">
        <v>146</v>
      </c>
      <c r="M1181" t="s">
        <v>10369</v>
      </c>
    </row>
    <row r="1182" spans="1:13" x14ac:dyDescent="0.35">
      <c r="A1182" t="s">
        <v>10370</v>
      </c>
      <c r="B1182" t="s">
        <v>25</v>
      </c>
      <c r="C1182" t="s">
        <v>150</v>
      </c>
      <c r="D1182" t="s">
        <v>57</v>
      </c>
      <c r="E1182" t="s">
        <v>10114</v>
      </c>
      <c r="F1182" t="s">
        <v>1533</v>
      </c>
      <c r="G1182" t="s">
        <v>147</v>
      </c>
      <c r="H1182" t="s">
        <v>10115</v>
      </c>
      <c r="I1182" t="s">
        <v>55</v>
      </c>
      <c r="J1182" t="s">
        <v>1503</v>
      </c>
      <c r="K1182" t="s">
        <v>1488</v>
      </c>
      <c r="L1182" t="s">
        <v>146</v>
      </c>
      <c r="M1182" t="s">
        <v>10371</v>
      </c>
    </row>
    <row r="1183" spans="1:13" x14ac:dyDescent="0.35">
      <c r="A1183" t="s">
        <v>10372</v>
      </c>
      <c r="B1183" t="s">
        <v>25</v>
      </c>
      <c r="C1183" t="s">
        <v>150</v>
      </c>
      <c r="D1183" t="s">
        <v>57</v>
      </c>
      <c r="E1183" t="s">
        <v>10114</v>
      </c>
      <c r="F1183" t="s">
        <v>1533</v>
      </c>
      <c r="G1183" t="s">
        <v>147</v>
      </c>
      <c r="H1183" t="s">
        <v>10115</v>
      </c>
      <c r="I1183" t="s">
        <v>55</v>
      </c>
      <c r="J1183" t="s">
        <v>1503</v>
      </c>
      <c r="K1183" t="s">
        <v>1488</v>
      </c>
      <c r="L1183" t="s">
        <v>146</v>
      </c>
      <c r="M1183" t="s">
        <v>10373</v>
      </c>
    </row>
    <row r="1184" spans="1:13" x14ac:dyDescent="0.35">
      <c r="A1184" t="s">
        <v>10374</v>
      </c>
      <c r="B1184" t="s">
        <v>25</v>
      </c>
      <c r="C1184" t="s">
        <v>150</v>
      </c>
      <c r="D1184" t="s">
        <v>57</v>
      </c>
      <c r="E1184" t="s">
        <v>10114</v>
      </c>
      <c r="F1184" t="s">
        <v>1533</v>
      </c>
      <c r="G1184" t="s">
        <v>147</v>
      </c>
      <c r="H1184" t="s">
        <v>10115</v>
      </c>
      <c r="I1184" t="s">
        <v>55</v>
      </c>
      <c r="J1184" t="s">
        <v>1503</v>
      </c>
      <c r="K1184" t="s">
        <v>1488</v>
      </c>
      <c r="L1184" t="s">
        <v>146</v>
      </c>
      <c r="M1184" t="s">
        <v>10375</v>
      </c>
    </row>
    <row r="1185" spans="1:13" x14ac:dyDescent="0.35">
      <c r="A1185" t="s">
        <v>10376</v>
      </c>
      <c r="B1185" t="s">
        <v>25</v>
      </c>
      <c r="C1185" t="s">
        <v>150</v>
      </c>
      <c r="D1185" t="s">
        <v>57</v>
      </c>
      <c r="E1185" t="s">
        <v>10114</v>
      </c>
      <c r="F1185" t="s">
        <v>1533</v>
      </c>
      <c r="G1185" t="s">
        <v>147</v>
      </c>
      <c r="H1185" t="s">
        <v>10115</v>
      </c>
      <c r="I1185" t="s">
        <v>55</v>
      </c>
      <c r="J1185" t="s">
        <v>1503</v>
      </c>
      <c r="K1185" t="s">
        <v>1488</v>
      </c>
      <c r="L1185" t="s">
        <v>146</v>
      </c>
      <c r="M1185" t="s">
        <v>10377</v>
      </c>
    </row>
    <row r="1186" spans="1:13" x14ac:dyDescent="0.35">
      <c r="A1186" t="s">
        <v>10378</v>
      </c>
      <c r="B1186" t="s">
        <v>25</v>
      </c>
      <c r="C1186" t="s">
        <v>150</v>
      </c>
      <c r="D1186" t="s">
        <v>141</v>
      </c>
      <c r="E1186" t="s">
        <v>10130</v>
      </c>
      <c r="F1186" t="s">
        <v>1533</v>
      </c>
      <c r="G1186" t="s">
        <v>1560</v>
      </c>
      <c r="H1186" t="s">
        <v>10115</v>
      </c>
      <c r="I1186" t="s">
        <v>55</v>
      </c>
      <c r="J1186" t="s">
        <v>25</v>
      </c>
      <c r="K1186" t="s">
        <v>1488</v>
      </c>
      <c r="L1186" t="s">
        <v>252</v>
      </c>
      <c r="M1186" t="s">
        <v>10379</v>
      </c>
    </row>
    <row r="1187" spans="1:13" x14ac:dyDescent="0.35">
      <c r="A1187" t="s">
        <v>10380</v>
      </c>
      <c r="B1187" t="s">
        <v>25</v>
      </c>
      <c r="C1187" t="s">
        <v>150</v>
      </c>
      <c r="D1187" t="s">
        <v>141</v>
      </c>
      <c r="E1187" t="s">
        <v>10130</v>
      </c>
      <c r="F1187" t="s">
        <v>553</v>
      </c>
      <c r="G1187" t="s">
        <v>1560</v>
      </c>
      <c r="H1187" t="s">
        <v>10115</v>
      </c>
      <c r="I1187" t="s">
        <v>55</v>
      </c>
      <c r="J1187" t="s">
        <v>25</v>
      </c>
      <c r="K1187" t="s">
        <v>1488</v>
      </c>
      <c r="L1187" t="s">
        <v>252</v>
      </c>
      <c r="M1187" t="s">
        <v>10381</v>
      </c>
    </row>
    <row r="1188" spans="1:13" x14ac:dyDescent="0.35">
      <c r="A1188" t="s">
        <v>10382</v>
      </c>
      <c r="B1188" t="s">
        <v>25</v>
      </c>
      <c r="C1188" t="s">
        <v>150</v>
      </c>
      <c r="D1188" t="s">
        <v>141</v>
      </c>
      <c r="E1188" t="s">
        <v>10130</v>
      </c>
      <c r="F1188" t="s">
        <v>1533</v>
      </c>
      <c r="G1188" t="s">
        <v>147</v>
      </c>
      <c r="H1188" t="s">
        <v>10115</v>
      </c>
      <c r="I1188" t="s">
        <v>55</v>
      </c>
      <c r="J1188" t="s">
        <v>1503</v>
      </c>
      <c r="K1188" t="s">
        <v>1488</v>
      </c>
      <c r="L1188" t="s">
        <v>146</v>
      </c>
      <c r="M1188" t="s">
        <v>10383</v>
      </c>
    </row>
    <row r="1189" spans="1:13" x14ac:dyDescent="0.35">
      <c r="A1189" t="s">
        <v>10384</v>
      </c>
      <c r="B1189" t="s">
        <v>25</v>
      </c>
      <c r="C1189" t="s">
        <v>150</v>
      </c>
      <c r="D1189" t="s">
        <v>141</v>
      </c>
      <c r="E1189" t="s">
        <v>10130</v>
      </c>
      <c r="F1189" t="s">
        <v>553</v>
      </c>
      <c r="G1189" t="s">
        <v>147</v>
      </c>
      <c r="H1189" t="s">
        <v>10115</v>
      </c>
      <c r="I1189" t="s">
        <v>55</v>
      </c>
      <c r="J1189" t="s">
        <v>1503</v>
      </c>
      <c r="K1189" t="s">
        <v>1488</v>
      </c>
      <c r="L1189" t="s">
        <v>146</v>
      </c>
      <c r="M1189" t="s">
        <v>10385</v>
      </c>
    </row>
    <row r="1190" spans="1:13" x14ac:dyDescent="0.35">
      <c r="A1190" t="s">
        <v>10386</v>
      </c>
      <c r="B1190" t="s">
        <v>25</v>
      </c>
      <c r="C1190" t="s">
        <v>150</v>
      </c>
      <c r="D1190" t="s">
        <v>57</v>
      </c>
      <c r="E1190" t="s">
        <v>10114</v>
      </c>
      <c r="F1190" t="s">
        <v>1533</v>
      </c>
      <c r="G1190" t="s">
        <v>147</v>
      </c>
      <c r="H1190" t="s">
        <v>10115</v>
      </c>
      <c r="I1190" t="s">
        <v>55</v>
      </c>
      <c r="J1190" t="s">
        <v>1503</v>
      </c>
      <c r="K1190" t="s">
        <v>1488</v>
      </c>
      <c r="L1190" t="s">
        <v>146</v>
      </c>
      <c r="M1190" t="s">
        <v>10387</v>
      </c>
    </row>
    <row r="1191" spans="1:13" x14ac:dyDescent="0.35">
      <c r="A1191" t="s">
        <v>10388</v>
      </c>
      <c r="B1191" t="s">
        <v>25</v>
      </c>
      <c r="C1191" t="s">
        <v>150</v>
      </c>
      <c r="D1191" t="s">
        <v>57</v>
      </c>
      <c r="E1191" t="s">
        <v>10114</v>
      </c>
      <c r="F1191" t="s">
        <v>1533</v>
      </c>
      <c r="G1191" t="s">
        <v>147</v>
      </c>
      <c r="H1191" t="s">
        <v>10115</v>
      </c>
      <c r="I1191" t="s">
        <v>55</v>
      </c>
      <c r="J1191" t="s">
        <v>1503</v>
      </c>
      <c r="K1191" t="s">
        <v>1488</v>
      </c>
      <c r="L1191" t="s">
        <v>146</v>
      </c>
      <c r="M1191" t="s">
        <v>10389</v>
      </c>
    </row>
    <row r="1192" spans="1:13" x14ac:dyDescent="0.35">
      <c r="A1192" t="s">
        <v>10390</v>
      </c>
      <c r="B1192" t="s">
        <v>25</v>
      </c>
      <c r="C1192" t="s">
        <v>150</v>
      </c>
      <c r="D1192" t="s">
        <v>2167</v>
      </c>
      <c r="E1192" t="s">
        <v>10114</v>
      </c>
      <c r="F1192" t="s">
        <v>1533</v>
      </c>
      <c r="G1192" t="s">
        <v>147</v>
      </c>
      <c r="H1192" t="s">
        <v>10115</v>
      </c>
      <c r="I1192" t="s">
        <v>55</v>
      </c>
      <c r="J1192" t="s">
        <v>1503</v>
      </c>
      <c r="K1192" t="s">
        <v>1488</v>
      </c>
      <c r="L1192" t="s">
        <v>146</v>
      </c>
      <c r="M1192" t="s">
        <v>10391</v>
      </c>
    </row>
    <row r="1193" spans="1:13" x14ac:dyDescent="0.35">
      <c r="A1193" t="s">
        <v>10392</v>
      </c>
      <c r="B1193" t="s">
        <v>25</v>
      </c>
      <c r="C1193" t="s">
        <v>150</v>
      </c>
      <c r="D1193" t="s">
        <v>57</v>
      </c>
      <c r="E1193" t="s">
        <v>10114</v>
      </c>
      <c r="F1193" t="s">
        <v>1533</v>
      </c>
      <c r="G1193" t="s">
        <v>147</v>
      </c>
      <c r="H1193" t="s">
        <v>10115</v>
      </c>
      <c r="I1193" t="s">
        <v>55</v>
      </c>
      <c r="J1193" t="s">
        <v>1503</v>
      </c>
      <c r="K1193" t="s">
        <v>1488</v>
      </c>
      <c r="L1193" t="s">
        <v>146</v>
      </c>
      <c r="M1193" t="s">
        <v>10393</v>
      </c>
    </row>
    <row r="1194" spans="1:13" x14ac:dyDescent="0.35">
      <c r="A1194" t="s">
        <v>10394</v>
      </c>
      <c r="B1194" t="s">
        <v>25</v>
      </c>
      <c r="C1194" t="s">
        <v>150</v>
      </c>
      <c r="D1194" t="s">
        <v>2167</v>
      </c>
      <c r="E1194" t="s">
        <v>10114</v>
      </c>
      <c r="F1194" t="s">
        <v>1533</v>
      </c>
      <c r="G1194" t="s">
        <v>1560</v>
      </c>
      <c r="H1194" t="s">
        <v>10115</v>
      </c>
      <c r="I1194" t="s">
        <v>55</v>
      </c>
      <c r="J1194" t="s">
        <v>1503</v>
      </c>
      <c r="K1194" t="s">
        <v>1488</v>
      </c>
      <c r="L1194" t="s">
        <v>252</v>
      </c>
      <c r="M1194" t="s">
        <v>10395</v>
      </c>
    </row>
    <row r="1195" spans="1:13" x14ac:dyDescent="0.35">
      <c r="A1195" t="s">
        <v>10396</v>
      </c>
      <c r="B1195" t="s">
        <v>25</v>
      </c>
      <c r="C1195" t="s">
        <v>150</v>
      </c>
      <c r="D1195" t="s">
        <v>57</v>
      </c>
      <c r="E1195" t="s">
        <v>10114</v>
      </c>
      <c r="F1195" t="s">
        <v>1533</v>
      </c>
      <c r="G1195" t="s">
        <v>147</v>
      </c>
      <c r="H1195" t="s">
        <v>10115</v>
      </c>
      <c r="I1195" t="s">
        <v>55</v>
      </c>
      <c r="J1195" t="s">
        <v>1503</v>
      </c>
      <c r="K1195" t="s">
        <v>1488</v>
      </c>
      <c r="L1195" t="s">
        <v>146</v>
      </c>
      <c r="M1195" t="s">
        <v>10397</v>
      </c>
    </row>
    <row r="1196" spans="1:13" x14ac:dyDescent="0.35">
      <c r="A1196" t="s">
        <v>10398</v>
      </c>
      <c r="B1196" t="s">
        <v>25</v>
      </c>
      <c r="C1196" t="s">
        <v>150</v>
      </c>
      <c r="D1196" t="s">
        <v>57</v>
      </c>
      <c r="E1196" t="s">
        <v>10114</v>
      </c>
      <c r="F1196" t="s">
        <v>1533</v>
      </c>
      <c r="G1196" t="s">
        <v>147</v>
      </c>
      <c r="H1196" t="s">
        <v>10115</v>
      </c>
      <c r="I1196" t="s">
        <v>55</v>
      </c>
      <c r="J1196" t="s">
        <v>1503</v>
      </c>
      <c r="K1196" t="s">
        <v>1488</v>
      </c>
      <c r="L1196" t="s">
        <v>146</v>
      </c>
      <c r="M1196" t="s">
        <v>10399</v>
      </c>
    </row>
    <row r="1197" spans="1:13" x14ac:dyDescent="0.35">
      <c r="A1197" t="s">
        <v>10400</v>
      </c>
      <c r="B1197" t="s">
        <v>25</v>
      </c>
      <c r="C1197" t="s">
        <v>150</v>
      </c>
      <c r="D1197" t="s">
        <v>57</v>
      </c>
      <c r="E1197" t="s">
        <v>10114</v>
      </c>
      <c r="F1197" t="s">
        <v>1533</v>
      </c>
      <c r="G1197" t="s">
        <v>1560</v>
      </c>
      <c r="H1197" t="s">
        <v>10115</v>
      </c>
      <c r="I1197" t="s">
        <v>55</v>
      </c>
      <c r="J1197" t="s">
        <v>1503</v>
      </c>
      <c r="K1197" t="s">
        <v>1488</v>
      </c>
      <c r="L1197" t="s">
        <v>252</v>
      </c>
      <c r="M1197" t="s">
        <v>10401</v>
      </c>
    </row>
    <row r="1198" spans="1:13" x14ac:dyDescent="0.35">
      <c r="A1198" t="s">
        <v>10402</v>
      </c>
      <c r="B1198" t="s">
        <v>25</v>
      </c>
      <c r="C1198" t="s">
        <v>150</v>
      </c>
      <c r="D1198" t="s">
        <v>57</v>
      </c>
      <c r="E1198" t="s">
        <v>10114</v>
      </c>
      <c r="F1198" t="s">
        <v>1533</v>
      </c>
      <c r="G1198" t="s">
        <v>147</v>
      </c>
      <c r="H1198" t="s">
        <v>10115</v>
      </c>
      <c r="I1198" t="s">
        <v>55</v>
      </c>
      <c r="J1198" t="s">
        <v>1503</v>
      </c>
      <c r="K1198" t="s">
        <v>1488</v>
      </c>
      <c r="L1198" t="s">
        <v>146</v>
      </c>
      <c r="M1198" t="s">
        <v>10403</v>
      </c>
    </row>
    <row r="1199" spans="1:13" x14ac:dyDescent="0.35">
      <c r="A1199" t="s">
        <v>10404</v>
      </c>
      <c r="B1199" t="s">
        <v>25</v>
      </c>
      <c r="C1199" t="s">
        <v>150</v>
      </c>
      <c r="D1199" t="s">
        <v>57</v>
      </c>
      <c r="E1199" t="s">
        <v>10114</v>
      </c>
      <c r="F1199" t="s">
        <v>1533</v>
      </c>
      <c r="G1199" t="s">
        <v>147</v>
      </c>
      <c r="H1199" t="s">
        <v>10115</v>
      </c>
      <c r="I1199" t="s">
        <v>55</v>
      </c>
      <c r="J1199" t="s">
        <v>1503</v>
      </c>
      <c r="K1199" t="s">
        <v>1488</v>
      </c>
      <c r="L1199" t="s">
        <v>146</v>
      </c>
      <c r="M1199" t="s">
        <v>10405</v>
      </c>
    </row>
    <row r="1200" spans="1:13" x14ac:dyDescent="0.35">
      <c r="A1200" t="s">
        <v>10406</v>
      </c>
      <c r="B1200" t="s">
        <v>25</v>
      </c>
      <c r="C1200" t="s">
        <v>58</v>
      </c>
      <c r="D1200" t="s">
        <v>141</v>
      </c>
      <c r="E1200" t="s">
        <v>10114</v>
      </c>
      <c r="F1200" t="s">
        <v>660</v>
      </c>
      <c r="G1200" t="s">
        <v>147</v>
      </c>
      <c r="H1200" t="s">
        <v>10115</v>
      </c>
      <c r="I1200" t="s">
        <v>200</v>
      </c>
      <c r="J1200" t="s">
        <v>144</v>
      </c>
      <c r="K1200" t="s">
        <v>1488</v>
      </c>
      <c r="L1200" t="s">
        <v>146</v>
      </c>
      <c r="M1200" t="s">
        <v>10407</v>
      </c>
    </row>
    <row r="1201" spans="1:13" x14ac:dyDescent="0.35">
      <c r="A1201" t="s">
        <v>10408</v>
      </c>
      <c r="B1201" t="s">
        <v>25</v>
      </c>
      <c r="C1201" t="s">
        <v>58</v>
      </c>
      <c r="D1201" t="s">
        <v>141</v>
      </c>
      <c r="E1201" t="s">
        <v>10114</v>
      </c>
      <c r="F1201" t="s">
        <v>660</v>
      </c>
      <c r="G1201" t="s">
        <v>147</v>
      </c>
      <c r="H1201" t="s">
        <v>10115</v>
      </c>
      <c r="I1201" t="s">
        <v>200</v>
      </c>
      <c r="J1201" t="s">
        <v>144</v>
      </c>
      <c r="K1201" t="s">
        <v>1488</v>
      </c>
      <c r="L1201" t="s">
        <v>146</v>
      </c>
      <c r="M1201" t="s">
        <v>10409</v>
      </c>
    </row>
    <row r="1202" spans="1:13" x14ac:dyDescent="0.35">
      <c r="A1202" t="s">
        <v>10410</v>
      </c>
      <c r="B1202" t="s">
        <v>25</v>
      </c>
      <c r="C1202" t="s">
        <v>58</v>
      </c>
      <c r="D1202" t="s">
        <v>141</v>
      </c>
      <c r="E1202" t="s">
        <v>10114</v>
      </c>
      <c r="F1202" t="s">
        <v>660</v>
      </c>
      <c r="G1202" t="s">
        <v>147</v>
      </c>
      <c r="H1202" t="s">
        <v>10115</v>
      </c>
      <c r="I1202" t="s">
        <v>200</v>
      </c>
      <c r="J1202" t="s">
        <v>144</v>
      </c>
      <c r="K1202" t="s">
        <v>1488</v>
      </c>
      <c r="L1202" t="s">
        <v>146</v>
      </c>
      <c r="M1202" t="s">
        <v>10411</v>
      </c>
    </row>
    <row r="1203" spans="1:13" x14ac:dyDescent="0.35">
      <c r="A1203" t="s">
        <v>10412</v>
      </c>
      <c r="B1203" t="s">
        <v>25</v>
      </c>
      <c r="C1203" t="s">
        <v>58</v>
      </c>
      <c r="D1203" t="s">
        <v>141</v>
      </c>
      <c r="E1203" t="s">
        <v>10130</v>
      </c>
      <c r="F1203" t="s">
        <v>660</v>
      </c>
      <c r="G1203" t="s">
        <v>147</v>
      </c>
      <c r="H1203" t="s">
        <v>10115</v>
      </c>
      <c r="I1203" t="s">
        <v>200</v>
      </c>
      <c r="J1203" t="s">
        <v>144</v>
      </c>
      <c r="K1203" t="s">
        <v>1488</v>
      </c>
      <c r="L1203" t="s">
        <v>146</v>
      </c>
      <c r="M1203" t="s">
        <v>10413</v>
      </c>
    </row>
    <row r="1204" spans="1:13" x14ac:dyDescent="0.35">
      <c r="A1204" t="s">
        <v>10414</v>
      </c>
      <c r="B1204" t="s">
        <v>25</v>
      </c>
      <c r="C1204" t="s">
        <v>150</v>
      </c>
      <c r="D1204" t="s">
        <v>141</v>
      </c>
      <c r="E1204" t="s">
        <v>10130</v>
      </c>
      <c r="F1204" t="s">
        <v>202</v>
      </c>
      <c r="G1204" t="s">
        <v>1560</v>
      </c>
      <c r="H1204" t="s">
        <v>10115</v>
      </c>
      <c r="I1204" t="s">
        <v>200</v>
      </c>
      <c r="J1204" t="s">
        <v>144</v>
      </c>
      <c r="K1204" t="s">
        <v>1488</v>
      </c>
      <c r="L1204" t="s">
        <v>252</v>
      </c>
      <c r="M1204" t="s">
        <v>10415</v>
      </c>
    </row>
    <row r="1205" spans="1:13" x14ac:dyDescent="0.35">
      <c r="A1205" t="s">
        <v>10416</v>
      </c>
      <c r="B1205" t="s">
        <v>25</v>
      </c>
      <c r="C1205" t="s">
        <v>150</v>
      </c>
      <c r="D1205" t="s">
        <v>141</v>
      </c>
      <c r="E1205" t="s">
        <v>10130</v>
      </c>
      <c r="F1205" t="s">
        <v>202</v>
      </c>
      <c r="G1205" t="s">
        <v>1560</v>
      </c>
      <c r="H1205" t="s">
        <v>10115</v>
      </c>
      <c r="I1205" t="s">
        <v>200</v>
      </c>
      <c r="J1205" t="s">
        <v>144</v>
      </c>
      <c r="K1205" t="s">
        <v>1488</v>
      </c>
      <c r="L1205" t="s">
        <v>252</v>
      </c>
      <c r="M1205" t="s">
        <v>10417</v>
      </c>
    </row>
    <row r="1206" spans="1:13" x14ac:dyDescent="0.35">
      <c r="A1206" t="s">
        <v>10418</v>
      </c>
      <c r="B1206" t="s">
        <v>25</v>
      </c>
      <c r="C1206" t="s">
        <v>150</v>
      </c>
      <c r="D1206" t="s">
        <v>141</v>
      </c>
      <c r="E1206" t="s">
        <v>10130</v>
      </c>
      <c r="F1206" t="s">
        <v>10419</v>
      </c>
      <c r="G1206" t="s">
        <v>193</v>
      </c>
      <c r="H1206" t="s">
        <v>10115</v>
      </c>
      <c r="I1206" t="s">
        <v>55</v>
      </c>
      <c r="J1206" t="s">
        <v>1746</v>
      </c>
      <c r="K1206" t="s">
        <v>1488</v>
      </c>
      <c r="L1206" t="s">
        <v>252</v>
      </c>
      <c r="M1206" t="s">
        <v>10420</v>
      </c>
    </row>
    <row r="1207" spans="1:13" x14ac:dyDescent="0.35">
      <c r="A1207" t="s">
        <v>10421</v>
      </c>
      <c r="B1207" t="s">
        <v>25</v>
      </c>
      <c r="C1207" t="s">
        <v>150</v>
      </c>
      <c r="D1207" t="s">
        <v>141</v>
      </c>
      <c r="E1207" t="s">
        <v>10130</v>
      </c>
      <c r="F1207" t="s">
        <v>576</v>
      </c>
      <c r="G1207" t="s">
        <v>193</v>
      </c>
      <c r="H1207" t="s">
        <v>10115</v>
      </c>
      <c r="I1207" t="s">
        <v>55</v>
      </c>
      <c r="J1207" t="s">
        <v>1746</v>
      </c>
      <c r="K1207" t="s">
        <v>1488</v>
      </c>
      <c r="L1207" t="s">
        <v>146</v>
      </c>
      <c r="M1207" t="s">
        <v>10422</v>
      </c>
    </row>
    <row r="1208" spans="1:13" x14ac:dyDescent="0.35">
      <c r="A1208" t="s">
        <v>10423</v>
      </c>
      <c r="B1208" t="s">
        <v>25</v>
      </c>
      <c r="C1208" t="s">
        <v>150</v>
      </c>
      <c r="D1208" t="s">
        <v>141</v>
      </c>
      <c r="E1208" t="s">
        <v>10130</v>
      </c>
      <c r="F1208" t="s">
        <v>2168</v>
      </c>
      <c r="G1208" t="s">
        <v>193</v>
      </c>
      <c r="H1208" t="s">
        <v>10115</v>
      </c>
      <c r="I1208" t="s">
        <v>55</v>
      </c>
      <c r="J1208" t="s">
        <v>1746</v>
      </c>
      <c r="K1208" t="s">
        <v>1488</v>
      </c>
      <c r="L1208" t="s">
        <v>252</v>
      </c>
      <c r="M1208" t="s">
        <v>10424</v>
      </c>
    </row>
    <row r="1209" spans="1:13" x14ac:dyDescent="0.35">
      <c r="A1209" t="s">
        <v>10425</v>
      </c>
      <c r="B1209" t="s">
        <v>25</v>
      </c>
      <c r="C1209" t="s">
        <v>150</v>
      </c>
      <c r="D1209" t="s">
        <v>141</v>
      </c>
      <c r="E1209" t="s">
        <v>10130</v>
      </c>
      <c r="F1209" t="s">
        <v>517</v>
      </c>
      <c r="G1209" t="s">
        <v>193</v>
      </c>
      <c r="H1209" t="s">
        <v>10115</v>
      </c>
      <c r="I1209" t="s">
        <v>55</v>
      </c>
      <c r="J1209" t="s">
        <v>1746</v>
      </c>
      <c r="K1209" t="s">
        <v>1488</v>
      </c>
      <c r="L1209" t="s">
        <v>252</v>
      </c>
      <c r="M1209" t="s">
        <v>10426</v>
      </c>
    </row>
    <row r="1210" spans="1:13" x14ac:dyDescent="0.35">
      <c r="A1210" t="s">
        <v>10427</v>
      </c>
      <c r="B1210" t="s">
        <v>25</v>
      </c>
      <c r="C1210" t="s">
        <v>150</v>
      </c>
      <c r="D1210" t="s">
        <v>141</v>
      </c>
      <c r="E1210" t="s">
        <v>10130</v>
      </c>
      <c r="F1210" t="s">
        <v>2169</v>
      </c>
      <c r="G1210" t="s">
        <v>193</v>
      </c>
      <c r="H1210" t="s">
        <v>10115</v>
      </c>
      <c r="I1210" t="s">
        <v>55</v>
      </c>
      <c r="J1210" t="s">
        <v>1746</v>
      </c>
      <c r="K1210" t="s">
        <v>1488</v>
      </c>
      <c r="L1210" t="s">
        <v>252</v>
      </c>
      <c r="M1210" t="s">
        <v>10428</v>
      </c>
    </row>
    <row r="1211" spans="1:13" x14ac:dyDescent="0.35">
      <c r="A1211" t="s">
        <v>10429</v>
      </c>
      <c r="B1211" t="s">
        <v>25</v>
      </c>
      <c r="C1211" t="s">
        <v>150</v>
      </c>
      <c r="D1211" t="s">
        <v>141</v>
      </c>
      <c r="E1211" t="s">
        <v>10130</v>
      </c>
      <c r="F1211" t="s">
        <v>10419</v>
      </c>
      <c r="G1211" t="s">
        <v>193</v>
      </c>
      <c r="H1211" t="s">
        <v>10115</v>
      </c>
      <c r="I1211" t="s">
        <v>55</v>
      </c>
      <c r="J1211" t="s">
        <v>1746</v>
      </c>
      <c r="K1211" t="s">
        <v>1488</v>
      </c>
      <c r="L1211" t="s">
        <v>252</v>
      </c>
      <c r="M1211" t="s">
        <v>10430</v>
      </c>
    </row>
    <row r="1212" spans="1:13" x14ac:dyDescent="0.35">
      <c r="A1212" t="s">
        <v>10431</v>
      </c>
      <c r="B1212" t="s">
        <v>25</v>
      </c>
      <c r="C1212" t="s">
        <v>150</v>
      </c>
      <c r="D1212" t="s">
        <v>141</v>
      </c>
      <c r="E1212" t="s">
        <v>10130</v>
      </c>
      <c r="F1212" t="s">
        <v>576</v>
      </c>
      <c r="G1212" t="s">
        <v>193</v>
      </c>
      <c r="H1212" t="s">
        <v>10115</v>
      </c>
      <c r="I1212" t="s">
        <v>55</v>
      </c>
      <c r="J1212" t="s">
        <v>1746</v>
      </c>
      <c r="K1212" t="s">
        <v>1488</v>
      </c>
      <c r="L1212" t="s">
        <v>146</v>
      </c>
      <c r="M1212" t="s">
        <v>10432</v>
      </c>
    </row>
    <row r="1213" spans="1:13" x14ac:dyDescent="0.35">
      <c r="A1213" t="s">
        <v>10433</v>
      </c>
      <c r="B1213" t="s">
        <v>25</v>
      </c>
      <c r="C1213" t="s">
        <v>150</v>
      </c>
      <c r="D1213" t="s">
        <v>141</v>
      </c>
      <c r="E1213" t="s">
        <v>10130</v>
      </c>
      <c r="F1213" t="s">
        <v>2168</v>
      </c>
      <c r="G1213" t="s">
        <v>193</v>
      </c>
      <c r="H1213" t="s">
        <v>10115</v>
      </c>
      <c r="I1213" t="s">
        <v>55</v>
      </c>
      <c r="J1213" t="s">
        <v>1746</v>
      </c>
      <c r="K1213" t="s">
        <v>1488</v>
      </c>
      <c r="L1213" t="s">
        <v>252</v>
      </c>
      <c r="M1213" t="s">
        <v>10434</v>
      </c>
    </row>
    <row r="1214" spans="1:13" x14ac:dyDescent="0.35">
      <c r="A1214" t="s">
        <v>10435</v>
      </c>
      <c r="B1214" t="s">
        <v>25</v>
      </c>
      <c r="C1214" t="s">
        <v>150</v>
      </c>
      <c r="D1214" t="s">
        <v>141</v>
      </c>
      <c r="E1214" t="s">
        <v>10130</v>
      </c>
      <c r="F1214" t="s">
        <v>517</v>
      </c>
      <c r="G1214" t="s">
        <v>193</v>
      </c>
      <c r="H1214" t="s">
        <v>10115</v>
      </c>
      <c r="I1214" t="s">
        <v>55</v>
      </c>
      <c r="J1214" t="s">
        <v>1746</v>
      </c>
      <c r="K1214" t="s">
        <v>1488</v>
      </c>
      <c r="L1214" t="s">
        <v>252</v>
      </c>
      <c r="M1214" t="s">
        <v>10436</v>
      </c>
    </row>
    <row r="1215" spans="1:13" x14ac:dyDescent="0.35">
      <c r="A1215" t="s">
        <v>10437</v>
      </c>
      <c r="B1215" t="s">
        <v>25</v>
      </c>
      <c r="C1215" t="s">
        <v>150</v>
      </c>
      <c r="D1215" t="s">
        <v>141</v>
      </c>
      <c r="E1215" t="s">
        <v>10130</v>
      </c>
      <c r="F1215" t="s">
        <v>2169</v>
      </c>
      <c r="G1215" t="s">
        <v>193</v>
      </c>
      <c r="H1215" t="s">
        <v>10115</v>
      </c>
      <c r="I1215" t="s">
        <v>55</v>
      </c>
      <c r="J1215" t="s">
        <v>1746</v>
      </c>
      <c r="K1215" t="s">
        <v>1488</v>
      </c>
      <c r="L1215" t="s">
        <v>252</v>
      </c>
      <c r="M1215" t="s">
        <v>10438</v>
      </c>
    </row>
    <row r="1216" spans="1:13" x14ac:dyDescent="0.35">
      <c r="A1216" t="s">
        <v>10439</v>
      </c>
      <c r="B1216" t="s">
        <v>25</v>
      </c>
      <c r="C1216" t="s">
        <v>150</v>
      </c>
      <c r="D1216" t="s">
        <v>141</v>
      </c>
      <c r="E1216" t="s">
        <v>10114</v>
      </c>
      <c r="F1216" t="s">
        <v>446</v>
      </c>
      <c r="G1216" t="s">
        <v>193</v>
      </c>
      <c r="H1216" t="s">
        <v>10115</v>
      </c>
      <c r="I1216" t="s">
        <v>55</v>
      </c>
      <c r="J1216" t="s">
        <v>1746</v>
      </c>
      <c r="K1216" t="s">
        <v>1488</v>
      </c>
      <c r="L1216" t="s">
        <v>146</v>
      </c>
      <c r="M1216" t="s">
        <v>10440</v>
      </c>
    </row>
    <row r="1217" spans="1:13" x14ac:dyDescent="0.35">
      <c r="A1217" t="s">
        <v>10441</v>
      </c>
      <c r="B1217" t="s">
        <v>25</v>
      </c>
      <c r="C1217" t="s">
        <v>150</v>
      </c>
      <c r="D1217" t="s">
        <v>141</v>
      </c>
      <c r="E1217" t="s">
        <v>10114</v>
      </c>
      <c r="F1217" t="s">
        <v>446</v>
      </c>
      <c r="G1217" t="s">
        <v>193</v>
      </c>
      <c r="H1217" t="s">
        <v>10115</v>
      </c>
      <c r="I1217" t="s">
        <v>55</v>
      </c>
      <c r="J1217" t="s">
        <v>1746</v>
      </c>
      <c r="K1217" t="s">
        <v>1488</v>
      </c>
      <c r="L1217" t="s">
        <v>146</v>
      </c>
      <c r="M1217" t="s">
        <v>10442</v>
      </c>
    </row>
    <row r="1218" spans="1:13" x14ac:dyDescent="0.35">
      <c r="A1218" t="s">
        <v>10443</v>
      </c>
      <c r="B1218" t="s">
        <v>25</v>
      </c>
      <c r="C1218" t="s">
        <v>69</v>
      </c>
      <c r="D1218" t="s">
        <v>141</v>
      </c>
      <c r="E1218" t="s">
        <v>10114</v>
      </c>
      <c r="F1218" t="s">
        <v>277</v>
      </c>
      <c r="G1218" t="s">
        <v>147</v>
      </c>
      <c r="H1218" t="s">
        <v>10115</v>
      </c>
      <c r="I1218" t="s">
        <v>55</v>
      </c>
      <c r="J1218" t="s">
        <v>1503</v>
      </c>
      <c r="K1218" t="s">
        <v>1488</v>
      </c>
      <c r="L1218" t="s">
        <v>146</v>
      </c>
      <c r="M1218" t="s">
        <v>10444</v>
      </c>
    </row>
    <row r="1219" spans="1:13" x14ac:dyDescent="0.35">
      <c r="A1219" t="s">
        <v>10445</v>
      </c>
      <c r="B1219" t="s">
        <v>25</v>
      </c>
      <c r="C1219" t="s">
        <v>69</v>
      </c>
      <c r="D1219" t="s">
        <v>141</v>
      </c>
      <c r="E1219" t="s">
        <v>10130</v>
      </c>
      <c r="F1219" t="s">
        <v>277</v>
      </c>
      <c r="G1219" t="s">
        <v>147</v>
      </c>
      <c r="H1219" t="s">
        <v>10115</v>
      </c>
      <c r="I1219" t="s">
        <v>55</v>
      </c>
      <c r="J1219" t="s">
        <v>1503</v>
      </c>
      <c r="K1219" t="s">
        <v>1488</v>
      </c>
      <c r="L1219" t="s">
        <v>146</v>
      </c>
      <c r="M1219" t="s">
        <v>10446</v>
      </c>
    </row>
    <row r="1220" spans="1:13" x14ac:dyDescent="0.35">
      <c r="A1220" t="s">
        <v>10447</v>
      </c>
      <c r="B1220" t="s">
        <v>25</v>
      </c>
      <c r="C1220" t="s">
        <v>69</v>
      </c>
      <c r="D1220" t="s">
        <v>141</v>
      </c>
      <c r="E1220" t="s">
        <v>10114</v>
      </c>
      <c r="F1220" t="s">
        <v>277</v>
      </c>
      <c r="G1220" t="s">
        <v>147</v>
      </c>
      <c r="H1220" t="s">
        <v>10115</v>
      </c>
      <c r="I1220" t="s">
        <v>55</v>
      </c>
      <c r="J1220" t="s">
        <v>1503</v>
      </c>
      <c r="K1220" t="s">
        <v>1488</v>
      </c>
      <c r="L1220" t="s">
        <v>146</v>
      </c>
      <c r="M1220" t="s">
        <v>10448</v>
      </c>
    </row>
    <row r="1221" spans="1:13" x14ac:dyDescent="0.35">
      <c r="A1221" t="s">
        <v>10449</v>
      </c>
      <c r="B1221" t="s">
        <v>25</v>
      </c>
      <c r="C1221" t="s">
        <v>69</v>
      </c>
      <c r="D1221" t="s">
        <v>141</v>
      </c>
      <c r="E1221" t="s">
        <v>10114</v>
      </c>
      <c r="F1221" t="s">
        <v>277</v>
      </c>
      <c r="G1221" t="s">
        <v>147</v>
      </c>
      <c r="H1221" t="s">
        <v>10115</v>
      </c>
      <c r="I1221" t="s">
        <v>55</v>
      </c>
      <c r="J1221" t="s">
        <v>1503</v>
      </c>
      <c r="K1221" t="s">
        <v>1488</v>
      </c>
      <c r="L1221" t="s">
        <v>146</v>
      </c>
      <c r="M1221" t="s">
        <v>10450</v>
      </c>
    </row>
    <row r="1222" spans="1:13" x14ac:dyDescent="0.35">
      <c r="A1222" t="s">
        <v>10451</v>
      </c>
      <c r="B1222" t="s">
        <v>25</v>
      </c>
      <c r="C1222" t="s">
        <v>69</v>
      </c>
      <c r="D1222" t="s">
        <v>141</v>
      </c>
      <c r="E1222" t="s">
        <v>10114</v>
      </c>
      <c r="F1222" t="s">
        <v>277</v>
      </c>
      <c r="G1222" t="s">
        <v>147</v>
      </c>
      <c r="H1222" t="s">
        <v>10115</v>
      </c>
      <c r="I1222" t="s">
        <v>55</v>
      </c>
      <c r="J1222" t="s">
        <v>1503</v>
      </c>
      <c r="K1222" t="s">
        <v>1488</v>
      </c>
      <c r="L1222" t="s">
        <v>146</v>
      </c>
      <c r="M1222" t="s">
        <v>10452</v>
      </c>
    </row>
    <row r="1223" spans="1:13" x14ac:dyDescent="0.35">
      <c r="A1223" t="s">
        <v>10453</v>
      </c>
      <c r="B1223" t="s">
        <v>25</v>
      </c>
      <c r="C1223" t="s">
        <v>69</v>
      </c>
      <c r="D1223" t="s">
        <v>141</v>
      </c>
      <c r="E1223" t="s">
        <v>10114</v>
      </c>
      <c r="F1223" t="s">
        <v>277</v>
      </c>
      <c r="G1223" t="s">
        <v>147</v>
      </c>
      <c r="H1223" t="s">
        <v>10115</v>
      </c>
      <c r="I1223" t="s">
        <v>55</v>
      </c>
      <c r="J1223" t="s">
        <v>1503</v>
      </c>
      <c r="K1223" t="s">
        <v>1488</v>
      </c>
      <c r="L1223" t="s">
        <v>252</v>
      </c>
      <c r="M1223" t="s">
        <v>10454</v>
      </c>
    </row>
    <row r="1224" spans="1:13" x14ac:dyDescent="0.35">
      <c r="A1224" t="s">
        <v>10455</v>
      </c>
      <c r="B1224" t="s">
        <v>25</v>
      </c>
      <c r="C1224" t="s">
        <v>69</v>
      </c>
      <c r="D1224" t="s">
        <v>141</v>
      </c>
      <c r="E1224" t="s">
        <v>10114</v>
      </c>
      <c r="F1224" t="s">
        <v>277</v>
      </c>
      <c r="G1224" t="s">
        <v>147</v>
      </c>
      <c r="H1224" t="s">
        <v>10115</v>
      </c>
      <c r="I1224" t="s">
        <v>55</v>
      </c>
      <c r="J1224" t="s">
        <v>1503</v>
      </c>
      <c r="K1224" t="s">
        <v>1488</v>
      </c>
      <c r="L1224" t="s">
        <v>146</v>
      </c>
      <c r="M1224" t="s">
        <v>10456</v>
      </c>
    </row>
    <row r="1225" spans="1:13" x14ac:dyDescent="0.35">
      <c r="A1225" t="s">
        <v>10457</v>
      </c>
      <c r="B1225" t="s">
        <v>25</v>
      </c>
      <c r="C1225" t="s">
        <v>69</v>
      </c>
      <c r="D1225" t="s">
        <v>141</v>
      </c>
      <c r="E1225" t="s">
        <v>10114</v>
      </c>
      <c r="F1225" t="s">
        <v>1631</v>
      </c>
      <c r="G1225" t="s">
        <v>1560</v>
      </c>
      <c r="H1225" t="s">
        <v>10115</v>
      </c>
      <c r="I1225" t="s">
        <v>55</v>
      </c>
      <c r="J1225" t="s">
        <v>144</v>
      </c>
      <c r="K1225" t="s">
        <v>1561</v>
      </c>
      <c r="L1225" t="s">
        <v>146</v>
      </c>
      <c r="M1225" t="s">
        <v>10458</v>
      </c>
    </row>
    <row r="1226" spans="1:13" x14ac:dyDescent="0.35">
      <c r="A1226" t="s">
        <v>10459</v>
      </c>
      <c r="B1226" t="s">
        <v>25</v>
      </c>
      <c r="C1226" t="s">
        <v>69</v>
      </c>
      <c r="D1226" t="s">
        <v>141</v>
      </c>
      <c r="E1226" t="s">
        <v>10114</v>
      </c>
      <c r="F1226" t="s">
        <v>1631</v>
      </c>
      <c r="G1226" t="s">
        <v>1560</v>
      </c>
      <c r="H1226" t="s">
        <v>10115</v>
      </c>
      <c r="I1226" t="s">
        <v>55</v>
      </c>
      <c r="J1226" t="s">
        <v>144</v>
      </c>
      <c r="K1226" t="s">
        <v>1561</v>
      </c>
      <c r="L1226" t="s">
        <v>146</v>
      </c>
      <c r="M1226" t="s">
        <v>10460</v>
      </c>
    </row>
    <row r="1227" spans="1:13" x14ac:dyDescent="0.35">
      <c r="A1227" t="s">
        <v>10461</v>
      </c>
      <c r="B1227" t="s">
        <v>25</v>
      </c>
      <c r="C1227" t="s">
        <v>69</v>
      </c>
      <c r="D1227" t="s">
        <v>141</v>
      </c>
      <c r="E1227" t="s">
        <v>10114</v>
      </c>
      <c r="F1227" t="s">
        <v>1631</v>
      </c>
      <c r="G1227" t="s">
        <v>1560</v>
      </c>
      <c r="H1227" t="s">
        <v>10115</v>
      </c>
      <c r="I1227" t="s">
        <v>55</v>
      </c>
      <c r="J1227" t="s">
        <v>144</v>
      </c>
      <c r="K1227" t="s">
        <v>1561</v>
      </c>
      <c r="L1227" t="s">
        <v>146</v>
      </c>
      <c r="M1227" t="s">
        <v>10462</v>
      </c>
    </row>
    <row r="1228" spans="1:13" x14ac:dyDescent="0.35">
      <c r="A1228" t="s">
        <v>10463</v>
      </c>
      <c r="B1228" t="s">
        <v>25</v>
      </c>
      <c r="C1228" t="s">
        <v>69</v>
      </c>
      <c r="D1228" t="s">
        <v>141</v>
      </c>
      <c r="E1228" t="s">
        <v>10114</v>
      </c>
      <c r="F1228" t="s">
        <v>1631</v>
      </c>
      <c r="G1228" t="s">
        <v>1560</v>
      </c>
      <c r="H1228" t="s">
        <v>10115</v>
      </c>
      <c r="I1228" t="s">
        <v>55</v>
      </c>
      <c r="J1228" t="s">
        <v>144</v>
      </c>
      <c r="K1228" t="s">
        <v>1561</v>
      </c>
      <c r="L1228" t="s">
        <v>146</v>
      </c>
      <c r="M1228" t="s">
        <v>10464</v>
      </c>
    </row>
    <row r="1229" spans="1:13" x14ac:dyDescent="0.35">
      <c r="A1229" t="s">
        <v>10465</v>
      </c>
      <c r="B1229" t="s">
        <v>25</v>
      </c>
      <c r="C1229" t="s">
        <v>69</v>
      </c>
      <c r="D1229" t="s">
        <v>141</v>
      </c>
      <c r="E1229" t="s">
        <v>10114</v>
      </c>
      <c r="F1229" t="s">
        <v>1631</v>
      </c>
      <c r="G1229" t="s">
        <v>1560</v>
      </c>
      <c r="H1229" t="s">
        <v>10115</v>
      </c>
      <c r="I1229" t="s">
        <v>55</v>
      </c>
      <c r="J1229" t="s">
        <v>144</v>
      </c>
      <c r="K1229" t="s">
        <v>1561</v>
      </c>
      <c r="L1229" t="s">
        <v>146</v>
      </c>
      <c r="M1229" t="s">
        <v>10466</v>
      </c>
    </row>
    <row r="1230" spans="1:13" x14ac:dyDescent="0.35">
      <c r="A1230" t="s">
        <v>10467</v>
      </c>
      <c r="B1230" t="s">
        <v>25</v>
      </c>
      <c r="C1230" t="s">
        <v>69</v>
      </c>
      <c r="D1230" t="s">
        <v>141</v>
      </c>
      <c r="E1230" t="s">
        <v>10114</v>
      </c>
      <c r="F1230" t="s">
        <v>1631</v>
      </c>
      <c r="G1230" t="s">
        <v>1560</v>
      </c>
      <c r="H1230" t="s">
        <v>10115</v>
      </c>
      <c r="I1230" t="s">
        <v>55</v>
      </c>
      <c r="J1230" t="s">
        <v>144</v>
      </c>
      <c r="K1230" t="s">
        <v>1561</v>
      </c>
      <c r="L1230" t="s">
        <v>146</v>
      </c>
      <c r="M1230" t="s">
        <v>10468</v>
      </c>
    </row>
    <row r="1231" spans="1:13" x14ac:dyDescent="0.35">
      <c r="A1231" t="s">
        <v>10469</v>
      </c>
      <c r="B1231" t="s">
        <v>25</v>
      </c>
      <c r="C1231" t="s">
        <v>69</v>
      </c>
      <c r="D1231" t="s">
        <v>141</v>
      </c>
      <c r="E1231" t="s">
        <v>10114</v>
      </c>
      <c r="F1231" t="s">
        <v>1631</v>
      </c>
      <c r="G1231" t="s">
        <v>1560</v>
      </c>
      <c r="H1231" t="s">
        <v>10115</v>
      </c>
      <c r="I1231" t="s">
        <v>55</v>
      </c>
      <c r="J1231" t="s">
        <v>144</v>
      </c>
      <c r="K1231" t="s">
        <v>1561</v>
      </c>
      <c r="L1231" t="s">
        <v>146</v>
      </c>
      <c r="M1231" t="s">
        <v>10470</v>
      </c>
    </row>
    <row r="1232" spans="1:13" x14ac:dyDescent="0.35">
      <c r="A1232" t="s">
        <v>10471</v>
      </c>
      <c r="B1232" t="s">
        <v>25</v>
      </c>
      <c r="C1232" t="s">
        <v>69</v>
      </c>
      <c r="D1232" t="s">
        <v>141</v>
      </c>
      <c r="E1232" t="s">
        <v>10114</v>
      </c>
      <c r="F1232" t="s">
        <v>1670</v>
      </c>
      <c r="G1232" t="s">
        <v>1560</v>
      </c>
      <c r="H1232" t="s">
        <v>10115</v>
      </c>
      <c r="I1232" t="s">
        <v>55</v>
      </c>
      <c r="J1232" t="s">
        <v>144</v>
      </c>
      <c r="K1232" t="s">
        <v>1561</v>
      </c>
      <c r="L1232" t="s">
        <v>146</v>
      </c>
      <c r="M1232" t="s">
        <v>10472</v>
      </c>
    </row>
    <row r="1233" spans="1:13" x14ac:dyDescent="0.35">
      <c r="A1233" t="s">
        <v>10473</v>
      </c>
      <c r="B1233" t="s">
        <v>25</v>
      </c>
      <c r="C1233" t="s">
        <v>69</v>
      </c>
      <c r="D1233" t="s">
        <v>141</v>
      </c>
      <c r="E1233" t="s">
        <v>10114</v>
      </c>
      <c r="F1233" t="s">
        <v>1670</v>
      </c>
      <c r="G1233" t="s">
        <v>1560</v>
      </c>
      <c r="H1233" t="s">
        <v>10115</v>
      </c>
      <c r="I1233" t="s">
        <v>55</v>
      </c>
      <c r="J1233" t="s">
        <v>144</v>
      </c>
      <c r="K1233" t="s">
        <v>1561</v>
      </c>
      <c r="L1233" t="s">
        <v>146</v>
      </c>
      <c r="M1233" t="s">
        <v>10474</v>
      </c>
    </row>
    <row r="1234" spans="1:13" x14ac:dyDescent="0.35">
      <c r="A1234" t="s">
        <v>10475</v>
      </c>
      <c r="B1234" t="s">
        <v>25</v>
      </c>
      <c r="C1234" t="s">
        <v>69</v>
      </c>
      <c r="D1234" t="s">
        <v>141</v>
      </c>
      <c r="E1234" t="s">
        <v>10114</v>
      </c>
      <c r="F1234" t="s">
        <v>1670</v>
      </c>
      <c r="G1234" t="s">
        <v>1560</v>
      </c>
      <c r="H1234" t="s">
        <v>10115</v>
      </c>
      <c r="I1234" t="s">
        <v>55</v>
      </c>
      <c r="J1234" t="s">
        <v>144</v>
      </c>
      <c r="K1234" t="s">
        <v>1561</v>
      </c>
      <c r="L1234" t="s">
        <v>146</v>
      </c>
      <c r="M1234" t="s">
        <v>10476</v>
      </c>
    </row>
    <row r="1235" spans="1:13" x14ac:dyDescent="0.35">
      <c r="A1235" t="s">
        <v>10477</v>
      </c>
      <c r="B1235" t="s">
        <v>25</v>
      </c>
      <c r="C1235" t="s">
        <v>69</v>
      </c>
      <c r="D1235" t="s">
        <v>141</v>
      </c>
      <c r="E1235" t="s">
        <v>10114</v>
      </c>
      <c r="F1235" t="s">
        <v>1670</v>
      </c>
      <c r="G1235" t="s">
        <v>1560</v>
      </c>
      <c r="H1235" t="s">
        <v>10115</v>
      </c>
      <c r="I1235" t="s">
        <v>55</v>
      </c>
      <c r="J1235" t="s">
        <v>144</v>
      </c>
      <c r="K1235" t="s">
        <v>1561</v>
      </c>
      <c r="L1235" t="s">
        <v>146</v>
      </c>
      <c r="M1235" t="s">
        <v>10478</v>
      </c>
    </row>
    <row r="1236" spans="1:13" x14ac:dyDescent="0.35">
      <c r="A1236" t="s">
        <v>10479</v>
      </c>
      <c r="B1236" t="s">
        <v>25</v>
      </c>
      <c r="C1236" t="s">
        <v>69</v>
      </c>
      <c r="D1236" t="s">
        <v>141</v>
      </c>
      <c r="E1236" t="s">
        <v>10114</v>
      </c>
      <c r="F1236" t="s">
        <v>1670</v>
      </c>
      <c r="G1236" t="s">
        <v>1560</v>
      </c>
      <c r="H1236" t="s">
        <v>10115</v>
      </c>
      <c r="I1236" t="s">
        <v>55</v>
      </c>
      <c r="J1236" t="s">
        <v>144</v>
      </c>
      <c r="K1236" t="s">
        <v>1561</v>
      </c>
      <c r="L1236" t="s">
        <v>146</v>
      </c>
      <c r="M1236" t="s">
        <v>10480</v>
      </c>
    </row>
    <row r="1237" spans="1:13" x14ac:dyDescent="0.35">
      <c r="A1237" t="s">
        <v>10481</v>
      </c>
      <c r="B1237" t="s">
        <v>25</v>
      </c>
      <c r="C1237" t="s">
        <v>69</v>
      </c>
      <c r="D1237" t="s">
        <v>141</v>
      </c>
      <c r="E1237" t="s">
        <v>10114</v>
      </c>
      <c r="F1237" t="s">
        <v>1670</v>
      </c>
      <c r="G1237" t="s">
        <v>1560</v>
      </c>
      <c r="H1237" t="s">
        <v>10115</v>
      </c>
      <c r="I1237" t="s">
        <v>55</v>
      </c>
      <c r="J1237" t="s">
        <v>144</v>
      </c>
      <c r="K1237" t="s">
        <v>1561</v>
      </c>
      <c r="L1237" t="s">
        <v>146</v>
      </c>
      <c r="M1237" t="s">
        <v>10482</v>
      </c>
    </row>
    <row r="1238" spans="1:13" x14ac:dyDescent="0.35">
      <c r="A1238" t="s">
        <v>10483</v>
      </c>
      <c r="B1238" t="s">
        <v>25</v>
      </c>
      <c r="C1238" t="s">
        <v>69</v>
      </c>
      <c r="D1238" t="s">
        <v>141</v>
      </c>
      <c r="E1238" t="s">
        <v>10114</v>
      </c>
      <c r="F1238" t="s">
        <v>1559</v>
      </c>
      <c r="G1238" t="s">
        <v>1560</v>
      </c>
      <c r="H1238" t="s">
        <v>10115</v>
      </c>
      <c r="I1238" t="s">
        <v>55</v>
      </c>
      <c r="J1238" t="s">
        <v>144</v>
      </c>
      <c r="K1238" t="s">
        <v>1561</v>
      </c>
      <c r="L1238" t="s">
        <v>146</v>
      </c>
      <c r="M1238" t="s">
        <v>10484</v>
      </c>
    </row>
    <row r="1239" spans="1:13" x14ac:dyDescent="0.35">
      <c r="A1239" t="s">
        <v>10485</v>
      </c>
      <c r="B1239" t="s">
        <v>25</v>
      </c>
      <c r="C1239" t="s">
        <v>69</v>
      </c>
      <c r="D1239" t="s">
        <v>141</v>
      </c>
      <c r="E1239" t="s">
        <v>10114</v>
      </c>
      <c r="F1239" t="s">
        <v>1559</v>
      </c>
      <c r="G1239" t="s">
        <v>1560</v>
      </c>
      <c r="H1239" t="s">
        <v>10115</v>
      </c>
      <c r="I1239" t="s">
        <v>55</v>
      </c>
      <c r="J1239" t="s">
        <v>144</v>
      </c>
      <c r="K1239" t="s">
        <v>1561</v>
      </c>
      <c r="L1239" t="s">
        <v>146</v>
      </c>
      <c r="M1239" t="s">
        <v>10486</v>
      </c>
    </row>
    <row r="1240" spans="1:13" x14ac:dyDescent="0.35">
      <c r="A1240" t="s">
        <v>10487</v>
      </c>
      <c r="B1240" t="s">
        <v>25</v>
      </c>
      <c r="C1240" t="s">
        <v>69</v>
      </c>
      <c r="D1240" t="s">
        <v>141</v>
      </c>
      <c r="E1240" t="s">
        <v>10114</v>
      </c>
      <c r="F1240" t="s">
        <v>1559</v>
      </c>
      <c r="G1240" t="s">
        <v>1560</v>
      </c>
      <c r="H1240" t="s">
        <v>10115</v>
      </c>
      <c r="I1240" t="s">
        <v>55</v>
      </c>
      <c r="J1240" t="s">
        <v>144</v>
      </c>
      <c r="K1240" t="s">
        <v>1561</v>
      </c>
      <c r="L1240" t="s">
        <v>146</v>
      </c>
      <c r="M1240" t="s">
        <v>10488</v>
      </c>
    </row>
    <row r="1241" spans="1:13" x14ac:dyDescent="0.35">
      <c r="A1241" t="s">
        <v>10489</v>
      </c>
      <c r="B1241" t="s">
        <v>25</v>
      </c>
      <c r="C1241" t="s">
        <v>69</v>
      </c>
      <c r="D1241" t="s">
        <v>141</v>
      </c>
      <c r="E1241" t="s">
        <v>10114</v>
      </c>
      <c r="F1241" t="s">
        <v>1559</v>
      </c>
      <c r="G1241" t="s">
        <v>1560</v>
      </c>
      <c r="H1241" t="s">
        <v>10115</v>
      </c>
      <c r="I1241" t="s">
        <v>55</v>
      </c>
      <c r="J1241" t="s">
        <v>144</v>
      </c>
      <c r="K1241" t="s">
        <v>1561</v>
      </c>
      <c r="L1241" t="s">
        <v>146</v>
      </c>
      <c r="M1241" t="s">
        <v>10490</v>
      </c>
    </row>
    <row r="1242" spans="1:13" x14ac:dyDescent="0.35">
      <c r="A1242" t="s">
        <v>10491</v>
      </c>
      <c r="B1242" t="s">
        <v>25</v>
      </c>
      <c r="C1242" t="s">
        <v>69</v>
      </c>
      <c r="D1242" t="s">
        <v>141</v>
      </c>
      <c r="E1242" t="s">
        <v>10114</v>
      </c>
      <c r="F1242" t="s">
        <v>1559</v>
      </c>
      <c r="G1242" t="s">
        <v>1560</v>
      </c>
      <c r="H1242" t="s">
        <v>10115</v>
      </c>
      <c r="I1242" t="s">
        <v>55</v>
      </c>
      <c r="J1242" t="s">
        <v>144</v>
      </c>
      <c r="K1242" t="s">
        <v>1561</v>
      </c>
      <c r="L1242" t="s">
        <v>146</v>
      </c>
      <c r="M1242" t="s">
        <v>10492</v>
      </c>
    </row>
    <row r="1243" spans="1:13" x14ac:dyDescent="0.35">
      <c r="A1243" t="s">
        <v>10493</v>
      </c>
      <c r="B1243" t="s">
        <v>25</v>
      </c>
      <c r="C1243" t="s">
        <v>69</v>
      </c>
      <c r="D1243" t="s">
        <v>141</v>
      </c>
      <c r="E1243" t="s">
        <v>10114</v>
      </c>
      <c r="F1243" t="s">
        <v>1559</v>
      </c>
      <c r="G1243" t="s">
        <v>1560</v>
      </c>
      <c r="H1243" t="s">
        <v>10115</v>
      </c>
      <c r="I1243" t="s">
        <v>55</v>
      </c>
      <c r="J1243" t="s">
        <v>144</v>
      </c>
      <c r="K1243" t="s">
        <v>1561</v>
      </c>
      <c r="L1243" t="s">
        <v>146</v>
      </c>
      <c r="M1243" t="s">
        <v>10494</v>
      </c>
    </row>
    <row r="1244" spans="1:13" x14ac:dyDescent="0.35">
      <c r="A1244" t="s">
        <v>10495</v>
      </c>
      <c r="B1244" t="s">
        <v>25</v>
      </c>
      <c r="C1244" t="s">
        <v>69</v>
      </c>
      <c r="D1244" t="s">
        <v>141</v>
      </c>
      <c r="E1244" t="s">
        <v>10114</v>
      </c>
      <c r="F1244" t="s">
        <v>1620</v>
      </c>
      <c r="G1244" t="s">
        <v>1560</v>
      </c>
      <c r="H1244" t="s">
        <v>10115</v>
      </c>
      <c r="I1244" t="s">
        <v>55</v>
      </c>
      <c r="J1244" t="s">
        <v>144</v>
      </c>
      <c r="K1244" t="s">
        <v>1561</v>
      </c>
      <c r="L1244" t="s">
        <v>146</v>
      </c>
      <c r="M1244" t="s">
        <v>10496</v>
      </c>
    </row>
    <row r="1245" spans="1:13" x14ac:dyDescent="0.35">
      <c r="A1245" t="s">
        <v>10497</v>
      </c>
      <c r="B1245" t="s">
        <v>25</v>
      </c>
      <c r="C1245" t="s">
        <v>69</v>
      </c>
      <c r="D1245" t="s">
        <v>141</v>
      </c>
      <c r="E1245" t="s">
        <v>10114</v>
      </c>
      <c r="F1245" t="s">
        <v>1620</v>
      </c>
      <c r="G1245" t="s">
        <v>1560</v>
      </c>
      <c r="H1245" t="s">
        <v>10115</v>
      </c>
      <c r="I1245" t="s">
        <v>55</v>
      </c>
      <c r="J1245" t="s">
        <v>144</v>
      </c>
      <c r="K1245" t="s">
        <v>1561</v>
      </c>
      <c r="L1245" t="s">
        <v>146</v>
      </c>
      <c r="M1245" t="s">
        <v>10498</v>
      </c>
    </row>
    <row r="1246" spans="1:13" x14ac:dyDescent="0.35">
      <c r="A1246" t="s">
        <v>10499</v>
      </c>
      <c r="B1246" t="s">
        <v>25</v>
      </c>
      <c r="C1246" t="s">
        <v>69</v>
      </c>
      <c r="D1246" t="s">
        <v>141</v>
      </c>
      <c r="E1246" t="s">
        <v>10114</v>
      </c>
      <c r="F1246" t="s">
        <v>1620</v>
      </c>
      <c r="G1246" t="s">
        <v>1560</v>
      </c>
      <c r="H1246" t="s">
        <v>10115</v>
      </c>
      <c r="I1246" t="s">
        <v>55</v>
      </c>
      <c r="J1246" t="s">
        <v>144</v>
      </c>
      <c r="K1246" t="s">
        <v>1561</v>
      </c>
      <c r="L1246" t="s">
        <v>146</v>
      </c>
      <c r="M1246" t="s">
        <v>10500</v>
      </c>
    </row>
    <row r="1247" spans="1:13" x14ac:dyDescent="0.35">
      <c r="A1247" t="s">
        <v>10501</v>
      </c>
      <c r="B1247" t="s">
        <v>25</v>
      </c>
      <c r="C1247" t="s">
        <v>69</v>
      </c>
      <c r="D1247" t="s">
        <v>141</v>
      </c>
      <c r="E1247" t="s">
        <v>10114</v>
      </c>
      <c r="F1247" t="s">
        <v>1578</v>
      </c>
      <c r="G1247" t="s">
        <v>1560</v>
      </c>
      <c r="H1247" t="s">
        <v>10115</v>
      </c>
      <c r="I1247" t="s">
        <v>55</v>
      </c>
      <c r="J1247" t="s">
        <v>144</v>
      </c>
      <c r="K1247" t="s">
        <v>1561</v>
      </c>
      <c r="L1247" t="s">
        <v>146</v>
      </c>
      <c r="M1247" t="s">
        <v>10502</v>
      </c>
    </row>
    <row r="1248" spans="1:13" x14ac:dyDescent="0.35">
      <c r="A1248" t="s">
        <v>10503</v>
      </c>
      <c r="B1248" t="s">
        <v>25</v>
      </c>
      <c r="C1248" t="s">
        <v>69</v>
      </c>
      <c r="D1248" t="s">
        <v>141</v>
      </c>
      <c r="E1248" t="s">
        <v>10114</v>
      </c>
      <c r="F1248" t="s">
        <v>1578</v>
      </c>
      <c r="G1248" t="s">
        <v>1560</v>
      </c>
      <c r="H1248" t="s">
        <v>10115</v>
      </c>
      <c r="I1248" t="s">
        <v>55</v>
      </c>
      <c r="J1248" t="s">
        <v>144</v>
      </c>
      <c r="K1248" t="s">
        <v>1561</v>
      </c>
      <c r="L1248" t="s">
        <v>146</v>
      </c>
      <c r="M1248" t="s">
        <v>10504</v>
      </c>
    </row>
    <row r="1249" spans="1:13" x14ac:dyDescent="0.35">
      <c r="A1249" t="s">
        <v>10505</v>
      </c>
      <c r="B1249" t="s">
        <v>25</v>
      </c>
      <c r="C1249" t="s">
        <v>69</v>
      </c>
      <c r="D1249" t="s">
        <v>141</v>
      </c>
      <c r="E1249" t="s">
        <v>10114</v>
      </c>
      <c r="F1249" t="s">
        <v>1578</v>
      </c>
      <c r="G1249" t="s">
        <v>1560</v>
      </c>
      <c r="H1249" t="s">
        <v>10115</v>
      </c>
      <c r="I1249" t="s">
        <v>55</v>
      </c>
      <c r="J1249" t="s">
        <v>144</v>
      </c>
      <c r="K1249" t="s">
        <v>1561</v>
      </c>
      <c r="L1249" t="s">
        <v>146</v>
      </c>
      <c r="M1249" t="s">
        <v>10506</v>
      </c>
    </row>
    <row r="1250" spans="1:13" x14ac:dyDescent="0.35">
      <c r="A1250" t="s">
        <v>10507</v>
      </c>
      <c r="B1250" t="s">
        <v>25</v>
      </c>
      <c r="C1250" t="s">
        <v>69</v>
      </c>
      <c r="D1250" t="s">
        <v>141</v>
      </c>
      <c r="E1250" t="s">
        <v>10114</v>
      </c>
      <c r="F1250" t="s">
        <v>1578</v>
      </c>
      <c r="G1250" t="s">
        <v>1560</v>
      </c>
      <c r="H1250" t="s">
        <v>10115</v>
      </c>
      <c r="I1250" t="s">
        <v>55</v>
      </c>
      <c r="J1250" t="s">
        <v>144</v>
      </c>
      <c r="K1250" t="s">
        <v>1561</v>
      </c>
      <c r="L1250" t="s">
        <v>146</v>
      </c>
      <c r="M1250" t="s">
        <v>10508</v>
      </c>
    </row>
    <row r="1251" spans="1:13" x14ac:dyDescent="0.35">
      <c r="A1251" t="s">
        <v>10509</v>
      </c>
      <c r="B1251" t="s">
        <v>25</v>
      </c>
      <c r="C1251" t="s">
        <v>69</v>
      </c>
      <c r="D1251" t="s">
        <v>141</v>
      </c>
      <c r="E1251" t="s">
        <v>10114</v>
      </c>
      <c r="F1251" t="s">
        <v>1578</v>
      </c>
      <c r="G1251" t="s">
        <v>1560</v>
      </c>
      <c r="H1251" t="s">
        <v>10115</v>
      </c>
      <c r="I1251" t="s">
        <v>55</v>
      </c>
      <c r="J1251" t="s">
        <v>144</v>
      </c>
      <c r="K1251" t="s">
        <v>1561</v>
      </c>
      <c r="L1251" t="s">
        <v>146</v>
      </c>
      <c r="M1251" t="s">
        <v>10510</v>
      </c>
    </row>
    <row r="1252" spans="1:13" x14ac:dyDescent="0.35">
      <c r="A1252" t="s">
        <v>10511</v>
      </c>
      <c r="B1252" t="s">
        <v>25</v>
      </c>
      <c r="C1252" t="s">
        <v>69</v>
      </c>
      <c r="D1252" t="s">
        <v>141</v>
      </c>
      <c r="E1252" t="s">
        <v>10114</v>
      </c>
      <c r="F1252" t="s">
        <v>1578</v>
      </c>
      <c r="G1252" t="s">
        <v>1560</v>
      </c>
      <c r="H1252" t="s">
        <v>10115</v>
      </c>
      <c r="I1252" t="s">
        <v>55</v>
      </c>
      <c r="J1252" t="s">
        <v>144</v>
      </c>
      <c r="K1252" t="s">
        <v>1561</v>
      </c>
      <c r="L1252" t="s">
        <v>146</v>
      </c>
      <c r="M1252" t="s">
        <v>10512</v>
      </c>
    </row>
    <row r="1253" spans="1:13" x14ac:dyDescent="0.35">
      <c r="A1253" t="s">
        <v>10513</v>
      </c>
      <c r="B1253" t="s">
        <v>25</v>
      </c>
      <c r="C1253" t="s">
        <v>69</v>
      </c>
      <c r="D1253" t="s">
        <v>141</v>
      </c>
      <c r="E1253" t="s">
        <v>10114</v>
      </c>
      <c r="F1253" t="s">
        <v>1578</v>
      </c>
      <c r="G1253" t="s">
        <v>1560</v>
      </c>
      <c r="H1253" t="s">
        <v>10115</v>
      </c>
      <c r="I1253" t="s">
        <v>55</v>
      </c>
      <c r="J1253" t="s">
        <v>144</v>
      </c>
      <c r="K1253" t="s">
        <v>1561</v>
      </c>
      <c r="L1253" t="s">
        <v>146</v>
      </c>
      <c r="M1253" t="s">
        <v>10514</v>
      </c>
    </row>
    <row r="1254" spans="1:13" x14ac:dyDescent="0.35">
      <c r="A1254" t="s">
        <v>10515</v>
      </c>
      <c r="B1254" t="s">
        <v>25</v>
      </c>
      <c r="C1254" t="s">
        <v>69</v>
      </c>
      <c r="D1254" t="s">
        <v>141</v>
      </c>
      <c r="E1254" t="s">
        <v>10114</v>
      </c>
      <c r="F1254" t="s">
        <v>1578</v>
      </c>
      <c r="G1254" t="s">
        <v>1560</v>
      </c>
      <c r="H1254" t="s">
        <v>10115</v>
      </c>
      <c r="I1254" t="s">
        <v>55</v>
      </c>
      <c r="J1254" t="s">
        <v>144</v>
      </c>
      <c r="K1254" t="s">
        <v>1561</v>
      </c>
      <c r="L1254" t="s">
        <v>146</v>
      </c>
      <c r="M1254" t="s">
        <v>10516</v>
      </c>
    </row>
    <row r="1255" spans="1:13" x14ac:dyDescent="0.35">
      <c r="A1255" t="s">
        <v>10517</v>
      </c>
      <c r="B1255" t="s">
        <v>25</v>
      </c>
      <c r="C1255" t="s">
        <v>69</v>
      </c>
      <c r="D1255" t="s">
        <v>141</v>
      </c>
      <c r="E1255" t="s">
        <v>10114</v>
      </c>
      <c r="F1255" t="s">
        <v>1578</v>
      </c>
      <c r="G1255" t="s">
        <v>1560</v>
      </c>
      <c r="H1255" t="s">
        <v>10115</v>
      </c>
      <c r="I1255" t="s">
        <v>55</v>
      </c>
      <c r="J1255" t="s">
        <v>144</v>
      </c>
      <c r="K1255" t="s">
        <v>1561</v>
      </c>
      <c r="L1255" t="s">
        <v>146</v>
      </c>
      <c r="M1255" t="s">
        <v>10518</v>
      </c>
    </row>
    <row r="1256" spans="1:13" x14ac:dyDescent="0.35">
      <c r="A1256" t="s">
        <v>10519</v>
      </c>
      <c r="B1256" t="s">
        <v>25</v>
      </c>
      <c r="C1256" t="s">
        <v>69</v>
      </c>
      <c r="D1256" t="s">
        <v>141</v>
      </c>
      <c r="E1256" t="s">
        <v>10114</v>
      </c>
      <c r="F1256" t="s">
        <v>2170</v>
      </c>
      <c r="G1256" t="s">
        <v>1560</v>
      </c>
      <c r="H1256" t="s">
        <v>10115</v>
      </c>
      <c r="I1256" t="s">
        <v>55</v>
      </c>
      <c r="J1256" t="s">
        <v>144</v>
      </c>
      <c r="K1256" t="s">
        <v>1561</v>
      </c>
      <c r="L1256" t="s">
        <v>146</v>
      </c>
      <c r="M1256" t="s">
        <v>10520</v>
      </c>
    </row>
    <row r="1257" spans="1:13" x14ac:dyDescent="0.35">
      <c r="A1257" t="s">
        <v>10521</v>
      </c>
      <c r="B1257" t="s">
        <v>25</v>
      </c>
      <c r="C1257" t="s">
        <v>69</v>
      </c>
      <c r="D1257" t="s">
        <v>141</v>
      </c>
      <c r="E1257" t="s">
        <v>10114</v>
      </c>
      <c r="F1257" t="s">
        <v>2170</v>
      </c>
      <c r="G1257" t="s">
        <v>1560</v>
      </c>
      <c r="H1257" t="s">
        <v>10115</v>
      </c>
      <c r="I1257" t="s">
        <v>55</v>
      </c>
      <c r="J1257" t="s">
        <v>144</v>
      </c>
      <c r="K1257" t="s">
        <v>1561</v>
      </c>
      <c r="L1257" t="s">
        <v>146</v>
      </c>
      <c r="M1257" t="s">
        <v>10522</v>
      </c>
    </row>
    <row r="1258" spans="1:13" x14ac:dyDescent="0.35">
      <c r="A1258" t="s">
        <v>10523</v>
      </c>
      <c r="B1258" t="s">
        <v>25</v>
      </c>
      <c r="C1258" t="s">
        <v>69</v>
      </c>
      <c r="D1258" t="s">
        <v>141</v>
      </c>
      <c r="E1258" t="s">
        <v>10114</v>
      </c>
      <c r="F1258" t="s">
        <v>1648</v>
      </c>
      <c r="G1258" t="s">
        <v>1560</v>
      </c>
      <c r="H1258" t="s">
        <v>10115</v>
      </c>
      <c r="I1258" t="s">
        <v>55</v>
      </c>
      <c r="J1258" t="s">
        <v>144</v>
      </c>
      <c r="K1258" t="s">
        <v>1561</v>
      </c>
      <c r="L1258" t="s">
        <v>146</v>
      </c>
      <c r="M1258" t="s">
        <v>10524</v>
      </c>
    </row>
    <row r="1259" spans="1:13" x14ac:dyDescent="0.35">
      <c r="A1259" t="s">
        <v>10525</v>
      </c>
      <c r="B1259" t="s">
        <v>25</v>
      </c>
      <c r="C1259" t="s">
        <v>69</v>
      </c>
      <c r="D1259" t="s">
        <v>141</v>
      </c>
      <c r="E1259" t="s">
        <v>10114</v>
      </c>
      <c r="F1259" t="s">
        <v>1648</v>
      </c>
      <c r="G1259" t="s">
        <v>1560</v>
      </c>
      <c r="H1259" t="s">
        <v>10115</v>
      </c>
      <c r="I1259" t="s">
        <v>55</v>
      </c>
      <c r="J1259" t="s">
        <v>144</v>
      </c>
      <c r="K1259" t="s">
        <v>1561</v>
      </c>
      <c r="L1259" t="s">
        <v>146</v>
      </c>
      <c r="M1259" t="s">
        <v>10526</v>
      </c>
    </row>
    <row r="1260" spans="1:13" x14ac:dyDescent="0.35">
      <c r="A1260" t="s">
        <v>10527</v>
      </c>
      <c r="B1260" t="s">
        <v>25</v>
      </c>
      <c r="C1260" t="s">
        <v>69</v>
      </c>
      <c r="D1260" t="s">
        <v>141</v>
      </c>
      <c r="E1260" t="s">
        <v>10114</v>
      </c>
      <c r="F1260" t="s">
        <v>1648</v>
      </c>
      <c r="G1260" t="s">
        <v>1560</v>
      </c>
      <c r="H1260" t="s">
        <v>10115</v>
      </c>
      <c r="I1260" t="s">
        <v>55</v>
      </c>
      <c r="J1260" t="s">
        <v>144</v>
      </c>
      <c r="K1260" t="s">
        <v>1561</v>
      </c>
      <c r="L1260" t="s">
        <v>146</v>
      </c>
      <c r="M1260" t="s">
        <v>10528</v>
      </c>
    </row>
    <row r="1261" spans="1:13" x14ac:dyDescent="0.35">
      <c r="A1261" t="s">
        <v>10529</v>
      </c>
      <c r="B1261" t="s">
        <v>25</v>
      </c>
      <c r="C1261" t="s">
        <v>69</v>
      </c>
      <c r="D1261" t="s">
        <v>141</v>
      </c>
      <c r="E1261" t="s">
        <v>10114</v>
      </c>
      <c r="F1261" t="s">
        <v>1648</v>
      </c>
      <c r="G1261" t="s">
        <v>1560</v>
      </c>
      <c r="H1261" t="s">
        <v>10115</v>
      </c>
      <c r="I1261" t="s">
        <v>55</v>
      </c>
      <c r="J1261" t="s">
        <v>144</v>
      </c>
      <c r="K1261" t="s">
        <v>1561</v>
      </c>
      <c r="L1261" t="s">
        <v>146</v>
      </c>
      <c r="M1261" t="s">
        <v>10530</v>
      </c>
    </row>
    <row r="1262" spans="1:13" x14ac:dyDescent="0.35">
      <c r="A1262" t="s">
        <v>10531</v>
      </c>
      <c r="B1262" t="s">
        <v>25</v>
      </c>
      <c r="C1262" t="s">
        <v>69</v>
      </c>
      <c r="D1262" t="s">
        <v>141</v>
      </c>
      <c r="E1262" t="s">
        <v>10114</v>
      </c>
      <c r="F1262" t="s">
        <v>1648</v>
      </c>
      <c r="G1262" t="s">
        <v>1560</v>
      </c>
      <c r="H1262" t="s">
        <v>10115</v>
      </c>
      <c r="I1262" t="s">
        <v>55</v>
      </c>
      <c r="J1262" t="s">
        <v>144</v>
      </c>
      <c r="K1262" t="s">
        <v>1561</v>
      </c>
      <c r="L1262" t="s">
        <v>146</v>
      </c>
      <c r="M1262" t="s">
        <v>10532</v>
      </c>
    </row>
    <row r="1263" spans="1:13" x14ac:dyDescent="0.35">
      <c r="A1263" t="s">
        <v>10533</v>
      </c>
      <c r="B1263" t="s">
        <v>25</v>
      </c>
      <c r="C1263" t="s">
        <v>69</v>
      </c>
      <c r="D1263" t="s">
        <v>141</v>
      </c>
      <c r="E1263" t="s">
        <v>10114</v>
      </c>
      <c r="F1263" t="s">
        <v>1648</v>
      </c>
      <c r="G1263" t="s">
        <v>1560</v>
      </c>
      <c r="H1263" t="s">
        <v>10115</v>
      </c>
      <c r="I1263" t="s">
        <v>55</v>
      </c>
      <c r="J1263" t="s">
        <v>144</v>
      </c>
      <c r="K1263" t="s">
        <v>1561</v>
      </c>
      <c r="L1263" t="s">
        <v>146</v>
      </c>
      <c r="M1263" t="s">
        <v>10534</v>
      </c>
    </row>
    <row r="1264" spans="1:13" x14ac:dyDescent="0.35">
      <c r="A1264" t="s">
        <v>10535</v>
      </c>
      <c r="B1264" t="s">
        <v>25</v>
      </c>
      <c r="C1264" t="s">
        <v>69</v>
      </c>
      <c r="D1264" t="s">
        <v>141</v>
      </c>
      <c r="E1264" t="s">
        <v>10114</v>
      </c>
      <c r="F1264" t="s">
        <v>1681</v>
      </c>
      <c r="G1264" t="s">
        <v>1560</v>
      </c>
      <c r="H1264" t="s">
        <v>10115</v>
      </c>
      <c r="I1264" t="s">
        <v>55</v>
      </c>
      <c r="J1264" t="s">
        <v>144</v>
      </c>
      <c r="K1264" t="s">
        <v>1561</v>
      </c>
      <c r="L1264" t="s">
        <v>146</v>
      </c>
      <c r="M1264" t="s">
        <v>10536</v>
      </c>
    </row>
    <row r="1265" spans="1:13" x14ac:dyDescent="0.35">
      <c r="A1265" t="s">
        <v>10537</v>
      </c>
      <c r="B1265" t="s">
        <v>25</v>
      </c>
      <c r="C1265" t="s">
        <v>69</v>
      </c>
      <c r="D1265" t="s">
        <v>141</v>
      </c>
      <c r="E1265" t="s">
        <v>10114</v>
      </c>
      <c r="F1265" t="s">
        <v>1681</v>
      </c>
      <c r="G1265" t="s">
        <v>1560</v>
      </c>
      <c r="H1265" t="s">
        <v>10115</v>
      </c>
      <c r="I1265" t="s">
        <v>55</v>
      </c>
      <c r="J1265" t="s">
        <v>144</v>
      </c>
      <c r="K1265" t="s">
        <v>1561</v>
      </c>
      <c r="L1265" t="s">
        <v>146</v>
      </c>
      <c r="M1265" t="s">
        <v>10538</v>
      </c>
    </row>
    <row r="1266" spans="1:13" x14ac:dyDescent="0.35">
      <c r="A1266" t="s">
        <v>10539</v>
      </c>
      <c r="B1266" t="s">
        <v>25</v>
      </c>
      <c r="C1266" t="s">
        <v>69</v>
      </c>
      <c r="D1266" t="s">
        <v>141</v>
      </c>
      <c r="E1266" t="s">
        <v>10114</v>
      </c>
      <c r="F1266" t="s">
        <v>1663</v>
      </c>
      <c r="G1266" t="s">
        <v>1560</v>
      </c>
      <c r="H1266" t="s">
        <v>10115</v>
      </c>
      <c r="I1266" t="s">
        <v>55</v>
      </c>
      <c r="J1266" t="s">
        <v>144</v>
      </c>
      <c r="K1266" t="s">
        <v>1561</v>
      </c>
      <c r="L1266" t="s">
        <v>146</v>
      </c>
      <c r="M1266" t="s">
        <v>10540</v>
      </c>
    </row>
    <row r="1267" spans="1:13" x14ac:dyDescent="0.35">
      <c r="A1267" t="s">
        <v>10541</v>
      </c>
      <c r="B1267" t="s">
        <v>25</v>
      </c>
      <c r="C1267" t="s">
        <v>69</v>
      </c>
      <c r="D1267" t="s">
        <v>141</v>
      </c>
      <c r="E1267" t="s">
        <v>10114</v>
      </c>
      <c r="F1267" t="s">
        <v>1663</v>
      </c>
      <c r="G1267" t="s">
        <v>1560</v>
      </c>
      <c r="H1267" t="s">
        <v>10115</v>
      </c>
      <c r="I1267" t="s">
        <v>55</v>
      </c>
      <c r="J1267" t="s">
        <v>144</v>
      </c>
      <c r="K1267" t="s">
        <v>1561</v>
      </c>
      <c r="L1267" t="s">
        <v>146</v>
      </c>
      <c r="M1267" t="s">
        <v>10542</v>
      </c>
    </row>
    <row r="1268" spans="1:13" x14ac:dyDescent="0.35">
      <c r="A1268" t="s">
        <v>10543</v>
      </c>
      <c r="B1268" t="s">
        <v>25</v>
      </c>
      <c r="C1268" t="s">
        <v>69</v>
      </c>
      <c r="D1268" t="s">
        <v>141</v>
      </c>
      <c r="E1268" t="s">
        <v>10114</v>
      </c>
      <c r="F1268" t="s">
        <v>1663</v>
      </c>
      <c r="G1268" t="s">
        <v>1560</v>
      </c>
      <c r="H1268" t="s">
        <v>10115</v>
      </c>
      <c r="I1268" t="s">
        <v>55</v>
      </c>
      <c r="J1268" t="s">
        <v>144</v>
      </c>
      <c r="K1268" t="s">
        <v>1561</v>
      </c>
      <c r="L1268" t="s">
        <v>146</v>
      </c>
      <c r="M1268" t="s">
        <v>10544</v>
      </c>
    </row>
    <row r="1269" spans="1:13" x14ac:dyDescent="0.35">
      <c r="A1269" t="s">
        <v>10545</v>
      </c>
      <c r="B1269" t="s">
        <v>25</v>
      </c>
      <c r="C1269" t="s">
        <v>69</v>
      </c>
      <c r="D1269" t="s">
        <v>141</v>
      </c>
      <c r="E1269" t="s">
        <v>10114</v>
      </c>
      <c r="F1269" t="s">
        <v>1663</v>
      </c>
      <c r="G1269" t="s">
        <v>1560</v>
      </c>
      <c r="H1269" t="s">
        <v>10115</v>
      </c>
      <c r="I1269" t="s">
        <v>55</v>
      </c>
      <c r="J1269" t="s">
        <v>144</v>
      </c>
      <c r="K1269" t="s">
        <v>1561</v>
      </c>
      <c r="L1269" t="s">
        <v>146</v>
      </c>
      <c r="M1269" t="s">
        <v>10546</v>
      </c>
    </row>
    <row r="1270" spans="1:13" x14ac:dyDescent="0.35">
      <c r="A1270" t="s">
        <v>10547</v>
      </c>
      <c r="B1270" t="s">
        <v>25</v>
      </c>
      <c r="C1270" t="s">
        <v>69</v>
      </c>
      <c r="D1270" t="s">
        <v>141</v>
      </c>
      <c r="E1270" t="s">
        <v>10114</v>
      </c>
      <c r="F1270" t="s">
        <v>1663</v>
      </c>
      <c r="G1270" t="s">
        <v>1560</v>
      </c>
      <c r="H1270" t="s">
        <v>10115</v>
      </c>
      <c r="I1270" t="s">
        <v>55</v>
      </c>
      <c r="J1270" t="s">
        <v>144</v>
      </c>
      <c r="K1270" t="s">
        <v>1561</v>
      </c>
      <c r="L1270" t="s">
        <v>146</v>
      </c>
      <c r="M1270" t="s">
        <v>10548</v>
      </c>
    </row>
    <row r="1271" spans="1:13" x14ac:dyDescent="0.35">
      <c r="A1271" t="s">
        <v>10549</v>
      </c>
      <c r="B1271" t="s">
        <v>25</v>
      </c>
      <c r="C1271" t="s">
        <v>69</v>
      </c>
      <c r="D1271" t="s">
        <v>141</v>
      </c>
      <c r="E1271" t="s">
        <v>10114</v>
      </c>
      <c r="F1271" t="s">
        <v>1631</v>
      </c>
      <c r="G1271" t="s">
        <v>1560</v>
      </c>
      <c r="H1271" t="s">
        <v>10115</v>
      </c>
      <c r="I1271" t="s">
        <v>55</v>
      </c>
      <c r="J1271" t="s">
        <v>144</v>
      </c>
      <c r="K1271" t="s">
        <v>1561</v>
      </c>
      <c r="L1271" t="s">
        <v>146</v>
      </c>
      <c r="M1271" t="s">
        <v>10550</v>
      </c>
    </row>
    <row r="1272" spans="1:13" x14ac:dyDescent="0.35">
      <c r="A1272" t="s">
        <v>10551</v>
      </c>
      <c r="B1272" t="s">
        <v>25</v>
      </c>
      <c r="C1272" t="s">
        <v>69</v>
      </c>
      <c r="D1272" t="s">
        <v>141</v>
      </c>
      <c r="E1272" t="s">
        <v>10114</v>
      </c>
      <c r="F1272" t="s">
        <v>1631</v>
      </c>
      <c r="G1272" t="s">
        <v>1560</v>
      </c>
      <c r="H1272" t="s">
        <v>10115</v>
      </c>
      <c r="I1272" t="s">
        <v>55</v>
      </c>
      <c r="J1272" t="s">
        <v>144</v>
      </c>
      <c r="K1272" t="s">
        <v>1561</v>
      </c>
      <c r="L1272" t="s">
        <v>146</v>
      </c>
      <c r="M1272" t="s">
        <v>10552</v>
      </c>
    </row>
    <row r="1273" spans="1:13" x14ac:dyDescent="0.35">
      <c r="A1273" t="s">
        <v>10553</v>
      </c>
      <c r="B1273" t="s">
        <v>25</v>
      </c>
      <c r="C1273" t="s">
        <v>69</v>
      </c>
      <c r="D1273" t="s">
        <v>141</v>
      </c>
      <c r="E1273" t="s">
        <v>10114</v>
      </c>
      <c r="F1273" t="s">
        <v>1631</v>
      </c>
      <c r="G1273" t="s">
        <v>1560</v>
      </c>
      <c r="H1273" t="s">
        <v>10115</v>
      </c>
      <c r="I1273" t="s">
        <v>55</v>
      </c>
      <c r="J1273" t="s">
        <v>144</v>
      </c>
      <c r="K1273" t="s">
        <v>1561</v>
      </c>
      <c r="L1273" t="s">
        <v>146</v>
      </c>
      <c r="M1273" t="s">
        <v>10554</v>
      </c>
    </row>
    <row r="1274" spans="1:13" x14ac:dyDescent="0.35">
      <c r="A1274" t="s">
        <v>10555</v>
      </c>
      <c r="B1274" t="s">
        <v>25</v>
      </c>
      <c r="C1274" t="s">
        <v>69</v>
      </c>
      <c r="D1274" t="s">
        <v>141</v>
      </c>
      <c r="E1274" t="s">
        <v>10114</v>
      </c>
      <c r="F1274" t="s">
        <v>1631</v>
      </c>
      <c r="G1274" t="s">
        <v>1560</v>
      </c>
      <c r="H1274" t="s">
        <v>10115</v>
      </c>
      <c r="I1274" t="s">
        <v>55</v>
      </c>
      <c r="J1274" t="s">
        <v>144</v>
      </c>
      <c r="K1274" t="s">
        <v>1561</v>
      </c>
      <c r="L1274" t="s">
        <v>146</v>
      </c>
      <c r="M1274" t="s">
        <v>10556</v>
      </c>
    </row>
    <row r="1275" spans="1:13" x14ac:dyDescent="0.35">
      <c r="A1275" t="s">
        <v>10557</v>
      </c>
      <c r="B1275" t="s">
        <v>25</v>
      </c>
      <c r="C1275" t="s">
        <v>69</v>
      </c>
      <c r="D1275" t="s">
        <v>141</v>
      </c>
      <c r="E1275" t="s">
        <v>10114</v>
      </c>
      <c r="F1275" t="s">
        <v>1670</v>
      </c>
      <c r="G1275" t="s">
        <v>1560</v>
      </c>
      <c r="H1275" t="s">
        <v>10115</v>
      </c>
      <c r="I1275" t="s">
        <v>55</v>
      </c>
      <c r="J1275" t="s">
        <v>144</v>
      </c>
      <c r="K1275" t="s">
        <v>1561</v>
      </c>
      <c r="L1275" t="s">
        <v>146</v>
      </c>
      <c r="M1275" t="s">
        <v>10558</v>
      </c>
    </row>
    <row r="1276" spans="1:13" x14ac:dyDescent="0.35">
      <c r="A1276" t="s">
        <v>10559</v>
      </c>
      <c r="B1276" t="s">
        <v>25</v>
      </c>
      <c r="C1276" t="s">
        <v>69</v>
      </c>
      <c r="D1276" t="s">
        <v>141</v>
      </c>
      <c r="E1276" t="s">
        <v>10114</v>
      </c>
      <c r="F1276" t="s">
        <v>1670</v>
      </c>
      <c r="G1276" t="s">
        <v>1560</v>
      </c>
      <c r="H1276" t="s">
        <v>10115</v>
      </c>
      <c r="I1276" t="s">
        <v>55</v>
      </c>
      <c r="J1276" t="s">
        <v>144</v>
      </c>
      <c r="K1276" t="s">
        <v>1561</v>
      </c>
      <c r="L1276" t="s">
        <v>146</v>
      </c>
      <c r="M1276" t="s">
        <v>10560</v>
      </c>
    </row>
    <row r="1277" spans="1:13" x14ac:dyDescent="0.35">
      <c r="A1277" t="s">
        <v>10561</v>
      </c>
      <c r="B1277" t="s">
        <v>25</v>
      </c>
      <c r="C1277" t="s">
        <v>69</v>
      </c>
      <c r="D1277" t="s">
        <v>141</v>
      </c>
      <c r="E1277" t="s">
        <v>10114</v>
      </c>
      <c r="F1277" t="s">
        <v>1670</v>
      </c>
      <c r="G1277" t="s">
        <v>1560</v>
      </c>
      <c r="H1277" t="s">
        <v>10115</v>
      </c>
      <c r="I1277" t="s">
        <v>55</v>
      </c>
      <c r="J1277" t="s">
        <v>144</v>
      </c>
      <c r="K1277" t="s">
        <v>1561</v>
      </c>
      <c r="L1277" t="s">
        <v>146</v>
      </c>
      <c r="M1277" t="s">
        <v>10562</v>
      </c>
    </row>
    <row r="1278" spans="1:13" x14ac:dyDescent="0.35">
      <c r="A1278" t="s">
        <v>10563</v>
      </c>
      <c r="B1278" t="s">
        <v>25</v>
      </c>
      <c r="C1278" t="s">
        <v>69</v>
      </c>
      <c r="D1278" t="s">
        <v>141</v>
      </c>
      <c r="E1278" t="s">
        <v>10114</v>
      </c>
      <c r="F1278" t="s">
        <v>1559</v>
      </c>
      <c r="G1278" t="s">
        <v>1560</v>
      </c>
      <c r="H1278" t="s">
        <v>10115</v>
      </c>
      <c r="I1278" t="s">
        <v>55</v>
      </c>
      <c r="J1278" t="s">
        <v>144</v>
      </c>
      <c r="K1278" t="s">
        <v>1561</v>
      </c>
      <c r="L1278" t="s">
        <v>146</v>
      </c>
      <c r="M1278" t="s">
        <v>10564</v>
      </c>
    </row>
    <row r="1279" spans="1:13" x14ac:dyDescent="0.35">
      <c r="A1279" t="s">
        <v>10565</v>
      </c>
      <c r="B1279" t="s">
        <v>25</v>
      </c>
      <c r="C1279" t="s">
        <v>69</v>
      </c>
      <c r="D1279" t="s">
        <v>141</v>
      </c>
      <c r="E1279" t="s">
        <v>10114</v>
      </c>
      <c r="F1279" t="s">
        <v>1559</v>
      </c>
      <c r="G1279" t="s">
        <v>1560</v>
      </c>
      <c r="H1279" t="s">
        <v>10115</v>
      </c>
      <c r="I1279" t="s">
        <v>55</v>
      </c>
      <c r="J1279" t="s">
        <v>144</v>
      </c>
      <c r="K1279" t="s">
        <v>1561</v>
      </c>
      <c r="L1279" t="s">
        <v>146</v>
      </c>
      <c r="M1279" t="s">
        <v>10566</v>
      </c>
    </row>
    <row r="1280" spans="1:13" x14ac:dyDescent="0.35">
      <c r="A1280" t="s">
        <v>10567</v>
      </c>
      <c r="B1280" t="s">
        <v>25</v>
      </c>
      <c r="C1280" t="s">
        <v>69</v>
      </c>
      <c r="D1280" t="s">
        <v>141</v>
      </c>
      <c r="E1280" t="s">
        <v>10114</v>
      </c>
      <c r="F1280" t="s">
        <v>1559</v>
      </c>
      <c r="G1280" t="s">
        <v>1560</v>
      </c>
      <c r="H1280" t="s">
        <v>10115</v>
      </c>
      <c r="I1280" t="s">
        <v>55</v>
      </c>
      <c r="J1280" t="s">
        <v>144</v>
      </c>
      <c r="K1280" t="s">
        <v>1561</v>
      </c>
      <c r="L1280" t="s">
        <v>146</v>
      </c>
      <c r="M1280" t="s">
        <v>10568</v>
      </c>
    </row>
    <row r="1281" spans="1:13" x14ac:dyDescent="0.35">
      <c r="A1281" t="s">
        <v>10569</v>
      </c>
      <c r="B1281" t="s">
        <v>25</v>
      </c>
      <c r="C1281" t="s">
        <v>69</v>
      </c>
      <c r="D1281" t="s">
        <v>141</v>
      </c>
      <c r="E1281" t="s">
        <v>10114</v>
      </c>
      <c r="F1281" t="s">
        <v>1559</v>
      </c>
      <c r="G1281" t="s">
        <v>1560</v>
      </c>
      <c r="H1281" t="s">
        <v>10115</v>
      </c>
      <c r="I1281" t="s">
        <v>55</v>
      </c>
      <c r="J1281" t="s">
        <v>144</v>
      </c>
      <c r="K1281" t="s">
        <v>1561</v>
      </c>
      <c r="L1281" t="s">
        <v>146</v>
      </c>
      <c r="M1281" t="s">
        <v>10570</v>
      </c>
    </row>
    <row r="1282" spans="1:13" x14ac:dyDescent="0.35">
      <c r="A1282" t="s">
        <v>10571</v>
      </c>
      <c r="B1282" t="s">
        <v>25</v>
      </c>
      <c r="C1282" t="s">
        <v>69</v>
      </c>
      <c r="D1282" t="s">
        <v>141</v>
      </c>
      <c r="E1282" t="s">
        <v>10114</v>
      </c>
      <c r="F1282" t="s">
        <v>1620</v>
      </c>
      <c r="G1282" t="s">
        <v>1560</v>
      </c>
      <c r="H1282" t="s">
        <v>10115</v>
      </c>
      <c r="I1282" t="s">
        <v>55</v>
      </c>
      <c r="J1282" t="s">
        <v>144</v>
      </c>
      <c r="K1282" t="s">
        <v>1561</v>
      </c>
      <c r="L1282" t="s">
        <v>146</v>
      </c>
      <c r="M1282" t="s">
        <v>10572</v>
      </c>
    </row>
    <row r="1283" spans="1:13" x14ac:dyDescent="0.35">
      <c r="A1283" t="s">
        <v>10573</v>
      </c>
      <c r="B1283" t="s">
        <v>25</v>
      </c>
      <c r="C1283" t="s">
        <v>69</v>
      </c>
      <c r="D1283" t="s">
        <v>141</v>
      </c>
      <c r="E1283" t="s">
        <v>10114</v>
      </c>
      <c r="F1283" t="s">
        <v>1620</v>
      </c>
      <c r="G1283" t="s">
        <v>1560</v>
      </c>
      <c r="H1283" t="s">
        <v>10115</v>
      </c>
      <c r="I1283" t="s">
        <v>55</v>
      </c>
      <c r="J1283" t="s">
        <v>144</v>
      </c>
      <c r="K1283" t="s">
        <v>1561</v>
      </c>
      <c r="L1283" t="s">
        <v>146</v>
      </c>
      <c r="M1283" t="s">
        <v>10574</v>
      </c>
    </row>
    <row r="1284" spans="1:13" x14ac:dyDescent="0.35">
      <c r="A1284" t="s">
        <v>10575</v>
      </c>
      <c r="B1284" t="s">
        <v>25</v>
      </c>
      <c r="C1284" t="s">
        <v>69</v>
      </c>
      <c r="D1284" t="s">
        <v>141</v>
      </c>
      <c r="E1284" t="s">
        <v>10114</v>
      </c>
      <c r="F1284" t="s">
        <v>1578</v>
      </c>
      <c r="G1284" t="s">
        <v>1560</v>
      </c>
      <c r="H1284" t="s">
        <v>10115</v>
      </c>
      <c r="I1284" t="s">
        <v>55</v>
      </c>
      <c r="J1284" t="s">
        <v>144</v>
      </c>
      <c r="K1284" t="s">
        <v>1561</v>
      </c>
      <c r="L1284" t="s">
        <v>146</v>
      </c>
      <c r="M1284" t="s">
        <v>10576</v>
      </c>
    </row>
    <row r="1285" spans="1:13" x14ac:dyDescent="0.35">
      <c r="A1285" t="s">
        <v>10577</v>
      </c>
      <c r="B1285" t="s">
        <v>25</v>
      </c>
      <c r="C1285" t="s">
        <v>69</v>
      </c>
      <c r="D1285" t="s">
        <v>141</v>
      </c>
      <c r="E1285" t="s">
        <v>10114</v>
      </c>
      <c r="F1285" t="s">
        <v>1578</v>
      </c>
      <c r="G1285" t="s">
        <v>1560</v>
      </c>
      <c r="H1285" t="s">
        <v>10115</v>
      </c>
      <c r="I1285" t="s">
        <v>55</v>
      </c>
      <c r="J1285" t="s">
        <v>144</v>
      </c>
      <c r="K1285" t="s">
        <v>1561</v>
      </c>
      <c r="L1285" t="s">
        <v>146</v>
      </c>
      <c r="M1285" t="s">
        <v>10578</v>
      </c>
    </row>
    <row r="1286" spans="1:13" x14ac:dyDescent="0.35">
      <c r="A1286" t="s">
        <v>10579</v>
      </c>
      <c r="B1286" t="s">
        <v>25</v>
      </c>
      <c r="C1286" t="s">
        <v>69</v>
      </c>
      <c r="D1286" t="s">
        <v>141</v>
      </c>
      <c r="E1286" t="s">
        <v>10114</v>
      </c>
      <c r="F1286" t="s">
        <v>1578</v>
      </c>
      <c r="G1286" t="s">
        <v>1560</v>
      </c>
      <c r="H1286" t="s">
        <v>10115</v>
      </c>
      <c r="I1286" t="s">
        <v>55</v>
      </c>
      <c r="J1286" t="s">
        <v>144</v>
      </c>
      <c r="K1286" t="s">
        <v>1561</v>
      </c>
      <c r="L1286" t="s">
        <v>146</v>
      </c>
      <c r="M1286" t="s">
        <v>10580</v>
      </c>
    </row>
    <row r="1287" spans="1:13" x14ac:dyDescent="0.35">
      <c r="A1287" t="s">
        <v>10581</v>
      </c>
      <c r="B1287" t="s">
        <v>25</v>
      </c>
      <c r="C1287" t="s">
        <v>69</v>
      </c>
      <c r="D1287" t="s">
        <v>141</v>
      </c>
      <c r="E1287" t="s">
        <v>10114</v>
      </c>
      <c r="F1287" t="s">
        <v>2170</v>
      </c>
      <c r="G1287" t="s">
        <v>1560</v>
      </c>
      <c r="H1287" t="s">
        <v>10115</v>
      </c>
      <c r="I1287" t="s">
        <v>55</v>
      </c>
      <c r="J1287" t="s">
        <v>144</v>
      </c>
      <c r="K1287" t="s">
        <v>1561</v>
      </c>
      <c r="L1287" t="s">
        <v>146</v>
      </c>
      <c r="M1287" t="s">
        <v>10582</v>
      </c>
    </row>
    <row r="1288" spans="1:13" x14ac:dyDescent="0.35">
      <c r="A1288" t="s">
        <v>10583</v>
      </c>
      <c r="B1288" t="s">
        <v>25</v>
      </c>
      <c r="C1288" t="s">
        <v>69</v>
      </c>
      <c r="D1288" t="s">
        <v>141</v>
      </c>
      <c r="E1288" t="s">
        <v>10114</v>
      </c>
      <c r="F1288" t="s">
        <v>2170</v>
      </c>
      <c r="G1288" t="s">
        <v>1560</v>
      </c>
      <c r="H1288" t="s">
        <v>10115</v>
      </c>
      <c r="I1288" t="s">
        <v>55</v>
      </c>
      <c r="J1288" t="s">
        <v>144</v>
      </c>
      <c r="K1288" t="s">
        <v>1561</v>
      </c>
      <c r="L1288" t="s">
        <v>146</v>
      </c>
      <c r="M1288" t="s">
        <v>10584</v>
      </c>
    </row>
    <row r="1289" spans="1:13" x14ac:dyDescent="0.35">
      <c r="A1289" t="s">
        <v>10585</v>
      </c>
      <c r="B1289" t="s">
        <v>25</v>
      </c>
      <c r="C1289" t="s">
        <v>69</v>
      </c>
      <c r="D1289" t="s">
        <v>141</v>
      </c>
      <c r="E1289" t="s">
        <v>10114</v>
      </c>
      <c r="F1289" t="s">
        <v>1648</v>
      </c>
      <c r="G1289" t="s">
        <v>1560</v>
      </c>
      <c r="H1289" t="s">
        <v>10115</v>
      </c>
      <c r="I1289" t="s">
        <v>55</v>
      </c>
      <c r="J1289" t="s">
        <v>144</v>
      </c>
      <c r="K1289" t="s">
        <v>1561</v>
      </c>
      <c r="L1289" t="s">
        <v>146</v>
      </c>
      <c r="M1289" t="s">
        <v>10586</v>
      </c>
    </row>
    <row r="1290" spans="1:13" x14ac:dyDescent="0.35">
      <c r="A1290" t="s">
        <v>10587</v>
      </c>
      <c r="B1290" t="s">
        <v>25</v>
      </c>
      <c r="C1290" t="s">
        <v>69</v>
      </c>
      <c r="D1290" t="s">
        <v>141</v>
      </c>
      <c r="E1290" t="s">
        <v>10114</v>
      </c>
      <c r="F1290" t="s">
        <v>1648</v>
      </c>
      <c r="G1290" t="s">
        <v>1560</v>
      </c>
      <c r="H1290" t="s">
        <v>10115</v>
      </c>
      <c r="I1290" t="s">
        <v>55</v>
      </c>
      <c r="J1290" t="s">
        <v>144</v>
      </c>
      <c r="K1290" t="s">
        <v>1561</v>
      </c>
      <c r="L1290" t="s">
        <v>146</v>
      </c>
      <c r="M1290" t="s">
        <v>10588</v>
      </c>
    </row>
    <row r="1291" spans="1:13" x14ac:dyDescent="0.35">
      <c r="A1291" t="s">
        <v>10589</v>
      </c>
      <c r="B1291" t="s">
        <v>25</v>
      </c>
      <c r="C1291" t="s">
        <v>69</v>
      </c>
      <c r="D1291" t="s">
        <v>141</v>
      </c>
      <c r="E1291" t="s">
        <v>10114</v>
      </c>
      <c r="F1291" t="s">
        <v>1648</v>
      </c>
      <c r="G1291" t="s">
        <v>1560</v>
      </c>
      <c r="H1291" t="s">
        <v>10115</v>
      </c>
      <c r="I1291" t="s">
        <v>55</v>
      </c>
      <c r="J1291" t="s">
        <v>144</v>
      </c>
      <c r="K1291" t="s">
        <v>1561</v>
      </c>
      <c r="L1291" t="s">
        <v>146</v>
      </c>
      <c r="M1291" t="s">
        <v>10590</v>
      </c>
    </row>
    <row r="1292" spans="1:13" x14ac:dyDescent="0.35">
      <c r="A1292" t="s">
        <v>10591</v>
      </c>
      <c r="B1292" t="s">
        <v>25</v>
      </c>
      <c r="C1292" t="s">
        <v>69</v>
      </c>
      <c r="D1292" t="s">
        <v>141</v>
      </c>
      <c r="E1292" t="s">
        <v>10114</v>
      </c>
      <c r="F1292" t="s">
        <v>1663</v>
      </c>
      <c r="G1292" t="s">
        <v>1560</v>
      </c>
      <c r="H1292" t="s">
        <v>10115</v>
      </c>
      <c r="I1292" t="s">
        <v>55</v>
      </c>
      <c r="J1292" t="s">
        <v>144</v>
      </c>
      <c r="K1292" t="s">
        <v>1561</v>
      </c>
      <c r="L1292" t="s">
        <v>146</v>
      </c>
      <c r="M1292" t="s">
        <v>10592</v>
      </c>
    </row>
    <row r="1293" spans="1:13" x14ac:dyDescent="0.35">
      <c r="A1293" t="s">
        <v>10593</v>
      </c>
      <c r="B1293" t="s">
        <v>25</v>
      </c>
      <c r="C1293" t="s">
        <v>69</v>
      </c>
      <c r="D1293" t="s">
        <v>141</v>
      </c>
      <c r="E1293" t="s">
        <v>10114</v>
      </c>
      <c r="F1293" t="s">
        <v>1663</v>
      </c>
      <c r="G1293" t="s">
        <v>1560</v>
      </c>
      <c r="H1293" t="s">
        <v>10115</v>
      </c>
      <c r="I1293" t="s">
        <v>55</v>
      </c>
      <c r="J1293" t="s">
        <v>144</v>
      </c>
      <c r="K1293" t="s">
        <v>1561</v>
      </c>
      <c r="L1293" t="s">
        <v>146</v>
      </c>
      <c r="M1293" t="s">
        <v>10594</v>
      </c>
    </row>
    <row r="1294" spans="1:13" x14ac:dyDescent="0.35">
      <c r="A1294" t="s">
        <v>10595</v>
      </c>
      <c r="B1294" t="s">
        <v>25</v>
      </c>
      <c r="C1294" t="s">
        <v>69</v>
      </c>
      <c r="D1294" t="s">
        <v>141</v>
      </c>
      <c r="E1294" t="s">
        <v>10114</v>
      </c>
      <c r="F1294" t="s">
        <v>1631</v>
      </c>
      <c r="G1294" t="s">
        <v>1560</v>
      </c>
      <c r="H1294" t="s">
        <v>10115</v>
      </c>
      <c r="I1294" t="s">
        <v>55</v>
      </c>
      <c r="J1294" t="s">
        <v>144</v>
      </c>
      <c r="K1294" t="s">
        <v>1561</v>
      </c>
      <c r="L1294" t="s">
        <v>146</v>
      </c>
      <c r="M1294" t="s">
        <v>10596</v>
      </c>
    </row>
    <row r="1295" spans="1:13" x14ac:dyDescent="0.35">
      <c r="A1295" t="s">
        <v>10597</v>
      </c>
      <c r="B1295" t="s">
        <v>25</v>
      </c>
      <c r="C1295" t="s">
        <v>69</v>
      </c>
      <c r="D1295" t="s">
        <v>141</v>
      </c>
      <c r="E1295" t="s">
        <v>10114</v>
      </c>
      <c r="F1295" t="s">
        <v>1631</v>
      </c>
      <c r="G1295" t="s">
        <v>1560</v>
      </c>
      <c r="H1295" t="s">
        <v>10115</v>
      </c>
      <c r="I1295" t="s">
        <v>55</v>
      </c>
      <c r="J1295" t="s">
        <v>144</v>
      </c>
      <c r="K1295" t="s">
        <v>1561</v>
      </c>
      <c r="L1295" t="s">
        <v>252</v>
      </c>
      <c r="M1295" t="s">
        <v>10598</v>
      </c>
    </row>
    <row r="1296" spans="1:13" x14ac:dyDescent="0.35">
      <c r="A1296" t="s">
        <v>10599</v>
      </c>
      <c r="B1296" t="s">
        <v>25</v>
      </c>
      <c r="C1296" t="s">
        <v>69</v>
      </c>
      <c r="D1296" t="s">
        <v>141</v>
      </c>
      <c r="E1296" t="s">
        <v>10114</v>
      </c>
      <c r="F1296" t="s">
        <v>1631</v>
      </c>
      <c r="G1296" t="s">
        <v>1560</v>
      </c>
      <c r="H1296" t="s">
        <v>10115</v>
      </c>
      <c r="I1296" t="s">
        <v>55</v>
      </c>
      <c r="J1296" t="s">
        <v>144</v>
      </c>
      <c r="K1296" t="s">
        <v>1561</v>
      </c>
      <c r="L1296" t="s">
        <v>146</v>
      </c>
      <c r="M1296" t="s">
        <v>10600</v>
      </c>
    </row>
    <row r="1297" spans="1:13" x14ac:dyDescent="0.35">
      <c r="A1297" t="s">
        <v>10601</v>
      </c>
      <c r="B1297" t="s">
        <v>25</v>
      </c>
      <c r="C1297" t="s">
        <v>69</v>
      </c>
      <c r="D1297" t="s">
        <v>141</v>
      </c>
      <c r="E1297" t="s">
        <v>10114</v>
      </c>
      <c r="F1297" t="s">
        <v>1631</v>
      </c>
      <c r="G1297" t="s">
        <v>1560</v>
      </c>
      <c r="H1297" t="s">
        <v>10115</v>
      </c>
      <c r="I1297" t="s">
        <v>55</v>
      </c>
      <c r="J1297" t="s">
        <v>144</v>
      </c>
      <c r="K1297" t="s">
        <v>1561</v>
      </c>
      <c r="L1297" t="s">
        <v>146</v>
      </c>
      <c r="M1297" t="s">
        <v>10602</v>
      </c>
    </row>
    <row r="1298" spans="1:13" x14ac:dyDescent="0.35">
      <c r="A1298" t="s">
        <v>10603</v>
      </c>
      <c r="B1298" t="s">
        <v>25</v>
      </c>
      <c r="C1298" t="s">
        <v>69</v>
      </c>
      <c r="D1298" t="s">
        <v>141</v>
      </c>
      <c r="E1298" t="s">
        <v>10114</v>
      </c>
      <c r="F1298" t="s">
        <v>1631</v>
      </c>
      <c r="G1298" t="s">
        <v>1560</v>
      </c>
      <c r="H1298" t="s">
        <v>10115</v>
      </c>
      <c r="I1298" t="s">
        <v>55</v>
      </c>
      <c r="J1298" t="s">
        <v>144</v>
      </c>
      <c r="K1298" t="s">
        <v>1561</v>
      </c>
      <c r="L1298" t="s">
        <v>146</v>
      </c>
      <c r="M1298" t="s">
        <v>10604</v>
      </c>
    </row>
    <row r="1299" spans="1:13" x14ac:dyDescent="0.35">
      <c r="A1299" t="s">
        <v>10605</v>
      </c>
      <c r="B1299" t="s">
        <v>25</v>
      </c>
      <c r="C1299" t="s">
        <v>69</v>
      </c>
      <c r="D1299" t="s">
        <v>141</v>
      </c>
      <c r="E1299" t="s">
        <v>10114</v>
      </c>
      <c r="F1299" t="s">
        <v>1631</v>
      </c>
      <c r="G1299" t="s">
        <v>1560</v>
      </c>
      <c r="H1299" t="s">
        <v>10115</v>
      </c>
      <c r="I1299" t="s">
        <v>55</v>
      </c>
      <c r="J1299" t="s">
        <v>144</v>
      </c>
      <c r="K1299" t="s">
        <v>1561</v>
      </c>
      <c r="L1299" t="s">
        <v>146</v>
      </c>
      <c r="M1299" t="s">
        <v>10606</v>
      </c>
    </row>
    <row r="1300" spans="1:13" x14ac:dyDescent="0.35">
      <c r="A1300" t="s">
        <v>10607</v>
      </c>
      <c r="B1300" t="s">
        <v>25</v>
      </c>
      <c r="C1300" t="s">
        <v>69</v>
      </c>
      <c r="D1300" t="s">
        <v>141</v>
      </c>
      <c r="E1300" t="s">
        <v>10114</v>
      </c>
      <c r="F1300" t="s">
        <v>1631</v>
      </c>
      <c r="G1300" t="s">
        <v>1560</v>
      </c>
      <c r="H1300" t="s">
        <v>10115</v>
      </c>
      <c r="I1300" t="s">
        <v>55</v>
      </c>
      <c r="J1300" t="s">
        <v>144</v>
      </c>
      <c r="K1300" t="s">
        <v>1561</v>
      </c>
      <c r="L1300" t="s">
        <v>146</v>
      </c>
      <c r="M1300" t="s">
        <v>10608</v>
      </c>
    </row>
    <row r="1301" spans="1:13" x14ac:dyDescent="0.35">
      <c r="A1301" t="s">
        <v>10609</v>
      </c>
      <c r="B1301" t="s">
        <v>25</v>
      </c>
      <c r="C1301" t="s">
        <v>69</v>
      </c>
      <c r="D1301" t="s">
        <v>141</v>
      </c>
      <c r="E1301" t="s">
        <v>10114</v>
      </c>
      <c r="F1301" t="s">
        <v>1631</v>
      </c>
      <c r="G1301" t="s">
        <v>1560</v>
      </c>
      <c r="H1301" t="s">
        <v>10115</v>
      </c>
      <c r="I1301" t="s">
        <v>55</v>
      </c>
      <c r="J1301" t="s">
        <v>144</v>
      </c>
      <c r="K1301" t="s">
        <v>1561</v>
      </c>
      <c r="L1301" t="s">
        <v>146</v>
      </c>
      <c r="M1301" t="s">
        <v>10610</v>
      </c>
    </row>
    <row r="1302" spans="1:13" x14ac:dyDescent="0.35">
      <c r="A1302" t="s">
        <v>10611</v>
      </c>
      <c r="B1302" t="s">
        <v>25</v>
      </c>
      <c r="C1302" t="s">
        <v>69</v>
      </c>
      <c r="D1302" t="s">
        <v>141</v>
      </c>
      <c r="E1302" t="s">
        <v>10114</v>
      </c>
      <c r="F1302" t="s">
        <v>1631</v>
      </c>
      <c r="G1302" t="s">
        <v>1560</v>
      </c>
      <c r="H1302" t="s">
        <v>10115</v>
      </c>
      <c r="I1302" t="s">
        <v>55</v>
      </c>
      <c r="J1302" t="s">
        <v>144</v>
      </c>
      <c r="K1302" t="s">
        <v>1561</v>
      </c>
      <c r="L1302" t="s">
        <v>146</v>
      </c>
      <c r="M1302" t="s">
        <v>10612</v>
      </c>
    </row>
    <row r="1303" spans="1:13" x14ac:dyDescent="0.35">
      <c r="A1303" t="s">
        <v>10613</v>
      </c>
      <c r="B1303" t="s">
        <v>25</v>
      </c>
      <c r="C1303" t="s">
        <v>69</v>
      </c>
      <c r="D1303" t="s">
        <v>141</v>
      </c>
      <c r="E1303" t="s">
        <v>10114</v>
      </c>
      <c r="F1303" t="s">
        <v>1631</v>
      </c>
      <c r="G1303" t="s">
        <v>1560</v>
      </c>
      <c r="H1303" t="s">
        <v>10115</v>
      </c>
      <c r="I1303" t="s">
        <v>55</v>
      </c>
      <c r="J1303" t="s">
        <v>144</v>
      </c>
      <c r="K1303" t="s">
        <v>1561</v>
      </c>
      <c r="L1303" t="s">
        <v>252</v>
      </c>
      <c r="M1303" t="s">
        <v>10614</v>
      </c>
    </row>
    <row r="1304" spans="1:13" x14ac:dyDescent="0.35">
      <c r="A1304" t="s">
        <v>10615</v>
      </c>
      <c r="B1304" t="s">
        <v>25</v>
      </c>
      <c r="C1304" t="s">
        <v>69</v>
      </c>
      <c r="D1304" t="s">
        <v>141</v>
      </c>
      <c r="E1304" t="s">
        <v>10114</v>
      </c>
      <c r="F1304" t="s">
        <v>1631</v>
      </c>
      <c r="G1304" t="s">
        <v>1560</v>
      </c>
      <c r="H1304" t="s">
        <v>10115</v>
      </c>
      <c r="I1304" t="s">
        <v>55</v>
      </c>
      <c r="J1304" t="s">
        <v>144</v>
      </c>
      <c r="K1304" t="s">
        <v>1561</v>
      </c>
      <c r="L1304" t="s">
        <v>146</v>
      </c>
      <c r="M1304" t="s">
        <v>10616</v>
      </c>
    </row>
    <row r="1305" spans="1:13" x14ac:dyDescent="0.35">
      <c r="A1305" t="s">
        <v>10617</v>
      </c>
      <c r="B1305" t="s">
        <v>25</v>
      </c>
      <c r="C1305" t="s">
        <v>69</v>
      </c>
      <c r="D1305" t="s">
        <v>141</v>
      </c>
      <c r="E1305" t="s">
        <v>10114</v>
      </c>
      <c r="F1305" t="s">
        <v>1631</v>
      </c>
      <c r="G1305" t="s">
        <v>1560</v>
      </c>
      <c r="H1305" t="s">
        <v>10115</v>
      </c>
      <c r="I1305" t="s">
        <v>55</v>
      </c>
      <c r="J1305" t="s">
        <v>144</v>
      </c>
      <c r="K1305" t="s">
        <v>1561</v>
      </c>
      <c r="L1305" t="s">
        <v>146</v>
      </c>
      <c r="M1305" t="s">
        <v>10618</v>
      </c>
    </row>
    <row r="1306" spans="1:13" x14ac:dyDescent="0.35">
      <c r="A1306" t="s">
        <v>10619</v>
      </c>
      <c r="B1306" t="s">
        <v>25</v>
      </c>
      <c r="C1306" t="s">
        <v>69</v>
      </c>
      <c r="D1306" t="s">
        <v>141</v>
      </c>
      <c r="E1306" t="s">
        <v>10114</v>
      </c>
      <c r="F1306" t="s">
        <v>1670</v>
      </c>
      <c r="G1306" t="s">
        <v>1560</v>
      </c>
      <c r="H1306" t="s">
        <v>10115</v>
      </c>
      <c r="I1306" t="s">
        <v>55</v>
      </c>
      <c r="J1306" t="s">
        <v>144</v>
      </c>
      <c r="K1306" t="s">
        <v>1561</v>
      </c>
      <c r="L1306" t="s">
        <v>146</v>
      </c>
      <c r="M1306" t="s">
        <v>10620</v>
      </c>
    </row>
    <row r="1307" spans="1:13" x14ac:dyDescent="0.35">
      <c r="A1307" t="s">
        <v>10621</v>
      </c>
      <c r="B1307" t="s">
        <v>25</v>
      </c>
      <c r="C1307" t="s">
        <v>69</v>
      </c>
      <c r="D1307" t="s">
        <v>141</v>
      </c>
      <c r="E1307" t="s">
        <v>10114</v>
      </c>
      <c r="F1307" t="s">
        <v>1670</v>
      </c>
      <c r="G1307" t="s">
        <v>1560</v>
      </c>
      <c r="H1307" t="s">
        <v>10115</v>
      </c>
      <c r="I1307" t="s">
        <v>55</v>
      </c>
      <c r="J1307" t="s">
        <v>144</v>
      </c>
      <c r="K1307" t="s">
        <v>1561</v>
      </c>
      <c r="L1307" t="s">
        <v>146</v>
      </c>
      <c r="M1307" t="s">
        <v>10622</v>
      </c>
    </row>
    <row r="1308" spans="1:13" x14ac:dyDescent="0.35">
      <c r="A1308" t="s">
        <v>10623</v>
      </c>
      <c r="B1308" t="s">
        <v>25</v>
      </c>
      <c r="C1308" t="s">
        <v>69</v>
      </c>
      <c r="D1308" t="s">
        <v>141</v>
      </c>
      <c r="E1308" t="s">
        <v>10114</v>
      </c>
      <c r="F1308" t="s">
        <v>1670</v>
      </c>
      <c r="G1308" t="s">
        <v>1560</v>
      </c>
      <c r="H1308" t="s">
        <v>10115</v>
      </c>
      <c r="I1308" t="s">
        <v>55</v>
      </c>
      <c r="J1308" t="s">
        <v>144</v>
      </c>
      <c r="K1308" t="s">
        <v>1561</v>
      </c>
      <c r="L1308" t="s">
        <v>146</v>
      </c>
      <c r="M1308" t="s">
        <v>10624</v>
      </c>
    </row>
    <row r="1309" spans="1:13" x14ac:dyDescent="0.35">
      <c r="A1309" t="s">
        <v>10625</v>
      </c>
      <c r="B1309" t="s">
        <v>25</v>
      </c>
      <c r="C1309" t="s">
        <v>69</v>
      </c>
      <c r="D1309" t="s">
        <v>141</v>
      </c>
      <c r="E1309" t="s">
        <v>10114</v>
      </c>
      <c r="F1309" t="s">
        <v>1670</v>
      </c>
      <c r="G1309" t="s">
        <v>1560</v>
      </c>
      <c r="H1309" t="s">
        <v>10115</v>
      </c>
      <c r="I1309" t="s">
        <v>55</v>
      </c>
      <c r="J1309" t="s">
        <v>144</v>
      </c>
      <c r="K1309" t="s">
        <v>1561</v>
      </c>
      <c r="L1309" t="s">
        <v>146</v>
      </c>
      <c r="M1309" t="s">
        <v>10626</v>
      </c>
    </row>
    <row r="1310" spans="1:13" x14ac:dyDescent="0.35">
      <c r="A1310" t="s">
        <v>10627</v>
      </c>
      <c r="B1310" t="s">
        <v>25</v>
      </c>
      <c r="C1310" t="s">
        <v>69</v>
      </c>
      <c r="D1310" t="s">
        <v>141</v>
      </c>
      <c r="E1310" t="s">
        <v>10114</v>
      </c>
      <c r="F1310" t="s">
        <v>1670</v>
      </c>
      <c r="G1310" t="s">
        <v>1560</v>
      </c>
      <c r="H1310" t="s">
        <v>10115</v>
      </c>
      <c r="I1310" t="s">
        <v>55</v>
      </c>
      <c r="J1310" t="s">
        <v>144</v>
      </c>
      <c r="K1310" t="s">
        <v>1561</v>
      </c>
      <c r="L1310" t="s">
        <v>146</v>
      </c>
      <c r="M1310" t="s">
        <v>10628</v>
      </c>
    </row>
    <row r="1311" spans="1:13" x14ac:dyDescent="0.35">
      <c r="A1311" t="s">
        <v>10629</v>
      </c>
      <c r="B1311" t="s">
        <v>25</v>
      </c>
      <c r="C1311" t="s">
        <v>69</v>
      </c>
      <c r="D1311" t="s">
        <v>141</v>
      </c>
      <c r="E1311" t="s">
        <v>10114</v>
      </c>
      <c r="F1311" t="s">
        <v>1670</v>
      </c>
      <c r="G1311" t="s">
        <v>1560</v>
      </c>
      <c r="H1311" t="s">
        <v>10115</v>
      </c>
      <c r="I1311" t="s">
        <v>55</v>
      </c>
      <c r="J1311" t="s">
        <v>144</v>
      </c>
      <c r="K1311" t="s">
        <v>1561</v>
      </c>
      <c r="L1311" t="s">
        <v>146</v>
      </c>
      <c r="M1311" t="s">
        <v>10630</v>
      </c>
    </row>
    <row r="1312" spans="1:13" x14ac:dyDescent="0.35">
      <c r="A1312" t="s">
        <v>10631</v>
      </c>
      <c r="B1312" t="s">
        <v>25</v>
      </c>
      <c r="C1312" t="s">
        <v>69</v>
      </c>
      <c r="D1312" t="s">
        <v>141</v>
      </c>
      <c r="E1312" t="s">
        <v>10114</v>
      </c>
      <c r="F1312" t="s">
        <v>1670</v>
      </c>
      <c r="G1312" t="s">
        <v>1560</v>
      </c>
      <c r="H1312" t="s">
        <v>10115</v>
      </c>
      <c r="I1312" t="s">
        <v>55</v>
      </c>
      <c r="J1312" t="s">
        <v>144</v>
      </c>
      <c r="K1312" t="s">
        <v>1561</v>
      </c>
      <c r="L1312" t="s">
        <v>146</v>
      </c>
      <c r="M1312" t="s">
        <v>10632</v>
      </c>
    </row>
    <row r="1313" spans="1:13" x14ac:dyDescent="0.35">
      <c r="A1313" t="s">
        <v>10633</v>
      </c>
      <c r="B1313" t="s">
        <v>25</v>
      </c>
      <c r="C1313" t="s">
        <v>69</v>
      </c>
      <c r="D1313" t="s">
        <v>141</v>
      </c>
      <c r="E1313" t="s">
        <v>10114</v>
      </c>
      <c r="F1313" t="s">
        <v>1559</v>
      </c>
      <c r="G1313" t="s">
        <v>1560</v>
      </c>
      <c r="H1313" t="s">
        <v>10115</v>
      </c>
      <c r="I1313" t="s">
        <v>55</v>
      </c>
      <c r="J1313" t="s">
        <v>144</v>
      </c>
      <c r="K1313" t="s">
        <v>1561</v>
      </c>
      <c r="L1313" t="s">
        <v>146</v>
      </c>
      <c r="M1313" t="s">
        <v>10634</v>
      </c>
    </row>
    <row r="1314" spans="1:13" x14ac:dyDescent="0.35">
      <c r="A1314" t="s">
        <v>10635</v>
      </c>
      <c r="B1314" t="s">
        <v>25</v>
      </c>
      <c r="C1314" t="s">
        <v>69</v>
      </c>
      <c r="D1314" t="s">
        <v>141</v>
      </c>
      <c r="E1314" t="s">
        <v>10114</v>
      </c>
      <c r="F1314" t="s">
        <v>1559</v>
      </c>
      <c r="G1314" t="s">
        <v>1560</v>
      </c>
      <c r="H1314" t="s">
        <v>10115</v>
      </c>
      <c r="I1314" t="s">
        <v>55</v>
      </c>
      <c r="J1314" t="s">
        <v>144</v>
      </c>
      <c r="K1314" t="s">
        <v>1561</v>
      </c>
      <c r="L1314" t="s">
        <v>252</v>
      </c>
      <c r="M1314" t="s">
        <v>10636</v>
      </c>
    </row>
    <row r="1315" spans="1:13" x14ac:dyDescent="0.35">
      <c r="A1315" t="s">
        <v>10637</v>
      </c>
      <c r="B1315" t="s">
        <v>25</v>
      </c>
      <c r="C1315" t="s">
        <v>69</v>
      </c>
      <c r="D1315" t="s">
        <v>141</v>
      </c>
      <c r="E1315" t="s">
        <v>10114</v>
      </c>
      <c r="F1315" t="s">
        <v>1559</v>
      </c>
      <c r="G1315" t="s">
        <v>1560</v>
      </c>
      <c r="H1315" t="s">
        <v>10115</v>
      </c>
      <c r="I1315" t="s">
        <v>55</v>
      </c>
      <c r="J1315" t="s">
        <v>144</v>
      </c>
      <c r="K1315" t="s">
        <v>1561</v>
      </c>
      <c r="L1315" t="s">
        <v>146</v>
      </c>
      <c r="M1315" t="s">
        <v>10638</v>
      </c>
    </row>
    <row r="1316" spans="1:13" x14ac:dyDescent="0.35">
      <c r="A1316" t="s">
        <v>10639</v>
      </c>
      <c r="B1316" t="s">
        <v>25</v>
      </c>
      <c r="C1316" t="s">
        <v>69</v>
      </c>
      <c r="D1316" t="s">
        <v>141</v>
      </c>
      <c r="E1316" t="s">
        <v>10114</v>
      </c>
      <c r="F1316" t="s">
        <v>1559</v>
      </c>
      <c r="G1316" t="s">
        <v>1560</v>
      </c>
      <c r="H1316" t="s">
        <v>10115</v>
      </c>
      <c r="I1316" t="s">
        <v>55</v>
      </c>
      <c r="J1316" t="s">
        <v>144</v>
      </c>
      <c r="K1316" t="s">
        <v>1561</v>
      </c>
      <c r="L1316" t="s">
        <v>146</v>
      </c>
      <c r="M1316" t="s">
        <v>10640</v>
      </c>
    </row>
    <row r="1317" spans="1:13" x14ac:dyDescent="0.35">
      <c r="A1317" t="s">
        <v>10641</v>
      </c>
      <c r="B1317" t="s">
        <v>25</v>
      </c>
      <c r="C1317" t="s">
        <v>69</v>
      </c>
      <c r="D1317" t="s">
        <v>141</v>
      </c>
      <c r="E1317" t="s">
        <v>10114</v>
      </c>
      <c r="F1317" t="s">
        <v>1559</v>
      </c>
      <c r="G1317" t="s">
        <v>1560</v>
      </c>
      <c r="H1317" t="s">
        <v>10115</v>
      </c>
      <c r="I1317" t="s">
        <v>55</v>
      </c>
      <c r="J1317" t="s">
        <v>144</v>
      </c>
      <c r="K1317" t="s">
        <v>1561</v>
      </c>
      <c r="L1317" t="s">
        <v>146</v>
      </c>
      <c r="M1317" t="s">
        <v>10642</v>
      </c>
    </row>
    <row r="1318" spans="1:13" x14ac:dyDescent="0.35">
      <c r="A1318" t="s">
        <v>10643</v>
      </c>
      <c r="B1318" t="s">
        <v>25</v>
      </c>
      <c r="C1318" t="s">
        <v>69</v>
      </c>
      <c r="D1318" t="s">
        <v>141</v>
      </c>
      <c r="E1318" t="s">
        <v>10114</v>
      </c>
      <c r="F1318" t="s">
        <v>1559</v>
      </c>
      <c r="G1318" t="s">
        <v>1560</v>
      </c>
      <c r="H1318" t="s">
        <v>10115</v>
      </c>
      <c r="I1318" t="s">
        <v>55</v>
      </c>
      <c r="J1318" t="s">
        <v>144</v>
      </c>
      <c r="K1318" t="s">
        <v>1561</v>
      </c>
      <c r="L1318" t="s">
        <v>252</v>
      </c>
      <c r="M1318" t="s">
        <v>10644</v>
      </c>
    </row>
    <row r="1319" spans="1:13" x14ac:dyDescent="0.35">
      <c r="A1319" t="s">
        <v>10645</v>
      </c>
      <c r="B1319" t="s">
        <v>25</v>
      </c>
      <c r="C1319" t="s">
        <v>69</v>
      </c>
      <c r="D1319" t="s">
        <v>141</v>
      </c>
      <c r="E1319" t="s">
        <v>10114</v>
      </c>
      <c r="F1319" t="s">
        <v>1559</v>
      </c>
      <c r="G1319" t="s">
        <v>1560</v>
      </c>
      <c r="H1319" t="s">
        <v>10115</v>
      </c>
      <c r="I1319" t="s">
        <v>55</v>
      </c>
      <c r="J1319" t="s">
        <v>144</v>
      </c>
      <c r="K1319" t="s">
        <v>1561</v>
      </c>
      <c r="L1319" t="s">
        <v>146</v>
      </c>
      <c r="M1319" t="s">
        <v>10646</v>
      </c>
    </row>
    <row r="1320" spans="1:13" x14ac:dyDescent="0.35">
      <c r="A1320" t="s">
        <v>10647</v>
      </c>
      <c r="B1320" t="s">
        <v>25</v>
      </c>
      <c r="C1320" t="s">
        <v>69</v>
      </c>
      <c r="D1320" t="s">
        <v>141</v>
      </c>
      <c r="E1320" t="s">
        <v>10114</v>
      </c>
      <c r="F1320" t="s">
        <v>1559</v>
      </c>
      <c r="G1320" t="s">
        <v>1560</v>
      </c>
      <c r="H1320" t="s">
        <v>10115</v>
      </c>
      <c r="I1320" t="s">
        <v>55</v>
      </c>
      <c r="J1320" t="s">
        <v>144</v>
      </c>
      <c r="K1320" t="s">
        <v>1561</v>
      </c>
      <c r="L1320" t="s">
        <v>146</v>
      </c>
      <c r="M1320" t="s">
        <v>10648</v>
      </c>
    </row>
    <row r="1321" spans="1:13" x14ac:dyDescent="0.35">
      <c r="A1321" t="s">
        <v>10649</v>
      </c>
      <c r="B1321" t="s">
        <v>25</v>
      </c>
      <c r="C1321" t="s">
        <v>69</v>
      </c>
      <c r="D1321" t="s">
        <v>141</v>
      </c>
      <c r="E1321" t="s">
        <v>10114</v>
      </c>
      <c r="F1321" t="s">
        <v>1559</v>
      </c>
      <c r="G1321" t="s">
        <v>1560</v>
      </c>
      <c r="H1321" t="s">
        <v>10115</v>
      </c>
      <c r="I1321" t="s">
        <v>55</v>
      </c>
      <c r="J1321" t="s">
        <v>144</v>
      </c>
      <c r="K1321" t="s">
        <v>1561</v>
      </c>
      <c r="L1321" t="s">
        <v>146</v>
      </c>
      <c r="M1321" t="s">
        <v>10650</v>
      </c>
    </row>
    <row r="1322" spans="1:13" x14ac:dyDescent="0.35">
      <c r="A1322" t="s">
        <v>10651</v>
      </c>
      <c r="B1322" t="s">
        <v>25</v>
      </c>
      <c r="C1322" t="s">
        <v>69</v>
      </c>
      <c r="D1322" t="s">
        <v>141</v>
      </c>
      <c r="E1322" t="s">
        <v>10114</v>
      </c>
      <c r="F1322" t="s">
        <v>1559</v>
      </c>
      <c r="G1322" t="s">
        <v>1560</v>
      </c>
      <c r="H1322" t="s">
        <v>10115</v>
      </c>
      <c r="I1322" t="s">
        <v>55</v>
      </c>
      <c r="J1322" t="s">
        <v>144</v>
      </c>
      <c r="K1322" t="s">
        <v>1561</v>
      </c>
      <c r="L1322" t="s">
        <v>146</v>
      </c>
      <c r="M1322" t="s">
        <v>10652</v>
      </c>
    </row>
    <row r="1323" spans="1:13" x14ac:dyDescent="0.35">
      <c r="A1323" t="s">
        <v>10653</v>
      </c>
      <c r="B1323" t="s">
        <v>25</v>
      </c>
      <c r="C1323" t="s">
        <v>69</v>
      </c>
      <c r="D1323" t="s">
        <v>141</v>
      </c>
      <c r="E1323" t="s">
        <v>10114</v>
      </c>
      <c r="F1323" t="s">
        <v>1559</v>
      </c>
      <c r="G1323" t="s">
        <v>1560</v>
      </c>
      <c r="H1323" t="s">
        <v>10115</v>
      </c>
      <c r="I1323" t="s">
        <v>55</v>
      </c>
      <c r="J1323" t="s">
        <v>144</v>
      </c>
      <c r="K1323" t="s">
        <v>1561</v>
      </c>
      <c r="L1323" t="s">
        <v>252</v>
      </c>
      <c r="M1323" t="s">
        <v>10654</v>
      </c>
    </row>
    <row r="1324" spans="1:13" x14ac:dyDescent="0.35">
      <c r="A1324" t="s">
        <v>10655</v>
      </c>
      <c r="B1324" t="s">
        <v>25</v>
      </c>
      <c r="C1324" t="s">
        <v>69</v>
      </c>
      <c r="D1324" t="s">
        <v>141</v>
      </c>
      <c r="E1324" t="s">
        <v>10114</v>
      </c>
      <c r="F1324" t="s">
        <v>1559</v>
      </c>
      <c r="G1324" t="s">
        <v>1560</v>
      </c>
      <c r="H1324" t="s">
        <v>10115</v>
      </c>
      <c r="I1324" t="s">
        <v>55</v>
      </c>
      <c r="J1324" t="s">
        <v>144</v>
      </c>
      <c r="K1324" t="s">
        <v>1561</v>
      </c>
      <c r="L1324" t="s">
        <v>146</v>
      </c>
      <c r="M1324" t="s">
        <v>10656</v>
      </c>
    </row>
    <row r="1325" spans="1:13" x14ac:dyDescent="0.35">
      <c r="A1325" t="s">
        <v>10657</v>
      </c>
      <c r="B1325" t="s">
        <v>25</v>
      </c>
      <c r="C1325" t="s">
        <v>69</v>
      </c>
      <c r="D1325" t="s">
        <v>141</v>
      </c>
      <c r="E1325" t="s">
        <v>10114</v>
      </c>
      <c r="F1325" t="s">
        <v>1559</v>
      </c>
      <c r="G1325" t="s">
        <v>1560</v>
      </c>
      <c r="H1325" t="s">
        <v>10115</v>
      </c>
      <c r="I1325" t="s">
        <v>55</v>
      </c>
      <c r="J1325" t="s">
        <v>144</v>
      </c>
      <c r="K1325" t="s">
        <v>1561</v>
      </c>
      <c r="L1325" t="s">
        <v>146</v>
      </c>
      <c r="M1325" t="s">
        <v>10658</v>
      </c>
    </row>
    <row r="1326" spans="1:13" x14ac:dyDescent="0.35">
      <c r="A1326" t="s">
        <v>10659</v>
      </c>
      <c r="B1326" t="s">
        <v>25</v>
      </c>
      <c r="C1326" t="s">
        <v>69</v>
      </c>
      <c r="D1326" t="s">
        <v>141</v>
      </c>
      <c r="E1326" t="s">
        <v>10114</v>
      </c>
      <c r="F1326" t="s">
        <v>1620</v>
      </c>
      <c r="G1326" t="s">
        <v>1560</v>
      </c>
      <c r="H1326" t="s">
        <v>10115</v>
      </c>
      <c r="I1326" t="s">
        <v>55</v>
      </c>
      <c r="J1326" t="s">
        <v>144</v>
      </c>
      <c r="K1326" t="s">
        <v>1561</v>
      </c>
      <c r="L1326" t="s">
        <v>146</v>
      </c>
      <c r="M1326" t="s">
        <v>10660</v>
      </c>
    </row>
    <row r="1327" spans="1:13" x14ac:dyDescent="0.35">
      <c r="A1327" t="s">
        <v>10661</v>
      </c>
      <c r="B1327" t="s">
        <v>25</v>
      </c>
      <c r="C1327" t="s">
        <v>69</v>
      </c>
      <c r="D1327" t="s">
        <v>141</v>
      </c>
      <c r="E1327" t="s">
        <v>10114</v>
      </c>
      <c r="F1327" t="s">
        <v>1620</v>
      </c>
      <c r="G1327" t="s">
        <v>1560</v>
      </c>
      <c r="H1327" t="s">
        <v>10115</v>
      </c>
      <c r="I1327" t="s">
        <v>55</v>
      </c>
      <c r="J1327" t="s">
        <v>144</v>
      </c>
      <c r="K1327" t="s">
        <v>1561</v>
      </c>
      <c r="L1327" t="s">
        <v>146</v>
      </c>
      <c r="M1327" t="s">
        <v>10662</v>
      </c>
    </row>
    <row r="1328" spans="1:13" x14ac:dyDescent="0.35">
      <c r="A1328" t="s">
        <v>10663</v>
      </c>
      <c r="B1328" t="s">
        <v>25</v>
      </c>
      <c r="C1328" t="s">
        <v>69</v>
      </c>
      <c r="D1328" t="s">
        <v>141</v>
      </c>
      <c r="E1328" t="s">
        <v>10114</v>
      </c>
      <c r="F1328" t="s">
        <v>1620</v>
      </c>
      <c r="G1328" t="s">
        <v>1560</v>
      </c>
      <c r="H1328" t="s">
        <v>10115</v>
      </c>
      <c r="I1328" t="s">
        <v>55</v>
      </c>
      <c r="J1328" t="s">
        <v>144</v>
      </c>
      <c r="K1328" t="s">
        <v>1561</v>
      </c>
      <c r="L1328" t="s">
        <v>146</v>
      </c>
      <c r="M1328" t="s">
        <v>10664</v>
      </c>
    </row>
    <row r="1329" spans="1:13" x14ac:dyDescent="0.35">
      <c r="A1329" t="s">
        <v>10665</v>
      </c>
      <c r="B1329" t="s">
        <v>25</v>
      </c>
      <c r="C1329" t="s">
        <v>69</v>
      </c>
      <c r="D1329" t="s">
        <v>141</v>
      </c>
      <c r="E1329" t="s">
        <v>10114</v>
      </c>
      <c r="F1329" t="s">
        <v>1620</v>
      </c>
      <c r="G1329" t="s">
        <v>1560</v>
      </c>
      <c r="H1329" t="s">
        <v>10115</v>
      </c>
      <c r="I1329" t="s">
        <v>55</v>
      </c>
      <c r="J1329" t="s">
        <v>144</v>
      </c>
      <c r="K1329" t="s">
        <v>1561</v>
      </c>
      <c r="L1329" t="s">
        <v>146</v>
      </c>
      <c r="M1329" t="s">
        <v>10666</v>
      </c>
    </row>
    <row r="1330" spans="1:13" x14ac:dyDescent="0.35">
      <c r="A1330" t="s">
        <v>10667</v>
      </c>
      <c r="B1330" t="s">
        <v>25</v>
      </c>
      <c r="C1330" t="s">
        <v>69</v>
      </c>
      <c r="D1330" t="s">
        <v>141</v>
      </c>
      <c r="E1330" t="s">
        <v>10114</v>
      </c>
      <c r="F1330" t="s">
        <v>1578</v>
      </c>
      <c r="G1330" t="s">
        <v>1560</v>
      </c>
      <c r="H1330" t="s">
        <v>10115</v>
      </c>
      <c r="I1330" t="s">
        <v>55</v>
      </c>
      <c r="J1330" t="s">
        <v>144</v>
      </c>
      <c r="K1330" t="s">
        <v>1561</v>
      </c>
      <c r="L1330" t="s">
        <v>146</v>
      </c>
      <c r="M1330" t="s">
        <v>10668</v>
      </c>
    </row>
    <row r="1331" spans="1:13" x14ac:dyDescent="0.35">
      <c r="A1331" t="s">
        <v>10669</v>
      </c>
      <c r="B1331" t="s">
        <v>25</v>
      </c>
      <c r="C1331" t="s">
        <v>69</v>
      </c>
      <c r="D1331" t="s">
        <v>141</v>
      </c>
      <c r="E1331" t="s">
        <v>10114</v>
      </c>
      <c r="F1331" t="s">
        <v>1578</v>
      </c>
      <c r="G1331" t="s">
        <v>1560</v>
      </c>
      <c r="H1331" t="s">
        <v>10115</v>
      </c>
      <c r="I1331" t="s">
        <v>55</v>
      </c>
      <c r="J1331" t="s">
        <v>144</v>
      </c>
      <c r="K1331" t="s">
        <v>1561</v>
      </c>
      <c r="L1331" t="s">
        <v>252</v>
      </c>
      <c r="M1331" t="s">
        <v>10670</v>
      </c>
    </row>
    <row r="1332" spans="1:13" x14ac:dyDescent="0.35">
      <c r="A1332" t="s">
        <v>10671</v>
      </c>
      <c r="B1332" t="s">
        <v>25</v>
      </c>
      <c r="C1332" t="s">
        <v>69</v>
      </c>
      <c r="D1332" t="s">
        <v>141</v>
      </c>
      <c r="E1332" t="s">
        <v>10114</v>
      </c>
      <c r="F1332" t="s">
        <v>1578</v>
      </c>
      <c r="G1332" t="s">
        <v>1560</v>
      </c>
      <c r="H1332" t="s">
        <v>10115</v>
      </c>
      <c r="I1332" t="s">
        <v>55</v>
      </c>
      <c r="J1332" t="s">
        <v>144</v>
      </c>
      <c r="K1332" t="s">
        <v>1561</v>
      </c>
      <c r="L1332" t="s">
        <v>146</v>
      </c>
      <c r="M1332" t="s">
        <v>10672</v>
      </c>
    </row>
    <row r="1333" spans="1:13" x14ac:dyDescent="0.35">
      <c r="A1333" t="s">
        <v>10673</v>
      </c>
      <c r="B1333" t="s">
        <v>25</v>
      </c>
      <c r="C1333" t="s">
        <v>69</v>
      </c>
      <c r="D1333" t="s">
        <v>141</v>
      </c>
      <c r="E1333" t="s">
        <v>10114</v>
      </c>
      <c r="F1333" t="s">
        <v>1578</v>
      </c>
      <c r="G1333" t="s">
        <v>1560</v>
      </c>
      <c r="H1333" t="s">
        <v>10115</v>
      </c>
      <c r="I1333" t="s">
        <v>55</v>
      </c>
      <c r="J1333" t="s">
        <v>144</v>
      </c>
      <c r="K1333" t="s">
        <v>1561</v>
      </c>
      <c r="L1333" t="s">
        <v>146</v>
      </c>
      <c r="M1333" t="s">
        <v>10674</v>
      </c>
    </row>
    <row r="1334" spans="1:13" x14ac:dyDescent="0.35">
      <c r="A1334" t="s">
        <v>10675</v>
      </c>
      <c r="B1334" t="s">
        <v>25</v>
      </c>
      <c r="C1334" t="s">
        <v>69</v>
      </c>
      <c r="D1334" t="s">
        <v>141</v>
      </c>
      <c r="E1334" t="s">
        <v>10114</v>
      </c>
      <c r="F1334" t="s">
        <v>1578</v>
      </c>
      <c r="G1334" t="s">
        <v>1560</v>
      </c>
      <c r="H1334" t="s">
        <v>10115</v>
      </c>
      <c r="I1334" t="s">
        <v>55</v>
      </c>
      <c r="J1334" t="s">
        <v>144</v>
      </c>
      <c r="K1334" t="s">
        <v>1561</v>
      </c>
      <c r="L1334" t="s">
        <v>146</v>
      </c>
      <c r="M1334" t="s">
        <v>10676</v>
      </c>
    </row>
    <row r="1335" spans="1:13" x14ac:dyDescent="0.35">
      <c r="A1335" t="s">
        <v>10677</v>
      </c>
      <c r="B1335" t="s">
        <v>25</v>
      </c>
      <c r="C1335" t="s">
        <v>69</v>
      </c>
      <c r="D1335" t="s">
        <v>141</v>
      </c>
      <c r="E1335" t="s">
        <v>10114</v>
      </c>
      <c r="F1335" t="s">
        <v>1578</v>
      </c>
      <c r="G1335" t="s">
        <v>1560</v>
      </c>
      <c r="H1335" t="s">
        <v>10115</v>
      </c>
      <c r="I1335" t="s">
        <v>55</v>
      </c>
      <c r="J1335" t="s">
        <v>144</v>
      </c>
      <c r="K1335" t="s">
        <v>1561</v>
      </c>
      <c r="L1335" t="s">
        <v>252</v>
      </c>
      <c r="M1335" t="s">
        <v>10678</v>
      </c>
    </row>
    <row r="1336" spans="1:13" x14ac:dyDescent="0.35">
      <c r="A1336" t="s">
        <v>10679</v>
      </c>
      <c r="B1336" t="s">
        <v>25</v>
      </c>
      <c r="C1336" t="s">
        <v>69</v>
      </c>
      <c r="D1336" t="s">
        <v>141</v>
      </c>
      <c r="E1336" t="s">
        <v>10114</v>
      </c>
      <c r="F1336" t="s">
        <v>1578</v>
      </c>
      <c r="G1336" t="s">
        <v>1560</v>
      </c>
      <c r="H1336" t="s">
        <v>10115</v>
      </c>
      <c r="I1336" t="s">
        <v>55</v>
      </c>
      <c r="J1336" t="s">
        <v>144</v>
      </c>
      <c r="K1336" t="s">
        <v>1561</v>
      </c>
      <c r="L1336" t="s">
        <v>146</v>
      </c>
      <c r="M1336" t="s">
        <v>10680</v>
      </c>
    </row>
    <row r="1337" spans="1:13" x14ac:dyDescent="0.35">
      <c r="A1337" t="s">
        <v>10681</v>
      </c>
      <c r="B1337" t="s">
        <v>25</v>
      </c>
      <c r="C1337" t="s">
        <v>69</v>
      </c>
      <c r="D1337" t="s">
        <v>141</v>
      </c>
      <c r="E1337" t="s">
        <v>10114</v>
      </c>
      <c r="F1337" t="s">
        <v>1578</v>
      </c>
      <c r="G1337" t="s">
        <v>1560</v>
      </c>
      <c r="H1337" t="s">
        <v>10115</v>
      </c>
      <c r="I1337" t="s">
        <v>55</v>
      </c>
      <c r="J1337" t="s">
        <v>144</v>
      </c>
      <c r="K1337" t="s">
        <v>1561</v>
      </c>
      <c r="L1337" t="s">
        <v>146</v>
      </c>
      <c r="M1337" t="s">
        <v>10682</v>
      </c>
    </row>
    <row r="1338" spans="1:13" x14ac:dyDescent="0.35">
      <c r="A1338" t="s">
        <v>10683</v>
      </c>
      <c r="B1338" t="s">
        <v>25</v>
      </c>
      <c r="C1338" t="s">
        <v>69</v>
      </c>
      <c r="D1338" t="s">
        <v>141</v>
      </c>
      <c r="E1338" t="s">
        <v>10114</v>
      </c>
      <c r="F1338" t="s">
        <v>1578</v>
      </c>
      <c r="G1338" t="s">
        <v>1560</v>
      </c>
      <c r="H1338" t="s">
        <v>10115</v>
      </c>
      <c r="I1338" t="s">
        <v>55</v>
      </c>
      <c r="J1338" t="s">
        <v>144</v>
      </c>
      <c r="K1338" t="s">
        <v>1561</v>
      </c>
      <c r="L1338" t="s">
        <v>146</v>
      </c>
      <c r="M1338" t="s">
        <v>10684</v>
      </c>
    </row>
    <row r="1339" spans="1:13" x14ac:dyDescent="0.35">
      <c r="A1339" t="s">
        <v>10685</v>
      </c>
      <c r="B1339" t="s">
        <v>25</v>
      </c>
      <c r="C1339" t="s">
        <v>69</v>
      </c>
      <c r="D1339" t="s">
        <v>141</v>
      </c>
      <c r="E1339" t="s">
        <v>10114</v>
      </c>
      <c r="F1339" t="s">
        <v>1578</v>
      </c>
      <c r="G1339" t="s">
        <v>1560</v>
      </c>
      <c r="H1339" t="s">
        <v>10115</v>
      </c>
      <c r="I1339" t="s">
        <v>55</v>
      </c>
      <c r="J1339" t="s">
        <v>144</v>
      </c>
      <c r="K1339" t="s">
        <v>1561</v>
      </c>
      <c r="L1339" t="s">
        <v>146</v>
      </c>
      <c r="M1339" t="s">
        <v>10686</v>
      </c>
    </row>
    <row r="1340" spans="1:13" x14ac:dyDescent="0.35">
      <c r="A1340" t="s">
        <v>10687</v>
      </c>
      <c r="B1340" t="s">
        <v>25</v>
      </c>
      <c r="C1340" t="s">
        <v>69</v>
      </c>
      <c r="D1340" t="s">
        <v>141</v>
      </c>
      <c r="E1340" t="s">
        <v>10114</v>
      </c>
      <c r="F1340" t="s">
        <v>1578</v>
      </c>
      <c r="G1340" t="s">
        <v>1560</v>
      </c>
      <c r="H1340" t="s">
        <v>10115</v>
      </c>
      <c r="I1340" t="s">
        <v>55</v>
      </c>
      <c r="J1340" t="s">
        <v>144</v>
      </c>
      <c r="K1340" t="s">
        <v>1561</v>
      </c>
      <c r="L1340" t="s">
        <v>252</v>
      </c>
      <c r="M1340" t="s">
        <v>10688</v>
      </c>
    </row>
    <row r="1341" spans="1:13" x14ac:dyDescent="0.35">
      <c r="A1341" t="s">
        <v>10689</v>
      </c>
      <c r="B1341" t="s">
        <v>25</v>
      </c>
      <c r="C1341" t="s">
        <v>69</v>
      </c>
      <c r="D1341" t="s">
        <v>141</v>
      </c>
      <c r="E1341" t="s">
        <v>10114</v>
      </c>
      <c r="F1341" t="s">
        <v>1578</v>
      </c>
      <c r="G1341" t="s">
        <v>1560</v>
      </c>
      <c r="H1341" t="s">
        <v>10115</v>
      </c>
      <c r="I1341" t="s">
        <v>55</v>
      </c>
      <c r="J1341" t="s">
        <v>144</v>
      </c>
      <c r="K1341" t="s">
        <v>1561</v>
      </c>
      <c r="L1341" t="s">
        <v>146</v>
      </c>
      <c r="M1341" t="s">
        <v>10690</v>
      </c>
    </row>
    <row r="1342" spans="1:13" x14ac:dyDescent="0.35">
      <c r="A1342" t="s">
        <v>10691</v>
      </c>
      <c r="B1342" t="s">
        <v>25</v>
      </c>
      <c r="C1342" t="s">
        <v>69</v>
      </c>
      <c r="D1342" t="s">
        <v>141</v>
      </c>
      <c r="E1342" t="s">
        <v>10114</v>
      </c>
      <c r="F1342" t="s">
        <v>1578</v>
      </c>
      <c r="G1342" t="s">
        <v>1560</v>
      </c>
      <c r="H1342" t="s">
        <v>10115</v>
      </c>
      <c r="I1342" t="s">
        <v>55</v>
      </c>
      <c r="J1342" t="s">
        <v>144</v>
      </c>
      <c r="K1342" t="s">
        <v>1561</v>
      </c>
      <c r="L1342" t="s">
        <v>146</v>
      </c>
      <c r="M1342" t="s">
        <v>10692</v>
      </c>
    </row>
    <row r="1343" spans="1:13" x14ac:dyDescent="0.35">
      <c r="A1343" t="s">
        <v>10693</v>
      </c>
      <c r="B1343" t="s">
        <v>25</v>
      </c>
      <c r="C1343" t="s">
        <v>69</v>
      </c>
      <c r="D1343" t="s">
        <v>141</v>
      </c>
      <c r="E1343" t="s">
        <v>10114</v>
      </c>
      <c r="F1343" t="s">
        <v>2170</v>
      </c>
      <c r="G1343" t="s">
        <v>1560</v>
      </c>
      <c r="H1343" t="s">
        <v>10115</v>
      </c>
      <c r="I1343" t="s">
        <v>55</v>
      </c>
      <c r="J1343" t="s">
        <v>144</v>
      </c>
      <c r="K1343" t="s">
        <v>1561</v>
      </c>
      <c r="L1343" t="s">
        <v>146</v>
      </c>
      <c r="M1343" t="s">
        <v>10694</v>
      </c>
    </row>
    <row r="1344" spans="1:13" x14ac:dyDescent="0.35">
      <c r="A1344" t="s">
        <v>10695</v>
      </c>
      <c r="B1344" t="s">
        <v>25</v>
      </c>
      <c r="C1344" t="s">
        <v>69</v>
      </c>
      <c r="D1344" t="s">
        <v>141</v>
      </c>
      <c r="E1344" t="s">
        <v>10114</v>
      </c>
      <c r="F1344" t="s">
        <v>1648</v>
      </c>
      <c r="G1344" t="s">
        <v>1560</v>
      </c>
      <c r="H1344" t="s">
        <v>10115</v>
      </c>
      <c r="I1344" t="s">
        <v>55</v>
      </c>
      <c r="J1344" t="s">
        <v>144</v>
      </c>
      <c r="K1344" t="s">
        <v>1561</v>
      </c>
      <c r="L1344" t="s">
        <v>252</v>
      </c>
      <c r="M1344" t="s">
        <v>10696</v>
      </c>
    </row>
    <row r="1345" spans="1:13" x14ac:dyDescent="0.35">
      <c r="A1345" t="s">
        <v>10697</v>
      </c>
      <c r="B1345" t="s">
        <v>25</v>
      </c>
      <c r="C1345" t="s">
        <v>69</v>
      </c>
      <c r="D1345" t="s">
        <v>141</v>
      </c>
      <c r="E1345" t="s">
        <v>10114</v>
      </c>
      <c r="F1345" t="s">
        <v>1648</v>
      </c>
      <c r="G1345" t="s">
        <v>1560</v>
      </c>
      <c r="H1345" t="s">
        <v>10115</v>
      </c>
      <c r="I1345" t="s">
        <v>55</v>
      </c>
      <c r="J1345" t="s">
        <v>144</v>
      </c>
      <c r="K1345" t="s">
        <v>1561</v>
      </c>
      <c r="L1345" t="s">
        <v>146</v>
      </c>
      <c r="M1345" t="s">
        <v>10698</v>
      </c>
    </row>
    <row r="1346" spans="1:13" x14ac:dyDescent="0.35">
      <c r="A1346" t="s">
        <v>10699</v>
      </c>
      <c r="B1346" t="s">
        <v>25</v>
      </c>
      <c r="C1346" t="s">
        <v>69</v>
      </c>
      <c r="D1346" t="s">
        <v>141</v>
      </c>
      <c r="E1346" t="s">
        <v>10114</v>
      </c>
      <c r="F1346" t="s">
        <v>1648</v>
      </c>
      <c r="G1346" t="s">
        <v>1560</v>
      </c>
      <c r="H1346" t="s">
        <v>10115</v>
      </c>
      <c r="I1346" t="s">
        <v>55</v>
      </c>
      <c r="J1346" t="s">
        <v>144</v>
      </c>
      <c r="K1346" t="s">
        <v>1561</v>
      </c>
      <c r="L1346" t="s">
        <v>252</v>
      </c>
      <c r="M1346" t="s">
        <v>10700</v>
      </c>
    </row>
    <row r="1347" spans="1:13" x14ac:dyDescent="0.35">
      <c r="A1347" t="s">
        <v>10701</v>
      </c>
      <c r="B1347" t="s">
        <v>25</v>
      </c>
      <c r="C1347" t="s">
        <v>69</v>
      </c>
      <c r="D1347" t="s">
        <v>141</v>
      </c>
      <c r="E1347" t="s">
        <v>10114</v>
      </c>
      <c r="F1347" t="s">
        <v>1648</v>
      </c>
      <c r="G1347" t="s">
        <v>1560</v>
      </c>
      <c r="H1347" t="s">
        <v>10115</v>
      </c>
      <c r="I1347" t="s">
        <v>55</v>
      </c>
      <c r="J1347" t="s">
        <v>144</v>
      </c>
      <c r="K1347" t="s">
        <v>1561</v>
      </c>
      <c r="L1347" t="s">
        <v>146</v>
      </c>
      <c r="M1347" t="s">
        <v>10702</v>
      </c>
    </row>
    <row r="1348" spans="1:13" x14ac:dyDescent="0.35">
      <c r="A1348" t="s">
        <v>10703</v>
      </c>
      <c r="B1348" t="s">
        <v>25</v>
      </c>
      <c r="C1348" t="s">
        <v>69</v>
      </c>
      <c r="D1348" t="s">
        <v>141</v>
      </c>
      <c r="E1348" t="s">
        <v>10114</v>
      </c>
      <c r="F1348" t="s">
        <v>1648</v>
      </c>
      <c r="G1348" t="s">
        <v>1560</v>
      </c>
      <c r="H1348" t="s">
        <v>10115</v>
      </c>
      <c r="I1348" t="s">
        <v>55</v>
      </c>
      <c r="J1348" t="s">
        <v>144</v>
      </c>
      <c r="K1348" t="s">
        <v>1561</v>
      </c>
      <c r="L1348" t="s">
        <v>146</v>
      </c>
      <c r="M1348" t="s">
        <v>10704</v>
      </c>
    </row>
    <row r="1349" spans="1:13" x14ac:dyDescent="0.35">
      <c r="A1349" t="s">
        <v>10705</v>
      </c>
      <c r="B1349" t="s">
        <v>25</v>
      </c>
      <c r="C1349" t="s">
        <v>69</v>
      </c>
      <c r="D1349" t="s">
        <v>141</v>
      </c>
      <c r="E1349" t="s">
        <v>10114</v>
      </c>
      <c r="F1349" t="s">
        <v>1648</v>
      </c>
      <c r="G1349" t="s">
        <v>1560</v>
      </c>
      <c r="H1349" t="s">
        <v>10115</v>
      </c>
      <c r="I1349" t="s">
        <v>55</v>
      </c>
      <c r="J1349" t="s">
        <v>144</v>
      </c>
      <c r="K1349" t="s">
        <v>1561</v>
      </c>
      <c r="L1349" t="s">
        <v>252</v>
      </c>
      <c r="M1349" t="s">
        <v>10706</v>
      </c>
    </row>
    <row r="1350" spans="1:13" x14ac:dyDescent="0.35">
      <c r="A1350" t="s">
        <v>10707</v>
      </c>
      <c r="B1350" t="s">
        <v>25</v>
      </c>
      <c r="C1350" t="s">
        <v>69</v>
      </c>
      <c r="D1350" t="s">
        <v>141</v>
      </c>
      <c r="E1350" t="s">
        <v>10114</v>
      </c>
      <c r="F1350" t="s">
        <v>1648</v>
      </c>
      <c r="G1350" t="s">
        <v>1560</v>
      </c>
      <c r="H1350" t="s">
        <v>10115</v>
      </c>
      <c r="I1350" t="s">
        <v>55</v>
      </c>
      <c r="J1350" t="s">
        <v>144</v>
      </c>
      <c r="K1350" t="s">
        <v>1561</v>
      </c>
      <c r="L1350" t="s">
        <v>146</v>
      </c>
      <c r="M1350" t="s">
        <v>10708</v>
      </c>
    </row>
    <row r="1351" spans="1:13" x14ac:dyDescent="0.35">
      <c r="A1351" t="s">
        <v>10709</v>
      </c>
      <c r="B1351" t="s">
        <v>25</v>
      </c>
      <c r="C1351" t="s">
        <v>69</v>
      </c>
      <c r="D1351" t="s">
        <v>141</v>
      </c>
      <c r="E1351" t="s">
        <v>10114</v>
      </c>
      <c r="F1351" t="s">
        <v>1648</v>
      </c>
      <c r="G1351" t="s">
        <v>1560</v>
      </c>
      <c r="H1351" t="s">
        <v>10115</v>
      </c>
      <c r="I1351" t="s">
        <v>55</v>
      </c>
      <c r="J1351" t="s">
        <v>144</v>
      </c>
      <c r="K1351" t="s">
        <v>1561</v>
      </c>
      <c r="L1351" t="s">
        <v>252</v>
      </c>
      <c r="M1351" t="s">
        <v>10710</v>
      </c>
    </row>
    <row r="1352" spans="1:13" x14ac:dyDescent="0.35">
      <c r="A1352" t="s">
        <v>10711</v>
      </c>
      <c r="B1352" t="s">
        <v>25</v>
      </c>
      <c r="C1352" t="s">
        <v>69</v>
      </c>
      <c r="D1352" t="s">
        <v>141</v>
      </c>
      <c r="E1352" t="s">
        <v>10114</v>
      </c>
      <c r="F1352" t="s">
        <v>1681</v>
      </c>
      <c r="G1352" t="s">
        <v>1560</v>
      </c>
      <c r="H1352" t="s">
        <v>10115</v>
      </c>
      <c r="I1352" t="s">
        <v>55</v>
      </c>
      <c r="J1352" t="s">
        <v>144</v>
      </c>
      <c r="K1352" t="s">
        <v>1561</v>
      </c>
      <c r="L1352" t="s">
        <v>252</v>
      </c>
      <c r="M1352" t="s">
        <v>10712</v>
      </c>
    </row>
    <row r="1353" spans="1:13" x14ac:dyDescent="0.35">
      <c r="A1353" t="s">
        <v>10713</v>
      </c>
      <c r="B1353" t="s">
        <v>25</v>
      </c>
      <c r="C1353" t="s">
        <v>69</v>
      </c>
      <c r="D1353" t="s">
        <v>141</v>
      </c>
      <c r="E1353" t="s">
        <v>10114</v>
      </c>
      <c r="F1353" t="s">
        <v>1663</v>
      </c>
      <c r="G1353" t="s">
        <v>1560</v>
      </c>
      <c r="H1353" t="s">
        <v>10115</v>
      </c>
      <c r="I1353" t="s">
        <v>55</v>
      </c>
      <c r="J1353" t="s">
        <v>144</v>
      </c>
      <c r="K1353" t="s">
        <v>1561</v>
      </c>
      <c r="L1353" t="s">
        <v>146</v>
      </c>
      <c r="M1353" t="s">
        <v>10714</v>
      </c>
    </row>
    <row r="1354" spans="1:13" x14ac:dyDescent="0.35">
      <c r="A1354" t="s">
        <v>10715</v>
      </c>
      <c r="B1354" t="s">
        <v>25</v>
      </c>
      <c r="C1354" t="s">
        <v>69</v>
      </c>
      <c r="D1354" t="s">
        <v>141</v>
      </c>
      <c r="E1354" t="s">
        <v>10114</v>
      </c>
      <c r="F1354" t="s">
        <v>1663</v>
      </c>
      <c r="G1354" t="s">
        <v>1560</v>
      </c>
      <c r="H1354" t="s">
        <v>10115</v>
      </c>
      <c r="I1354" t="s">
        <v>55</v>
      </c>
      <c r="J1354" t="s">
        <v>144</v>
      </c>
      <c r="K1354" t="s">
        <v>1561</v>
      </c>
      <c r="L1354" t="s">
        <v>146</v>
      </c>
      <c r="M1354" t="s">
        <v>10716</v>
      </c>
    </row>
    <row r="1355" spans="1:13" x14ac:dyDescent="0.35">
      <c r="A1355" t="s">
        <v>10717</v>
      </c>
      <c r="B1355" t="s">
        <v>25</v>
      </c>
      <c r="C1355" t="s">
        <v>69</v>
      </c>
      <c r="D1355" t="s">
        <v>141</v>
      </c>
      <c r="E1355" t="s">
        <v>10114</v>
      </c>
      <c r="F1355" t="s">
        <v>1663</v>
      </c>
      <c r="G1355" t="s">
        <v>1560</v>
      </c>
      <c r="H1355" t="s">
        <v>10115</v>
      </c>
      <c r="I1355" t="s">
        <v>55</v>
      </c>
      <c r="J1355" t="s">
        <v>144</v>
      </c>
      <c r="K1355" t="s">
        <v>1561</v>
      </c>
      <c r="L1355" t="s">
        <v>146</v>
      </c>
      <c r="M1355" t="s">
        <v>10718</v>
      </c>
    </row>
    <row r="1356" spans="1:13" x14ac:dyDescent="0.35">
      <c r="A1356" t="s">
        <v>10719</v>
      </c>
      <c r="B1356" t="s">
        <v>25</v>
      </c>
      <c r="C1356" t="s">
        <v>69</v>
      </c>
      <c r="D1356" t="s">
        <v>141</v>
      </c>
      <c r="E1356" t="s">
        <v>10114</v>
      </c>
      <c r="F1356" t="s">
        <v>1663</v>
      </c>
      <c r="G1356" t="s">
        <v>1560</v>
      </c>
      <c r="H1356" t="s">
        <v>10115</v>
      </c>
      <c r="I1356" t="s">
        <v>55</v>
      </c>
      <c r="J1356" t="s">
        <v>144</v>
      </c>
      <c r="K1356" t="s">
        <v>1561</v>
      </c>
      <c r="L1356" t="s">
        <v>146</v>
      </c>
      <c r="M1356" t="s">
        <v>10720</v>
      </c>
    </row>
    <row r="1357" spans="1:13" x14ac:dyDescent="0.35">
      <c r="A1357" t="s">
        <v>10721</v>
      </c>
      <c r="B1357" t="s">
        <v>25</v>
      </c>
      <c r="C1357" t="s">
        <v>69</v>
      </c>
      <c r="D1357" t="s">
        <v>141</v>
      </c>
      <c r="E1357" t="s">
        <v>10114</v>
      </c>
      <c r="F1357" t="s">
        <v>1663</v>
      </c>
      <c r="G1357" t="s">
        <v>1560</v>
      </c>
      <c r="H1357" t="s">
        <v>10115</v>
      </c>
      <c r="I1357" t="s">
        <v>55</v>
      </c>
      <c r="J1357" t="s">
        <v>144</v>
      </c>
      <c r="K1357" t="s">
        <v>1561</v>
      </c>
      <c r="L1357" t="s">
        <v>146</v>
      </c>
      <c r="M1357" t="s">
        <v>10722</v>
      </c>
    </row>
    <row r="1358" spans="1:13" x14ac:dyDescent="0.35">
      <c r="A1358" t="s">
        <v>10723</v>
      </c>
      <c r="B1358" t="s">
        <v>25</v>
      </c>
      <c r="C1358" t="s">
        <v>58</v>
      </c>
      <c r="D1358" t="s">
        <v>2171</v>
      </c>
      <c r="E1358" t="s">
        <v>10724</v>
      </c>
      <c r="F1358" t="s">
        <v>2172</v>
      </c>
      <c r="G1358" t="s">
        <v>725</v>
      </c>
      <c r="H1358" t="s">
        <v>2173</v>
      </c>
      <c r="I1358" t="s">
        <v>200</v>
      </c>
      <c r="J1358" t="s">
        <v>1503</v>
      </c>
      <c r="K1358" t="s">
        <v>1488</v>
      </c>
      <c r="L1358" t="s">
        <v>146</v>
      </c>
      <c r="M1358" t="s">
        <v>10725</v>
      </c>
    </row>
    <row r="1359" spans="1:13" x14ac:dyDescent="0.35">
      <c r="A1359" t="s">
        <v>10726</v>
      </c>
      <c r="B1359" t="s">
        <v>25</v>
      </c>
      <c r="C1359" t="s">
        <v>58</v>
      </c>
      <c r="D1359" t="s">
        <v>2171</v>
      </c>
      <c r="E1359" t="s">
        <v>10724</v>
      </c>
      <c r="F1359" t="s">
        <v>2172</v>
      </c>
      <c r="G1359" t="s">
        <v>725</v>
      </c>
      <c r="H1359" t="s">
        <v>2173</v>
      </c>
      <c r="I1359" t="s">
        <v>200</v>
      </c>
      <c r="J1359" t="s">
        <v>1503</v>
      </c>
      <c r="K1359" t="s">
        <v>1488</v>
      </c>
      <c r="L1359" t="s">
        <v>146</v>
      </c>
      <c r="M1359" t="s">
        <v>10727</v>
      </c>
    </row>
    <row r="1360" spans="1:13" x14ac:dyDescent="0.35">
      <c r="A1360" t="s">
        <v>10728</v>
      </c>
      <c r="B1360" t="s">
        <v>25</v>
      </c>
      <c r="C1360" t="s">
        <v>58</v>
      </c>
      <c r="D1360" t="s">
        <v>2171</v>
      </c>
      <c r="E1360" t="s">
        <v>10724</v>
      </c>
      <c r="F1360" t="s">
        <v>2172</v>
      </c>
      <c r="G1360" t="s">
        <v>725</v>
      </c>
      <c r="H1360" t="s">
        <v>2173</v>
      </c>
      <c r="I1360" t="s">
        <v>200</v>
      </c>
      <c r="J1360" t="s">
        <v>1503</v>
      </c>
      <c r="K1360" t="s">
        <v>1488</v>
      </c>
      <c r="L1360" t="s">
        <v>146</v>
      </c>
      <c r="M1360" t="s">
        <v>10729</v>
      </c>
    </row>
    <row r="1361" spans="1:13" x14ac:dyDescent="0.35">
      <c r="A1361" t="s">
        <v>10730</v>
      </c>
      <c r="B1361" t="s">
        <v>25</v>
      </c>
      <c r="C1361" t="s">
        <v>58</v>
      </c>
      <c r="D1361" t="s">
        <v>2171</v>
      </c>
      <c r="E1361" t="s">
        <v>10724</v>
      </c>
      <c r="F1361" t="s">
        <v>2172</v>
      </c>
      <c r="G1361" t="s">
        <v>725</v>
      </c>
      <c r="H1361" t="s">
        <v>2173</v>
      </c>
      <c r="I1361" t="s">
        <v>200</v>
      </c>
      <c r="J1361" t="s">
        <v>1503</v>
      </c>
      <c r="K1361" t="s">
        <v>1488</v>
      </c>
      <c r="L1361" t="s">
        <v>146</v>
      </c>
      <c r="M1361" t="s">
        <v>10731</v>
      </c>
    </row>
    <row r="1362" spans="1:13" x14ac:dyDescent="0.35">
      <c r="A1362" t="s">
        <v>10732</v>
      </c>
      <c r="B1362" t="s">
        <v>25</v>
      </c>
      <c r="C1362" t="s">
        <v>58</v>
      </c>
      <c r="D1362" t="s">
        <v>2171</v>
      </c>
      <c r="E1362" t="s">
        <v>10724</v>
      </c>
      <c r="F1362" t="s">
        <v>2172</v>
      </c>
      <c r="G1362" t="s">
        <v>725</v>
      </c>
      <c r="H1362" t="s">
        <v>2173</v>
      </c>
      <c r="I1362" t="s">
        <v>200</v>
      </c>
      <c r="J1362" t="s">
        <v>1503</v>
      </c>
      <c r="K1362" t="s">
        <v>1488</v>
      </c>
      <c r="L1362" t="s">
        <v>146</v>
      </c>
      <c r="M1362" t="s">
        <v>10733</v>
      </c>
    </row>
    <row r="1363" spans="1:13" x14ac:dyDescent="0.35">
      <c r="A1363" t="s">
        <v>10734</v>
      </c>
      <c r="B1363" t="s">
        <v>25</v>
      </c>
      <c r="C1363" t="s">
        <v>58</v>
      </c>
      <c r="D1363" t="s">
        <v>2171</v>
      </c>
      <c r="E1363" t="s">
        <v>10724</v>
      </c>
      <c r="F1363" t="s">
        <v>2172</v>
      </c>
      <c r="G1363" t="s">
        <v>725</v>
      </c>
      <c r="H1363" t="s">
        <v>2173</v>
      </c>
      <c r="I1363" t="s">
        <v>200</v>
      </c>
      <c r="J1363" t="s">
        <v>1503</v>
      </c>
      <c r="K1363" t="s">
        <v>1488</v>
      </c>
      <c r="L1363" t="s">
        <v>146</v>
      </c>
      <c r="M1363" t="s">
        <v>10735</v>
      </c>
    </row>
    <row r="1364" spans="1:13" x14ac:dyDescent="0.35">
      <c r="A1364" t="s">
        <v>10736</v>
      </c>
      <c r="B1364" t="s">
        <v>25</v>
      </c>
      <c r="C1364" t="s">
        <v>58</v>
      </c>
      <c r="D1364" t="s">
        <v>2171</v>
      </c>
      <c r="E1364" t="s">
        <v>10724</v>
      </c>
      <c r="F1364" t="s">
        <v>2172</v>
      </c>
      <c r="G1364" t="s">
        <v>725</v>
      </c>
      <c r="H1364" t="s">
        <v>2173</v>
      </c>
      <c r="I1364" t="s">
        <v>200</v>
      </c>
      <c r="J1364" t="s">
        <v>1503</v>
      </c>
      <c r="K1364" t="s">
        <v>1488</v>
      </c>
      <c r="L1364" t="s">
        <v>146</v>
      </c>
      <c r="M1364" t="s">
        <v>10737</v>
      </c>
    </row>
    <row r="1365" spans="1:13" x14ac:dyDescent="0.35">
      <c r="A1365" t="s">
        <v>10738</v>
      </c>
      <c r="B1365" t="s">
        <v>25</v>
      </c>
      <c r="C1365" t="s">
        <v>58</v>
      </c>
      <c r="D1365" t="s">
        <v>2171</v>
      </c>
      <c r="E1365" t="s">
        <v>10739</v>
      </c>
      <c r="F1365" t="s">
        <v>2172</v>
      </c>
      <c r="G1365" t="s">
        <v>725</v>
      </c>
      <c r="H1365" t="s">
        <v>2173</v>
      </c>
      <c r="I1365" t="s">
        <v>200</v>
      </c>
      <c r="J1365" t="s">
        <v>1503</v>
      </c>
      <c r="K1365" t="s">
        <v>1488</v>
      </c>
      <c r="L1365" t="s">
        <v>146</v>
      </c>
      <c r="M1365" t="s">
        <v>10740</v>
      </c>
    </row>
    <row r="1366" spans="1:13" x14ac:dyDescent="0.35">
      <c r="A1366" t="s">
        <v>10741</v>
      </c>
      <c r="B1366" t="s">
        <v>25</v>
      </c>
      <c r="C1366" t="s">
        <v>58</v>
      </c>
      <c r="D1366" t="s">
        <v>2171</v>
      </c>
      <c r="E1366" t="s">
        <v>10739</v>
      </c>
      <c r="F1366" t="s">
        <v>2172</v>
      </c>
      <c r="G1366" t="s">
        <v>725</v>
      </c>
      <c r="H1366" t="s">
        <v>2173</v>
      </c>
      <c r="I1366" t="s">
        <v>200</v>
      </c>
      <c r="J1366" t="s">
        <v>1503</v>
      </c>
      <c r="K1366" t="s">
        <v>1488</v>
      </c>
      <c r="L1366" t="s">
        <v>146</v>
      </c>
      <c r="M1366" t="s">
        <v>10742</v>
      </c>
    </row>
    <row r="1367" spans="1:13" x14ac:dyDescent="0.35">
      <c r="A1367" t="s">
        <v>10743</v>
      </c>
      <c r="B1367" t="s">
        <v>25</v>
      </c>
      <c r="C1367" t="s">
        <v>58</v>
      </c>
      <c r="D1367" t="s">
        <v>2171</v>
      </c>
      <c r="E1367" t="s">
        <v>10739</v>
      </c>
      <c r="F1367" t="s">
        <v>2172</v>
      </c>
      <c r="G1367" t="s">
        <v>725</v>
      </c>
      <c r="H1367" t="s">
        <v>2173</v>
      </c>
      <c r="I1367" t="s">
        <v>200</v>
      </c>
      <c r="J1367" t="s">
        <v>1503</v>
      </c>
      <c r="K1367" t="s">
        <v>1488</v>
      </c>
      <c r="L1367" t="s">
        <v>146</v>
      </c>
      <c r="M1367" t="s">
        <v>10744</v>
      </c>
    </row>
    <row r="1368" spans="1:13" x14ac:dyDescent="0.35">
      <c r="A1368" t="s">
        <v>10745</v>
      </c>
      <c r="B1368" t="s">
        <v>25</v>
      </c>
      <c r="C1368" t="s">
        <v>58</v>
      </c>
      <c r="D1368" t="s">
        <v>2171</v>
      </c>
      <c r="E1368" t="s">
        <v>10739</v>
      </c>
      <c r="F1368" t="s">
        <v>2172</v>
      </c>
      <c r="G1368" t="s">
        <v>725</v>
      </c>
      <c r="H1368" t="s">
        <v>2173</v>
      </c>
      <c r="I1368" t="s">
        <v>200</v>
      </c>
      <c r="J1368" t="s">
        <v>1503</v>
      </c>
      <c r="K1368" t="s">
        <v>1488</v>
      </c>
      <c r="L1368" t="s">
        <v>146</v>
      </c>
      <c r="M1368" t="s">
        <v>10746</v>
      </c>
    </row>
    <row r="1369" spans="1:13" x14ac:dyDescent="0.35">
      <c r="A1369" t="s">
        <v>10747</v>
      </c>
      <c r="B1369" t="s">
        <v>25</v>
      </c>
      <c r="C1369" t="s">
        <v>58</v>
      </c>
      <c r="D1369" t="s">
        <v>2171</v>
      </c>
      <c r="E1369" t="s">
        <v>10739</v>
      </c>
      <c r="F1369" t="s">
        <v>2172</v>
      </c>
      <c r="G1369" t="s">
        <v>725</v>
      </c>
      <c r="H1369" t="s">
        <v>2173</v>
      </c>
      <c r="I1369" t="s">
        <v>200</v>
      </c>
      <c r="J1369" t="s">
        <v>1503</v>
      </c>
      <c r="K1369" t="s">
        <v>1488</v>
      </c>
      <c r="L1369" t="s">
        <v>146</v>
      </c>
      <c r="M1369" t="s">
        <v>10748</v>
      </c>
    </row>
    <row r="1370" spans="1:13" x14ac:dyDescent="0.35">
      <c r="A1370" t="s">
        <v>10749</v>
      </c>
      <c r="B1370" t="s">
        <v>25</v>
      </c>
      <c r="C1370" t="s">
        <v>58</v>
      </c>
      <c r="D1370" t="s">
        <v>2171</v>
      </c>
      <c r="E1370" t="s">
        <v>10739</v>
      </c>
      <c r="F1370" t="s">
        <v>2172</v>
      </c>
      <c r="G1370" t="s">
        <v>725</v>
      </c>
      <c r="H1370" t="s">
        <v>2173</v>
      </c>
      <c r="I1370" t="s">
        <v>200</v>
      </c>
      <c r="J1370" t="s">
        <v>1503</v>
      </c>
      <c r="K1370" t="s">
        <v>1488</v>
      </c>
      <c r="L1370" t="s">
        <v>146</v>
      </c>
      <c r="M1370" t="s">
        <v>10750</v>
      </c>
    </row>
    <row r="1371" spans="1:13" x14ac:dyDescent="0.35">
      <c r="A1371" t="s">
        <v>10751</v>
      </c>
      <c r="B1371" t="s">
        <v>25</v>
      </c>
      <c r="C1371" t="s">
        <v>58</v>
      </c>
      <c r="D1371" t="s">
        <v>2171</v>
      </c>
      <c r="E1371" t="s">
        <v>10739</v>
      </c>
      <c r="F1371" t="s">
        <v>2172</v>
      </c>
      <c r="G1371" t="s">
        <v>725</v>
      </c>
      <c r="H1371" t="s">
        <v>2173</v>
      </c>
      <c r="I1371" t="s">
        <v>200</v>
      </c>
      <c r="J1371" t="s">
        <v>1503</v>
      </c>
      <c r="K1371" t="s">
        <v>1488</v>
      </c>
      <c r="L1371" t="s">
        <v>146</v>
      </c>
      <c r="M1371" t="s">
        <v>10752</v>
      </c>
    </row>
    <row r="1372" spans="1:13" x14ac:dyDescent="0.35">
      <c r="A1372" t="s">
        <v>10753</v>
      </c>
      <c r="B1372" t="s">
        <v>10754</v>
      </c>
      <c r="C1372" t="s">
        <v>150</v>
      </c>
      <c r="D1372" t="s">
        <v>2174</v>
      </c>
      <c r="E1372" t="s">
        <v>10755</v>
      </c>
      <c r="F1372" t="s">
        <v>10756</v>
      </c>
      <c r="G1372" t="s">
        <v>151</v>
      </c>
      <c r="H1372" t="s">
        <v>2173</v>
      </c>
      <c r="I1372" t="s">
        <v>55</v>
      </c>
      <c r="J1372" t="s">
        <v>2175</v>
      </c>
      <c r="K1372" t="s">
        <v>1488</v>
      </c>
      <c r="L1372" t="s">
        <v>146</v>
      </c>
      <c r="M1372" t="s">
        <v>10757</v>
      </c>
    </row>
    <row r="1373" spans="1:13" x14ac:dyDescent="0.35">
      <c r="A1373" t="s">
        <v>10758</v>
      </c>
      <c r="B1373" t="s">
        <v>10759</v>
      </c>
      <c r="C1373" t="s">
        <v>150</v>
      </c>
      <c r="D1373" t="s">
        <v>2174</v>
      </c>
      <c r="E1373" t="s">
        <v>10755</v>
      </c>
      <c r="F1373" t="s">
        <v>10756</v>
      </c>
      <c r="G1373" t="s">
        <v>151</v>
      </c>
      <c r="H1373" t="s">
        <v>2173</v>
      </c>
      <c r="I1373" t="s">
        <v>55</v>
      </c>
      <c r="J1373" t="s">
        <v>2175</v>
      </c>
      <c r="K1373" t="s">
        <v>1488</v>
      </c>
      <c r="L1373" t="s">
        <v>146</v>
      </c>
      <c r="M1373" t="s">
        <v>10760</v>
      </c>
    </row>
    <row r="1374" spans="1:13" x14ac:dyDescent="0.35">
      <c r="A1374" t="s">
        <v>10761</v>
      </c>
      <c r="B1374" t="s">
        <v>10762</v>
      </c>
      <c r="C1374" t="s">
        <v>150</v>
      </c>
      <c r="D1374" t="s">
        <v>2174</v>
      </c>
      <c r="E1374" t="s">
        <v>10755</v>
      </c>
      <c r="F1374" t="s">
        <v>10756</v>
      </c>
      <c r="G1374" t="s">
        <v>151</v>
      </c>
      <c r="H1374" t="s">
        <v>2173</v>
      </c>
      <c r="I1374" t="s">
        <v>55</v>
      </c>
      <c r="J1374" t="s">
        <v>2175</v>
      </c>
      <c r="K1374" t="s">
        <v>1488</v>
      </c>
      <c r="L1374" t="s">
        <v>146</v>
      </c>
      <c r="M1374" t="s">
        <v>10763</v>
      </c>
    </row>
    <row r="1375" spans="1:13" x14ac:dyDescent="0.35">
      <c r="A1375" t="s">
        <v>10764</v>
      </c>
      <c r="B1375" t="s">
        <v>10765</v>
      </c>
      <c r="C1375" t="s">
        <v>150</v>
      </c>
      <c r="D1375" t="s">
        <v>2174</v>
      </c>
      <c r="E1375" t="s">
        <v>10755</v>
      </c>
      <c r="F1375" t="s">
        <v>10756</v>
      </c>
      <c r="G1375" t="s">
        <v>151</v>
      </c>
      <c r="H1375" t="s">
        <v>2173</v>
      </c>
      <c r="I1375" t="s">
        <v>55</v>
      </c>
      <c r="J1375" t="s">
        <v>2175</v>
      </c>
      <c r="K1375" t="s">
        <v>1488</v>
      </c>
      <c r="L1375" t="s">
        <v>146</v>
      </c>
      <c r="M1375" t="s">
        <v>10766</v>
      </c>
    </row>
    <row r="1376" spans="1:13" x14ac:dyDescent="0.35">
      <c r="A1376" t="s">
        <v>10767</v>
      </c>
      <c r="B1376" t="s">
        <v>10768</v>
      </c>
      <c r="C1376" t="s">
        <v>150</v>
      </c>
      <c r="D1376" t="s">
        <v>2174</v>
      </c>
      <c r="E1376" t="s">
        <v>10755</v>
      </c>
      <c r="F1376" t="s">
        <v>10756</v>
      </c>
      <c r="G1376" t="s">
        <v>151</v>
      </c>
      <c r="H1376" t="s">
        <v>2173</v>
      </c>
      <c r="I1376" t="s">
        <v>55</v>
      </c>
      <c r="J1376" t="s">
        <v>2175</v>
      </c>
      <c r="K1376" t="s">
        <v>1488</v>
      </c>
      <c r="L1376" t="s">
        <v>146</v>
      </c>
      <c r="M1376" t="s">
        <v>10769</v>
      </c>
    </row>
    <row r="1377" spans="1:13" x14ac:dyDescent="0.35">
      <c r="A1377" t="s">
        <v>10770</v>
      </c>
      <c r="B1377" t="s">
        <v>10771</v>
      </c>
      <c r="C1377" t="s">
        <v>150</v>
      </c>
      <c r="D1377" t="s">
        <v>2174</v>
      </c>
      <c r="E1377" t="s">
        <v>10772</v>
      </c>
      <c r="F1377" t="s">
        <v>10756</v>
      </c>
      <c r="G1377" t="s">
        <v>151</v>
      </c>
      <c r="H1377" t="s">
        <v>2173</v>
      </c>
      <c r="I1377" t="s">
        <v>55</v>
      </c>
      <c r="J1377" t="s">
        <v>2175</v>
      </c>
      <c r="K1377" t="s">
        <v>1488</v>
      </c>
      <c r="L1377" t="s">
        <v>146</v>
      </c>
      <c r="M1377" t="s">
        <v>10773</v>
      </c>
    </row>
    <row r="1378" spans="1:13" x14ac:dyDescent="0.35">
      <c r="A1378" t="s">
        <v>10774</v>
      </c>
      <c r="B1378" t="s">
        <v>10775</v>
      </c>
      <c r="C1378" t="s">
        <v>150</v>
      </c>
      <c r="D1378" t="s">
        <v>2174</v>
      </c>
      <c r="E1378" t="s">
        <v>10772</v>
      </c>
      <c r="F1378" t="s">
        <v>10756</v>
      </c>
      <c r="G1378" t="s">
        <v>151</v>
      </c>
      <c r="H1378" t="s">
        <v>2173</v>
      </c>
      <c r="I1378" t="s">
        <v>55</v>
      </c>
      <c r="J1378" t="s">
        <v>2175</v>
      </c>
      <c r="K1378" t="s">
        <v>1488</v>
      </c>
      <c r="L1378" t="s">
        <v>146</v>
      </c>
      <c r="M1378" t="s">
        <v>10776</v>
      </c>
    </row>
    <row r="1379" spans="1:13" x14ac:dyDescent="0.35">
      <c r="A1379" t="s">
        <v>10777</v>
      </c>
      <c r="B1379" t="s">
        <v>10778</v>
      </c>
      <c r="C1379" t="s">
        <v>150</v>
      </c>
      <c r="D1379" t="s">
        <v>2174</v>
      </c>
      <c r="E1379" t="s">
        <v>10772</v>
      </c>
      <c r="F1379" t="s">
        <v>10756</v>
      </c>
      <c r="G1379" t="s">
        <v>151</v>
      </c>
      <c r="H1379" t="s">
        <v>2173</v>
      </c>
      <c r="I1379" t="s">
        <v>55</v>
      </c>
      <c r="J1379" t="s">
        <v>2175</v>
      </c>
      <c r="K1379" t="s">
        <v>1488</v>
      </c>
      <c r="L1379" t="s">
        <v>146</v>
      </c>
      <c r="M1379" t="s">
        <v>10779</v>
      </c>
    </row>
    <row r="1380" spans="1:13" x14ac:dyDescent="0.35">
      <c r="A1380" t="s">
        <v>10780</v>
      </c>
      <c r="B1380" t="s">
        <v>10781</v>
      </c>
      <c r="C1380" t="s">
        <v>150</v>
      </c>
      <c r="D1380" t="s">
        <v>2174</v>
      </c>
      <c r="E1380" t="s">
        <v>10772</v>
      </c>
      <c r="F1380" t="s">
        <v>10756</v>
      </c>
      <c r="G1380" t="s">
        <v>151</v>
      </c>
      <c r="H1380" t="s">
        <v>2173</v>
      </c>
      <c r="I1380" t="s">
        <v>55</v>
      </c>
      <c r="J1380" t="s">
        <v>2175</v>
      </c>
      <c r="K1380" t="s">
        <v>1488</v>
      </c>
      <c r="L1380" t="s">
        <v>146</v>
      </c>
      <c r="M1380" t="s">
        <v>10782</v>
      </c>
    </row>
    <row r="1381" spans="1:13" x14ac:dyDescent="0.35">
      <c r="A1381" t="s">
        <v>10783</v>
      </c>
      <c r="B1381" t="s">
        <v>10784</v>
      </c>
      <c r="C1381" t="s">
        <v>150</v>
      </c>
      <c r="D1381" t="s">
        <v>2174</v>
      </c>
      <c r="E1381" t="s">
        <v>10772</v>
      </c>
      <c r="F1381" t="s">
        <v>10756</v>
      </c>
      <c r="G1381" t="s">
        <v>151</v>
      </c>
      <c r="H1381" t="s">
        <v>2173</v>
      </c>
      <c r="I1381" t="s">
        <v>55</v>
      </c>
      <c r="J1381" t="s">
        <v>2175</v>
      </c>
      <c r="K1381" t="s">
        <v>1488</v>
      </c>
      <c r="L1381" t="s">
        <v>146</v>
      </c>
      <c r="M1381" t="s">
        <v>10785</v>
      </c>
    </row>
    <row r="1382" spans="1:13" x14ac:dyDescent="0.35">
      <c r="A1382" t="s">
        <v>10786</v>
      </c>
      <c r="B1382" t="s">
        <v>10787</v>
      </c>
      <c r="C1382" t="s">
        <v>150</v>
      </c>
      <c r="D1382" t="s">
        <v>2174</v>
      </c>
      <c r="E1382" t="s">
        <v>10788</v>
      </c>
      <c r="F1382" t="s">
        <v>2176</v>
      </c>
      <c r="G1382" t="s">
        <v>151</v>
      </c>
      <c r="H1382" t="s">
        <v>2173</v>
      </c>
      <c r="I1382" t="s">
        <v>55</v>
      </c>
      <c r="J1382" t="s">
        <v>2175</v>
      </c>
      <c r="K1382" t="s">
        <v>1488</v>
      </c>
      <c r="L1382" t="s">
        <v>146</v>
      </c>
      <c r="M1382" t="s">
        <v>10789</v>
      </c>
    </row>
    <row r="1383" spans="1:13" x14ac:dyDescent="0.35">
      <c r="A1383" t="s">
        <v>10790</v>
      </c>
      <c r="B1383" t="s">
        <v>10791</v>
      </c>
      <c r="C1383" t="s">
        <v>150</v>
      </c>
      <c r="D1383" t="s">
        <v>2174</v>
      </c>
      <c r="E1383" t="s">
        <v>10788</v>
      </c>
      <c r="F1383" t="s">
        <v>2176</v>
      </c>
      <c r="G1383" t="s">
        <v>151</v>
      </c>
      <c r="H1383" t="s">
        <v>2173</v>
      </c>
      <c r="I1383" t="s">
        <v>55</v>
      </c>
      <c r="J1383" t="s">
        <v>2175</v>
      </c>
      <c r="K1383" t="s">
        <v>1488</v>
      </c>
      <c r="L1383" t="s">
        <v>146</v>
      </c>
      <c r="M1383" t="s">
        <v>10792</v>
      </c>
    </row>
    <row r="1384" spans="1:13" x14ac:dyDescent="0.35">
      <c r="A1384" t="s">
        <v>10793</v>
      </c>
      <c r="B1384" t="s">
        <v>10794</v>
      </c>
      <c r="C1384" t="s">
        <v>150</v>
      </c>
      <c r="D1384" t="s">
        <v>2174</v>
      </c>
      <c r="E1384" t="s">
        <v>10788</v>
      </c>
      <c r="F1384" t="s">
        <v>2176</v>
      </c>
      <c r="G1384" t="s">
        <v>151</v>
      </c>
      <c r="H1384" t="s">
        <v>2173</v>
      </c>
      <c r="I1384" t="s">
        <v>55</v>
      </c>
      <c r="J1384" t="s">
        <v>2175</v>
      </c>
      <c r="K1384" t="s">
        <v>1488</v>
      </c>
      <c r="L1384" t="s">
        <v>146</v>
      </c>
      <c r="M1384" t="s">
        <v>10795</v>
      </c>
    </row>
    <row r="1385" spans="1:13" x14ac:dyDescent="0.35">
      <c r="A1385" t="s">
        <v>10796</v>
      </c>
      <c r="B1385" t="s">
        <v>10797</v>
      </c>
      <c r="C1385" t="s">
        <v>150</v>
      </c>
      <c r="D1385" t="s">
        <v>2174</v>
      </c>
      <c r="E1385" t="s">
        <v>10788</v>
      </c>
      <c r="F1385" t="s">
        <v>2176</v>
      </c>
      <c r="G1385" t="s">
        <v>151</v>
      </c>
      <c r="H1385" t="s">
        <v>2173</v>
      </c>
      <c r="I1385" t="s">
        <v>55</v>
      </c>
      <c r="J1385" t="s">
        <v>2175</v>
      </c>
      <c r="K1385" t="s">
        <v>1488</v>
      </c>
      <c r="L1385" t="s">
        <v>146</v>
      </c>
      <c r="M1385" t="s">
        <v>10798</v>
      </c>
    </row>
    <row r="1386" spans="1:13" x14ac:dyDescent="0.35">
      <c r="A1386" t="s">
        <v>10799</v>
      </c>
      <c r="B1386" t="s">
        <v>10800</v>
      </c>
      <c r="C1386" t="s">
        <v>150</v>
      </c>
      <c r="D1386" t="s">
        <v>2174</v>
      </c>
      <c r="E1386" t="s">
        <v>10788</v>
      </c>
      <c r="F1386" t="s">
        <v>2176</v>
      </c>
      <c r="G1386" t="s">
        <v>151</v>
      </c>
      <c r="H1386" t="s">
        <v>2173</v>
      </c>
      <c r="I1386" t="s">
        <v>55</v>
      </c>
      <c r="J1386" t="s">
        <v>2175</v>
      </c>
      <c r="K1386" t="s">
        <v>1488</v>
      </c>
      <c r="L1386" t="s">
        <v>146</v>
      </c>
      <c r="M1386" t="s">
        <v>10801</v>
      </c>
    </row>
    <row r="1387" spans="1:13" x14ac:dyDescent="0.35">
      <c r="A1387" t="s">
        <v>10802</v>
      </c>
      <c r="B1387" t="s">
        <v>10803</v>
      </c>
      <c r="C1387" t="s">
        <v>150</v>
      </c>
      <c r="D1387" t="s">
        <v>2174</v>
      </c>
      <c r="E1387" t="s">
        <v>10788</v>
      </c>
      <c r="F1387" t="s">
        <v>2176</v>
      </c>
      <c r="G1387" t="s">
        <v>151</v>
      </c>
      <c r="H1387" t="s">
        <v>2173</v>
      </c>
      <c r="I1387" t="s">
        <v>55</v>
      </c>
      <c r="J1387" t="s">
        <v>2175</v>
      </c>
      <c r="K1387" t="s">
        <v>1488</v>
      </c>
      <c r="L1387" t="s">
        <v>146</v>
      </c>
      <c r="M1387" t="s">
        <v>10804</v>
      </c>
    </row>
    <row r="1388" spans="1:13" x14ac:dyDescent="0.35">
      <c r="A1388" t="s">
        <v>10805</v>
      </c>
      <c r="B1388" t="s">
        <v>10806</v>
      </c>
      <c r="C1388" t="s">
        <v>150</v>
      </c>
      <c r="D1388" t="s">
        <v>2174</v>
      </c>
      <c r="E1388" t="s">
        <v>10788</v>
      </c>
      <c r="F1388" t="s">
        <v>2176</v>
      </c>
      <c r="G1388" t="s">
        <v>151</v>
      </c>
      <c r="H1388" t="s">
        <v>2173</v>
      </c>
      <c r="I1388" t="s">
        <v>55</v>
      </c>
      <c r="J1388" t="s">
        <v>2175</v>
      </c>
      <c r="K1388" t="s">
        <v>1488</v>
      </c>
      <c r="L1388" t="s">
        <v>146</v>
      </c>
      <c r="M1388" t="s">
        <v>10807</v>
      </c>
    </row>
    <row r="1389" spans="1:13" x14ac:dyDescent="0.35">
      <c r="A1389" t="s">
        <v>10808</v>
      </c>
      <c r="B1389" t="s">
        <v>10809</v>
      </c>
      <c r="C1389" t="s">
        <v>150</v>
      </c>
      <c r="D1389" t="s">
        <v>2174</v>
      </c>
      <c r="E1389" t="s">
        <v>10788</v>
      </c>
      <c r="F1389" t="s">
        <v>2176</v>
      </c>
      <c r="G1389" t="s">
        <v>151</v>
      </c>
      <c r="H1389" t="s">
        <v>2173</v>
      </c>
      <c r="I1389" t="s">
        <v>55</v>
      </c>
      <c r="J1389" t="s">
        <v>2175</v>
      </c>
      <c r="K1389" t="s">
        <v>1488</v>
      </c>
      <c r="L1389" t="s">
        <v>146</v>
      </c>
      <c r="M1389" t="s">
        <v>10810</v>
      </c>
    </row>
    <row r="1390" spans="1:13" x14ac:dyDescent="0.35">
      <c r="A1390" t="s">
        <v>10811</v>
      </c>
      <c r="B1390" t="s">
        <v>10812</v>
      </c>
      <c r="C1390" t="s">
        <v>150</v>
      </c>
      <c r="D1390" t="s">
        <v>2174</v>
      </c>
      <c r="E1390" t="s">
        <v>10788</v>
      </c>
      <c r="F1390" t="s">
        <v>2176</v>
      </c>
      <c r="G1390" t="s">
        <v>151</v>
      </c>
      <c r="H1390" t="s">
        <v>2173</v>
      </c>
      <c r="I1390" t="s">
        <v>55</v>
      </c>
      <c r="J1390" t="s">
        <v>2175</v>
      </c>
      <c r="K1390" t="s">
        <v>1488</v>
      </c>
      <c r="L1390" t="s">
        <v>146</v>
      </c>
      <c r="M1390" t="s">
        <v>10813</v>
      </c>
    </row>
    <row r="1391" spans="1:13" x14ac:dyDescent="0.35">
      <c r="A1391" t="s">
        <v>10814</v>
      </c>
      <c r="B1391" t="s">
        <v>10815</v>
      </c>
      <c r="C1391" t="s">
        <v>150</v>
      </c>
      <c r="D1391" t="s">
        <v>2174</v>
      </c>
      <c r="E1391" t="s">
        <v>10788</v>
      </c>
      <c r="F1391" t="s">
        <v>2176</v>
      </c>
      <c r="G1391" t="s">
        <v>151</v>
      </c>
      <c r="H1391" t="s">
        <v>2173</v>
      </c>
      <c r="I1391" t="s">
        <v>55</v>
      </c>
      <c r="J1391" t="s">
        <v>2175</v>
      </c>
      <c r="K1391" t="s">
        <v>1488</v>
      </c>
      <c r="L1391" t="s">
        <v>146</v>
      </c>
      <c r="M1391" t="s">
        <v>10816</v>
      </c>
    </row>
    <row r="1392" spans="1:13" x14ac:dyDescent="0.35">
      <c r="A1392" t="s">
        <v>10817</v>
      </c>
      <c r="B1392" t="s">
        <v>10818</v>
      </c>
      <c r="C1392" t="s">
        <v>150</v>
      </c>
      <c r="D1392" t="s">
        <v>2174</v>
      </c>
      <c r="E1392" t="s">
        <v>10788</v>
      </c>
      <c r="F1392" t="s">
        <v>2176</v>
      </c>
      <c r="G1392" t="s">
        <v>151</v>
      </c>
      <c r="H1392" t="s">
        <v>2173</v>
      </c>
      <c r="I1392" t="s">
        <v>55</v>
      </c>
      <c r="J1392" t="s">
        <v>2175</v>
      </c>
      <c r="K1392" t="s">
        <v>1488</v>
      </c>
      <c r="L1392" t="s">
        <v>146</v>
      </c>
      <c r="M1392" t="s">
        <v>10819</v>
      </c>
    </row>
    <row r="1393" spans="1:13" x14ac:dyDescent="0.35">
      <c r="A1393" t="s">
        <v>10820</v>
      </c>
      <c r="B1393" t="s">
        <v>10821</v>
      </c>
      <c r="C1393" t="s">
        <v>150</v>
      </c>
      <c r="D1393" t="s">
        <v>2174</v>
      </c>
      <c r="E1393" t="s">
        <v>10788</v>
      </c>
      <c r="F1393" t="s">
        <v>2176</v>
      </c>
      <c r="G1393" t="s">
        <v>151</v>
      </c>
      <c r="H1393" t="s">
        <v>2173</v>
      </c>
      <c r="I1393" t="s">
        <v>55</v>
      </c>
      <c r="J1393" t="s">
        <v>2175</v>
      </c>
      <c r="K1393" t="s">
        <v>1488</v>
      </c>
      <c r="L1393" t="s">
        <v>146</v>
      </c>
      <c r="M1393" t="s">
        <v>10822</v>
      </c>
    </row>
    <row r="1394" spans="1:13" x14ac:dyDescent="0.35">
      <c r="A1394" t="s">
        <v>10823</v>
      </c>
      <c r="B1394" t="s">
        <v>10824</v>
      </c>
      <c r="C1394" t="s">
        <v>150</v>
      </c>
      <c r="D1394" t="s">
        <v>2174</v>
      </c>
      <c r="E1394" t="s">
        <v>10788</v>
      </c>
      <c r="F1394" t="s">
        <v>2176</v>
      </c>
      <c r="G1394" t="s">
        <v>151</v>
      </c>
      <c r="H1394" t="s">
        <v>2173</v>
      </c>
      <c r="I1394" t="s">
        <v>55</v>
      </c>
      <c r="J1394" t="s">
        <v>2175</v>
      </c>
      <c r="K1394" t="s">
        <v>1488</v>
      </c>
      <c r="L1394" t="s">
        <v>146</v>
      </c>
      <c r="M1394" t="s">
        <v>10825</v>
      </c>
    </row>
    <row r="1395" spans="1:13" x14ac:dyDescent="0.35">
      <c r="A1395" t="s">
        <v>10826</v>
      </c>
      <c r="B1395" t="s">
        <v>10827</v>
      </c>
      <c r="C1395" t="s">
        <v>150</v>
      </c>
      <c r="D1395" t="s">
        <v>2174</v>
      </c>
      <c r="E1395" t="s">
        <v>10828</v>
      </c>
      <c r="F1395" t="s">
        <v>2176</v>
      </c>
      <c r="G1395" t="s">
        <v>151</v>
      </c>
      <c r="H1395" t="s">
        <v>2173</v>
      </c>
      <c r="I1395" t="s">
        <v>55</v>
      </c>
      <c r="J1395" t="s">
        <v>2175</v>
      </c>
      <c r="K1395" t="s">
        <v>1488</v>
      </c>
      <c r="L1395" t="s">
        <v>146</v>
      </c>
      <c r="M1395" t="s">
        <v>10829</v>
      </c>
    </row>
    <row r="1396" spans="1:13" x14ac:dyDescent="0.35">
      <c r="A1396" t="s">
        <v>10830</v>
      </c>
      <c r="B1396" t="s">
        <v>10831</v>
      </c>
      <c r="C1396" t="s">
        <v>150</v>
      </c>
      <c r="D1396" t="s">
        <v>2174</v>
      </c>
      <c r="E1396" t="s">
        <v>10828</v>
      </c>
      <c r="F1396" t="s">
        <v>2176</v>
      </c>
      <c r="G1396" t="s">
        <v>151</v>
      </c>
      <c r="H1396" t="s">
        <v>2173</v>
      </c>
      <c r="I1396" t="s">
        <v>55</v>
      </c>
      <c r="J1396" t="s">
        <v>2175</v>
      </c>
      <c r="K1396" t="s">
        <v>1488</v>
      </c>
      <c r="L1396" t="s">
        <v>146</v>
      </c>
      <c r="M1396" t="s">
        <v>10832</v>
      </c>
    </row>
    <row r="1397" spans="1:13" x14ac:dyDescent="0.35">
      <c r="A1397" t="s">
        <v>10833</v>
      </c>
      <c r="B1397" t="s">
        <v>10834</v>
      </c>
      <c r="C1397" t="s">
        <v>150</v>
      </c>
      <c r="D1397" t="s">
        <v>2174</v>
      </c>
      <c r="E1397" t="s">
        <v>10828</v>
      </c>
      <c r="F1397" t="s">
        <v>2176</v>
      </c>
      <c r="G1397" t="s">
        <v>151</v>
      </c>
      <c r="H1397" t="s">
        <v>2173</v>
      </c>
      <c r="I1397" t="s">
        <v>55</v>
      </c>
      <c r="J1397" t="s">
        <v>2175</v>
      </c>
      <c r="K1397" t="s">
        <v>1488</v>
      </c>
      <c r="L1397" t="s">
        <v>146</v>
      </c>
      <c r="M1397" t="s">
        <v>10835</v>
      </c>
    </row>
    <row r="1398" spans="1:13" x14ac:dyDescent="0.35">
      <c r="A1398" t="s">
        <v>10836</v>
      </c>
      <c r="B1398" t="s">
        <v>10837</v>
      </c>
      <c r="C1398" t="s">
        <v>150</v>
      </c>
      <c r="D1398" t="s">
        <v>2174</v>
      </c>
      <c r="E1398" t="s">
        <v>10838</v>
      </c>
      <c r="F1398" t="s">
        <v>2176</v>
      </c>
      <c r="G1398" t="s">
        <v>151</v>
      </c>
      <c r="H1398" t="s">
        <v>2173</v>
      </c>
      <c r="I1398" t="s">
        <v>55</v>
      </c>
      <c r="J1398" t="s">
        <v>2175</v>
      </c>
      <c r="K1398" t="s">
        <v>1488</v>
      </c>
      <c r="L1398" t="s">
        <v>146</v>
      </c>
      <c r="M1398" t="s">
        <v>10839</v>
      </c>
    </row>
    <row r="1399" spans="1:13" x14ac:dyDescent="0.35">
      <c r="A1399" t="s">
        <v>10840</v>
      </c>
      <c r="B1399" t="s">
        <v>10841</v>
      </c>
      <c r="C1399" t="s">
        <v>150</v>
      </c>
      <c r="D1399" t="s">
        <v>2174</v>
      </c>
      <c r="E1399" t="s">
        <v>10842</v>
      </c>
      <c r="F1399" t="s">
        <v>10843</v>
      </c>
      <c r="G1399" t="s">
        <v>151</v>
      </c>
      <c r="H1399" t="s">
        <v>2173</v>
      </c>
      <c r="I1399" t="s">
        <v>55</v>
      </c>
      <c r="J1399" t="s">
        <v>2175</v>
      </c>
      <c r="K1399" t="s">
        <v>1488</v>
      </c>
      <c r="L1399" t="s">
        <v>146</v>
      </c>
      <c r="M1399" t="s">
        <v>10844</v>
      </c>
    </row>
    <row r="1400" spans="1:13" x14ac:dyDescent="0.35">
      <c r="A1400" t="s">
        <v>10845</v>
      </c>
      <c r="B1400" t="s">
        <v>10846</v>
      </c>
      <c r="C1400" t="s">
        <v>150</v>
      </c>
      <c r="D1400" t="s">
        <v>2174</v>
      </c>
      <c r="E1400" t="s">
        <v>10842</v>
      </c>
      <c r="F1400" t="s">
        <v>10843</v>
      </c>
      <c r="G1400" t="s">
        <v>151</v>
      </c>
      <c r="H1400" t="s">
        <v>2173</v>
      </c>
      <c r="I1400" t="s">
        <v>55</v>
      </c>
      <c r="J1400" t="s">
        <v>2175</v>
      </c>
      <c r="K1400" t="s">
        <v>1488</v>
      </c>
      <c r="L1400" t="s">
        <v>146</v>
      </c>
      <c r="M1400" t="s">
        <v>10847</v>
      </c>
    </row>
    <row r="1401" spans="1:13" x14ac:dyDescent="0.35">
      <c r="A1401" t="s">
        <v>10848</v>
      </c>
      <c r="B1401" t="s">
        <v>10849</v>
      </c>
      <c r="C1401" t="s">
        <v>150</v>
      </c>
      <c r="D1401" t="s">
        <v>2174</v>
      </c>
      <c r="E1401" t="s">
        <v>10842</v>
      </c>
      <c r="F1401" t="s">
        <v>10843</v>
      </c>
      <c r="G1401" t="s">
        <v>151</v>
      </c>
      <c r="H1401" t="s">
        <v>2173</v>
      </c>
      <c r="I1401" t="s">
        <v>55</v>
      </c>
      <c r="J1401" t="s">
        <v>2175</v>
      </c>
      <c r="K1401" t="s">
        <v>1488</v>
      </c>
      <c r="L1401" t="s">
        <v>146</v>
      </c>
      <c r="M1401" t="s">
        <v>10850</v>
      </c>
    </row>
    <row r="1402" spans="1:13" x14ac:dyDescent="0.35">
      <c r="A1402" t="s">
        <v>10851</v>
      </c>
      <c r="B1402" t="s">
        <v>10852</v>
      </c>
      <c r="C1402" t="s">
        <v>150</v>
      </c>
      <c r="D1402" t="s">
        <v>2174</v>
      </c>
      <c r="E1402" t="s">
        <v>10853</v>
      </c>
      <c r="F1402" t="s">
        <v>10843</v>
      </c>
      <c r="G1402" t="s">
        <v>151</v>
      </c>
      <c r="H1402" t="s">
        <v>2173</v>
      </c>
      <c r="I1402" t="s">
        <v>55</v>
      </c>
      <c r="J1402" t="s">
        <v>2175</v>
      </c>
      <c r="K1402" t="s">
        <v>1488</v>
      </c>
      <c r="L1402" t="s">
        <v>146</v>
      </c>
      <c r="M1402" t="s">
        <v>10854</v>
      </c>
    </row>
    <row r="1403" spans="1:13" x14ac:dyDescent="0.35">
      <c r="A1403" t="s">
        <v>10855</v>
      </c>
      <c r="B1403" t="s">
        <v>10856</v>
      </c>
      <c r="C1403" t="s">
        <v>150</v>
      </c>
      <c r="D1403" t="s">
        <v>2174</v>
      </c>
      <c r="E1403" t="s">
        <v>10853</v>
      </c>
      <c r="F1403" t="s">
        <v>10843</v>
      </c>
      <c r="G1403" t="s">
        <v>151</v>
      </c>
      <c r="H1403" t="s">
        <v>2173</v>
      </c>
      <c r="I1403" t="s">
        <v>55</v>
      </c>
      <c r="J1403" t="s">
        <v>2175</v>
      </c>
      <c r="K1403" t="s">
        <v>1488</v>
      </c>
      <c r="L1403" t="s">
        <v>146</v>
      </c>
      <c r="M1403" t="s">
        <v>10857</v>
      </c>
    </row>
    <row r="1404" spans="1:13" x14ac:dyDescent="0.35">
      <c r="A1404" t="s">
        <v>10858</v>
      </c>
      <c r="B1404" t="s">
        <v>10859</v>
      </c>
      <c r="C1404" t="s">
        <v>150</v>
      </c>
      <c r="D1404" t="s">
        <v>2174</v>
      </c>
      <c r="E1404" t="s">
        <v>10853</v>
      </c>
      <c r="F1404" t="s">
        <v>10843</v>
      </c>
      <c r="G1404" t="s">
        <v>151</v>
      </c>
      <c r="H1404" t="s">
        <v>2173</v>
      </c>
      <c r="I1404" t="s">
        <v>55</v>
      </c>
      <c r="J1404" t="s">
        <v>2175</v>
      </c>
      <c r="K1404" t="s">
        <v>1488</v>
      </c>
      <c r="L1404" t="s">
        <v>146</v>
      </c>
      <c r="M1404" t="s">
        <v>10860</v>
      </c>
    </row>
    <row r="1405" spans="1:13" x14ac:dyDescent="0.35">
      <c r="A1405" t="s">
        <v>10861</v>
      </c>
      <c r="B1405" t="s">
        <v>10862</v>
      </c>
      <c r="C1405" t="s">
        <v>150</v>
      </c>
      <c r="D1405" t="s">
        <v>2174</v>
      </c>
      <c r="E1405" t="s">
        <v>10863</v>
      </c>
      <c r="F1405" t="s">
        <v>10843</v>
      </c>
      <c r="G1405" t="s">
        <v>151</v>
      </c>
      <c r="H1405" t="s">
        <v>2173</v>
      </c>
      <c r="I1405" t="s">
        <v>55</v>
      </c>
      <c r="J1405" t="s">
        <v>2175</v>
      </c>
      <c r="K1405" t="s">
        <v>1488</v>
      </c>
      <c r="L1405" t="s">
        <v>146</v>
      </c>
      <c r="M1405" t="s">
        <v>10864</v>
      </c>
    </row>
    <row r="1406" spans="1:13" x14ac:dyDescent="0.35">
      <c r="A1406" t="s">
        <v>10865</v>
      </c>
      <c r="B1406" t="s">
        <v>10866</v>
      </c>
      <c r="C1406" t="s">
        <v>150</v>
      </c>
      <c r="D1406" t="s">
        <v>2174</v>
      </c>
      <c r="E1406" t="s">
        <v>10863</v>
      </c>
      <c r="F1406" t="s">
        <v>10843</v>
      </c>
      <c r="G1406" t="s">
        <v>151</v>
      </c>
      <c r="H1406" t="s">
        <v>2173</v>
      </c>
      <c r="I1406" t="s">
        <v>55</v>
      </c>
      <c r="J1406" t="s">
        <v>2175</v>
      </c>
      <c r="K1406" t="s">
        <v>1488</v>
      </c>
      <c r="L1406" t="s">
        <v>146</v>
      </c>
      <c r="M1406" t="s">
        <v>10867</v>
      </c>
    </row>
    <row r="1407" spans="1:13" x14ac:dyDescent="0.35">
      <c r="A1407" t="s">
        <v>10868</v>
      </c>
      <c r="B1407" t="s">
        <v>10869</v>
      </c>
      <c r="C1407" t="s">
        <v>150</v>
      </c>
      <c r="D1407" t="s">
        <v>2174</v>
      </c>
      <c r="E1407" t="s">
        <v>10863</v>
      </c>
      <c r="F1407" t="s">
        <v>10843</v>
      </c>
      <c r="G1407" t="s">
        <v>151</v>
      </c>
      <c r="H1407" t="s">
        <v>2173</v>
      </c>
      <c r="I1407" t="s">
        <v>55</v>
      </c>
      <c r="J1407" t="s">
        <v>2175</v>
      </c>
      <c r="K1407" t="s">
        <v>1488</v>
      </c>
      <c r="L1407" t="s">
        <v>146</v>
      </c>
      <c r="M1407" t="s">
        <v>10870</v>
      </c>
    </row>
    <row r="1408" spans="1:13" x14ac:dyDescent="0.35">
      <c r="A1408" t="s">
        <v>10871</v>
      </c>
      <c r="B1408" t="s">
        <v>10872</v>
      </c>
      <c r="C1408" t="s">
        <v>150</v>
      </c>
      <c r="D1408" t="s">
        <v>2174</v>
      </c>
      <c r="E1408" t="s">
        <v>10863</v>
      </c>
      <c r="F1408" t="s">
        <v>10843</v>
      </c>
      <c r="G1408" t="s">
        <v>151</v>
      </c>
      <c r="H1408" t="s">
        <v>2173</v>
      </c>
      <c r="I1408" t="s">
        <v>55</v>
      </c>
      <c r="J1408" t="s">
        <v>2175</v>
      </c>
      <c r="K1408" t="s">
        <v>1488</v>
      </c>
      <c r="L1408" t="s">
        <v>146</v>
      </c>
      <c r="M1408" t="s">
        <v>10873</v>
      </c>
    </row>
    <row r="1409" spans="1:13" x14ac:dyDescent="0.35">
      <c r="A1409" t="s">
        <v>10874</v>
      </c>
      <c r="B1409" t="s">
        <v>10875</v>
      </c>
      <c r="C1409" t="s">
        <v>150</v>
      </c>
      <c r="D1409" t="s">
        <v>2174</v>
      </c>
      <c r="E1409" t="s">
        <v>10876</v>
      </c>
      <c r="F1409" t="s">
        <v>10843</v>
      </c>
      <c r="G1409" t="s">
        <v>151</v>
      </c>
      <c r="H1409" t="s">
        <v>2173</v>
      </c>
      <c r="I1409" t="s">
        <v>55</v>
      </c>
      <c r="J1409" t="s">
        <v>2175</v>
      </c>
      <c r="K1409" t="s">
        <v>1488</v>
      </c>
      <c r="L1409" t="s">
        <v>146</v>
      </c>
      <c r="M1409" t="s">
        <v>10877</v>
      </c>
    </row>
    <row r="1410" spans="1:13" x14ac:dyDescent="0.35">
      <c r="A1410" t="s">
        <v>10878</v>
      </c>
      <c r="B1410" t="s">
        <v>10879</v>
      </c>
      <c r="C1410" t="s">
        <v>150</v>
      </c>
      <c r="D1410" t="s">
        <v>2174</v>
      </c>
      <c r="E1410" t="s">
        <v>10880</v>
      </c>
      <c r="F1410" t="s">
        <v>246</v>
      </c>
      <c r="G1410" t="s">
        <v>198</v>
      </c>
      <c r="H1410" t="s">
        <v>2173</v>
      </c>
      <c r="I1410" t="s">
        <v>55</v>
      </c>
      <c r="J1410" t="s">
        <v>2175</v>
      </c>
      <c r="K1410" t="s">
        <v>1488</v>
      </c>
      <c r="L1410" t="s">
        <v>146</v>
      </c>
      <c r="M1410" t="s">
        <v>10881</v>
      </c>
    </row>
    <row r="1411" spans="1:13" x14ac:dyDescent="0.35">
      <c r="A1411" t="s">
        <v>10882</v>
      </c>
      <c r="B1411" t="s">
        <v>10883</v>
      </c>
      <c r="C1411" t="s">
        <v>150</v>
      </c>
      <c r="D1411" t="s">
        <v>2174</v>
      </c>
      <c r="E1411" t="s">
        <v>10880</v>
      </c>
      <c r="F1411" t="s">
        <v>246</v>
      </c>
      <c r="G1411" t="s">
        <v>198</v>
      </c>
      <c r="H1411" t="s">
        <v>2173</v>
      </c>
      <c r="I1411" t="s">
        <v>55</v>
      </c>
      <c r="J1411" t="s">
        <v>2175</v>
      </c>
      <c r="K1411" t="s">
        <v>1488</v>
      </c>
      <c r="L1411" t="s">
        <v>146</v>
      </c>
      <c r="M1411" t="s">
        <v>10884</v>
      </c>
    </row>
    <row r="1412" spans="1:13" x14ac:dyDescent="0.35">
      <c r="A1412" t="s">
        <v>10885</v>
      </c>
      <c r="B1412" t="s">
        <v>10886</v>
      </c>
      <c r="C1412" t="s">
        <v>150</v>
      </c>
      <c r="D1412" t="s">
        <v>2174</v>
      </c>
      <c r="E1412" t="s">
        <v>10887</v>
      </c>
      <c r="F1412" t="s">
        <v>246</v>
      </c>
      <c r="G1412" t="s">
        <v>198</v>
      </c>
      <c r="H1412" t="s">
        <v>2173</v>
      </c>
      <c r="I1412" t="s">
        <v>55</v>
      </c>
      <c r="J1412" t="s">
        <v>2175</v>
      </c>
      <c r="K1412" t="s">
        <v>1488</v>
      </c>
      <c r="L1412" t="s">
        <v>146</v>
      </c>
      <c r="M1412" t="s">
        <v>10888</v>
      </c>
    </row>
    <row r="1413" spans="1:13" x14ac:dyDescent="0.35">
      <c r="A1413" t="s">
        <v>10889</v>
      </c>
      <c r="B1413" t="s">
        <v>10890</v>
      </c>
      <c r="C1413" t="s">
        <v>150</v>
      </c>
      <c r="D1413" t="s">
        <v>2174</v>
      </c>
      <c r="E1413" t="s">
        <v>10891</v>
      </c>
      <c r="F1413" t="s">
        <v>246</v>
      </c>
      <c r="G1413" t="s">
        <v>198</v>
      </c>
      <c r="H1413" t="s">
        <v>2173</v>
      </c>
      <c r="I1413" t="s">
        <v>55</v>
      </c>
      <c r="J1413" t="s">
        <v>2175</v>
      </c>
      <c r="K1413" t="s">
        <v>1488</v>
      </c>
      <c r="L1413" t="s">
        <v>146</v>
      </c>
      <c r="M1413" t="s">
        <v>10892</v>
      </c>
    </row>
    <row r="1414" spans="1:13" x14ac:dyDescent="0.35">
      <c r="A1414" t="s">
        <v>10893</v>
      </c>
      <c r="B1414" t="s">
        <v>10894</v>
      </c>
      <c r="C1414" t="s">
        <v>150</v>
      </c>
      <c r="D1414" t="s">
        <v>2174</v>
      </c>
      <c r="E1414" t="s">
        <v>10891</v>
      </c>
      <c r="F1414" t="s">
        <v>246</v>
      </c>
      <c r="G1414" t="s">
        <v>198</v>
      </c>
      <c r="H1414" t="s">
        <v>2173</v>
      </c>
      <c r="I1414" t="s">
        <v>55</v>
      </c>
      <c r="J1414" t="s">
        <v>2175</v>
      </c>
      <c r="K1414" t="s">
        <v>1488</v>
      </c>
      <c r="L1414" t="s">
        <v>146</v>
      </c>
      <c r="M1414" t="s">
        <v>10895</v>
      </c>
    </row>
    <row r="1415" spans="1:13" x14ac:dyDescent="0.35">
      <c r="A1415" t="s">
        <v>10896</v>
      </c>
      <c r="B1415" t="s">
        <v>10897</v>
      </c>
      <c r="C1415" t="s">
        <v>150</v>
      </c>
      <c r="D1415" t="s">
        <v>2174</v>
      </c>
      <c r="E1415" t="s">
        <v>10891</v>
      </c>
      <c r="F1415" t="s">
        <v>246</v>
      </c>
      <c r="G1415" t="s">
        <v>198</v>
      </c>
      <c r="H1415" t="s">
        <v>2173</v>
      </c>
      <c r="I1415" t="s">
        <v>55</v>
      </c>
      <c r="J1415" t="s">
        <v>2175</v>
      </c>
      <c r="K1415" t="s">
        <v>1488</v>
      </c>
      <c r="L1415" t="s">
        <v>146</v>
      </c>
      <c r="M1415" t="s">
        <v>10898</v>
      </c>
    </row>
    <row r="1416" spans="1:13" x14ac:dyDescent="0.35">
      <c r="A1416" t="s">
        <v>10899</v>
      </c>
      <c r="B1416" t="s">
        <v>10900</v>
      </c>
      <c r="C1416" t="s">
        <v>150</v>
      </c>
      <c r="D1416" t="s">
        <v>2174</v>
      </c>
      <c r="E1416" t="s">
        <v>10901</v>
      </c>
      <c r="F1416" t="s">
        <v>246</v>
      </c>
      <c r="G1416" t="s">
        <v>198</v>
      </c>
      <c r="H1416" t="s">
        <v>2173</v>
      </c>
      <c r="I1416" t="s">
        <v>55</v>
      </c>
      <c r="J1416" t="s">
        <v>2175</v>
      </c>
      <c r="K1416" t="s">
        <v>1488</v>
      </c>
      <c r="L1416" t="s">
        <v>146</v>
      </c>
      <c r="M1416" t="s">
        <v>10902</v>
      </c>
    </row>
    <row r="1417" spans="1:13" x14ac:dyDescent="0.35">
      <c r="A1417" t="s">
        <v>10903</v>
      </c>
      <c r="B1417" t="s">
        <v>10904</v>
      </c>
      <c r="C1417" t="s">
        <v>150</v>
      </c>
      <c r="D1417" t="s">
        <v>2174</v>
      </c>
      <c r="E1417" t="s">
        <v>10901</v>
      </c>
      <c r="F1417" t="s">
        <v>246</v>
      </c>
      <c r="G1417" t="s">
        <v>198</v>
      </c>
      <c r="H1417" t="s">
        <v>2173</v>
      </c>
      <c r="I1417" t="s">
        <v>55</v>
      </c>
      <c r="J1417" t="s">
        <v>2175</v>
      </c>
      <c r="K1417" t="s">
        <v>1488</v>
      </c>
      <c r="L1417" t="s">
        <v>146</v>
      </c>
      <c r="M1417" t="s">
        <v>10905</v>
      </c>
    </row>
    <row r="1418" spans="1:13" x14ac:dyDescent="0.35">
      <c r="A1418" t="s">
        <v>10906</v>
      </c>
      <c r="B1418" t="s">
        <v>10907</v>
      </c>
      <c r="C1418" t="s">
        <v>150</v>
      </c>
      <c r="D1418" t="s">
        <v>2174</v>
      </c>
      <c r="E1418" t="s">
        <v>10891</v>
      </c>
      <c r="F1418" t="s">
        <v>246</v>
      </c>
      <c r="G1418" t="s">
        <v>198</v>
      </c>
      <c r="H1418" t="s">
        <v>2173</v>
      </c>
      <c r="I1418" t="s">
        <v>55</v>
      </c>
      <c r="J1418" t="s">
        <v>2175</v>
      </c>
      <c r="K1418" t="s">
        <v>1488</v>
      </c>
      <c r="L1418" t="s">
        <v>146</v>
      </c>
      <c r="M1418" t="s">
        <v>10908</v>
      </c>
    </row>
    <row r="1419" spans="1:13" x14ac:dyDescent="0.35">
      <c r="A1419" t="s">
        <v>10909</v>
      </c>
      <c r="B1419" t="s">
        <v>10910</v>
      </c>
      <c r="C1419" t="s">
        <v>150</v>
      </c>
      <c r="D1419" t="s">
        <v>2171</v>
      </c>
      <c r="E1419" t="s">
        <v>10911</v>
      </c>
      <c r="F1419" t="s">
        <v>2177</v>
      </c>
      <c r="G1419" t="s">
        <v>198</v>
      </c>
      <c r="H1419" t="s">
        <v>2173</v>
      </c>
      <c r="I1419" t="s">
        <v>55</v>
      </c>
      <c r="J1419" t="s">
        <v>2175</v>
      </c>
      <c r="K1419" t="s">
        <v>1488</v>
      </c>
      <c r="L1419" t="s">
        <v>146</v>
      </c>
      <c r="M1419" t="s">
        <v>10912</v>
      </c>
    </row>
    <row r="1420" spans="1:13" x14ac:dyDescent="0.35">
      <c r="A1420" t="s">
        <v>10913</v>
      </c>
      <c r="B1420" t="s">
        <v>10914</v>
      </c>
      <c r="C1420" t="s">
        <v>150</v>
      </c>
      <c r="D1420" t="s">
        <v>2171</v>
      </c>
      <c r="E1420" t="s">
        <v>10915</v>
      </c>
      <c r="F1420" t="s">
        <v>2177</v>
      </c>
      <c r="G1420" t="s">
        <v>198</v>
      </c>
      <c r="H1420" t="s">
        <v>2173</v>
      </c>
      <c r="I1420" t="s">
        <v>55</v>
      </c>
      <c r="J1420" t="s">
        <v>2175</v>
      </c>
      <c r="K1420" t="s">
        <v>1488</v>
      </c>
      <c r="L1420" t="s">
        <v>146</v>
      </c>
      <c r="M1420" t="s">
        <v>10916</v>
      </c>
    </row>
    <row r="1421" spans="1:13" x14ac:dyDescent="0.35">
      <c r="A1421" t="s">
        <v>10917</v>
      </c>
      <c r="B1421" t="s">
        <v>10918</v>
      </c>
      <c r="C1421" t="s">
        <v>150</v>
      </c>
      <c r="D1421" t="s">
        <v>2171</v>
      </c>
      <c r="E1421" t="s">
        <v>10915</v>
      </c>
      <c r="F1421" t="s">
        <v>2177</v>
      </c>
      <c r="G1421" t="s">
        <v>198</v>
      </c>
      <c r="H1421" t="s">
        <v>2173</v>
      </c>
      <c r="I1421" t="s">
        <v>55</v>
      </c>
      <c r="J1421" t="s">
        <v>2175</v>
      </c>
      <c r="K1421" t="s">
        <v>1488</v>
      </c>
      <c r="L1421" t="s">
        <v>146</v>
      </c>
      <c r="M1421" t="s">
        <v>10919</v>
      </c>
    </row>
    <row r="1422" spans="1:13" x14ac:dyDescent="0.35">
      <c r="A1422" t="s">
        <v>10920</v>
      </c>
      <c r="B1422" t="s">
        <v>10921</v>
      </c>
      <c r="C1422" t="s">
        <v>150</v>
      </c>
      <c r="D1422" t="s">
        <v>2171</v>
      </c>
      <c r="E1422" t="s">
        <v>10922</v>
      </c>
      <c r="F1422" t="s">
        <v>2177</v>
      </c>
      <c r="G1422" t="s">
        <v>198</v>
      </c>
      <c r="H1422" t="s">
        <v>2173</v>
      </c>
      <c r="I1422" t="s">
        <v>55</v>
      </c>
      <c r="J1422" t="s">
        <v>2175</v>
      </c>
      <c r="K1422" t="s">
        <v>1488</v>
      </c>
      <c r="L1422" t="s">
        <v>146</v>
      </c>
      <c r="M1422" t="s">
        <v>10923</v>
      </c>
    </row>
    <row r="1423" spans="1:13" x14ac:dyDescent="0.35">
      <c r="A1423" t="s">
        <v>10924</v>
      </c>
      <c r="B1423" t="s">
        <v>10925</v>
      </c>
      <c r="C1423" t="s">
        <v>150</v>
      </c>
      <c r="D1423" t="s">
        <v>2171</v>
      </c>
      <c r="E1423" t="s">
        <v>10922</v>
      </c>
      <c r="F1423" t="s">
        <v>2177</v>
      </c>
      <c r="G1423" t="s">
        <v>198</v>
      </c>
      <c r="H1423" t="s">
        <v>2173</v>
      </c>
      <c r="I1423" t="s">
        <v>55</v>
      </c>
      <c r="J1423" t="s">
        <v>2175</v>
      </c>
      <c r="K1423" t="s">
        <v>1488</v>
      </c>
      <c r="L1423" t="s">
        <v>146</v>
      </c>
      <c r="M1423" t="s">
        <v>10926</v>
      </c>
    </row>
    <row r="1424" spans="1:13" x14ac:dyDescent="0.35">
      <c r="A1424" t="s">
        <v>10927</v>
      </c>
      <c r="B1424" t="s">
        <v>10928</v>
      </c>
      <c r="C1424" t="s">
        <v>150</v>
      </c>
      <c r="D1424" t="s">
        <v>2174</v>
      </c>
      <c r="E1424" t="s">
        <v>10929</v>
      </c>
      <c r="F1424" t="s">
        <v>2177</v>
      </c>
      <c r="G1424" t="s">
        <v>198</v>
      </c>
      <c r="H1424" t="s">
        <v>2173</v>
      </c>
      <c r="I1424" t="s">
        <v>55</v>
      </c>
      <c r="J1424" t="s">
        <v>2175</v>
      </c>
      <c r="K1424" t="s">
        <v>1488</v>
      </c>
      <c r="L1424" t="s">
        <v>146</v>
      </c>
      <c r="M1424" t="s">
        <v>10930</v>
      </c>
    </row>
    <row r="1425" spans="1:13" x14ac:dyDescent="0.35">
      <c r="A1425" t="s">
        <v>10931</v>
      </c>
      <c r="B1425" t="s">
        <v>10932</v>
      </c>
      <c r="C1425" t="s">
        <v>150</v>
      </c>
      <c r="D1425" t="s">
        <v>2174</v>
      </c>
      <c r="E1425" t="s">
        <v>10933</v>
      </c>
      <c r="F1425" t="s">
        <v>2177</v>
      </c>
      <c r="G1425" t="s">
        <v>198</v>
      </c>
      <c r="H1425" t="s">
        <v>2173</v>
      </c>
      <c r="I1425" t="s">
        <v>55</v>
      </c>
      <c r="J1425" t="s">
        <v>2175</v>
      </c>
      <c r="K1425" t="s">
        <v>1488</v>
      </c>
      <c r="L1425" t="s">
        <v>146</v>
      </c>
      <c r="M1425" t="s">
        <v>10934</v>
      </c>
    </row>
    <row r="1426" spans="1:13" x14ac:dyDescent="0.35">
      <c r="A1426" t="s">
        <v>10935</v>
      </c>
      <c r="B1426" t="s">
        <v>10936</v>
      </c>
      <c r="C1426" t="s">
        <v>74</v>
      </c>
      <c r="D1426" t="s">
        <v>2174</v>
      </c>
      <c r="E1426" t="s">
        <v>10937</v>
      </c>
      <c r="F1426" t="s">
        <v>540</v>
      </c>
      <c r="G1426" t="s">
        <v>193</v>
      </c>
      <c r="H1426" t="s">
        <v>2173</v>
      </c>
      <c r="I1426" t="s">
        <v>55</v>
      </c>
      <c r="J1426" t="s">
        <v>2175</v>
      </c>
      <c r="K1426" t="s">
        <v>1488</v>
      </c>
      <c r="L1426" t="s">
        <v>146</v>
      </c>
      <c r="M1426" t="s">
        <v>10938</v>
      </c>
    </row>
    <row r="1427" spans="1:13" x14ac:dyDescent="0.35">
      <c r="A1427" t="s">
        <v>10939</v>
      </c>
      <c r="B1427" t="s">
        <v>10940</v>
      </c>
      <c r="C1427" t="s">
        <v>74</v>
      </c>
      <c r="D1427" t="s">
        <v>2174</v>
      </c>
      <c r="E1427" t="s">
        <v>10937</v>
      </c>
      <c r="F1427" t="s">
        <v>540</v>
      </c>
      <c r="G1427" t="s">
        <v>193</v>
      </c>
      <c r="H1427" t="s">
        <v>2173</v>
      </c>
      <c r="I1427" t="s">
        <v>55</v>
      </c>
      <c r="J1427" t="s">
        <v>2175</v>
      </c>
      <c r="K1427" t="s">
        <v>1488</v>
      </c>
      <c r="L1427" t="s">
        <v>146</v>
      </c>
      <c r="M1427" t="s">
        <v>10941</v>
      </c>
    </row>
    <row r="1428" spans="1:13" x14ac:dyDescent="0.35">
      <c r="A1428" t="s">
        <v>10942</v>
      </c>
      <c r="B1428" t="s">
        <v>10943</v>
      </c>
      <c r="C1428" t="s">
        <v>74</v>
      </c>
      <c r="D1428" t="s">
        <v>2174</v>
      </c>
      <c r="E1428" t="s">
        <v>10937</v>
      </c>
      <c r="F1428" t="s">
        <v>540</v>
      </c>
      <c r="G1428" t="s">
        <v>193</v>
      </c>
      <c r="H1428" t="s">
        <v>2173</v>
      </c>
      <c r="I1428" t="s">
        <v>55</v>
      </c>
      <c r="J1428" t="s">
        <v>2175</v>
      </c>
      <c r="K1428" t="s">
        <v>1488</v>
      </c>
      <c r="L1428" t="s">
        <v>146</v>
      </c>
      <c r="M1428" t="s">
        <v>10944</v>
      </c>
    </row>
    <row r="1429" spans="1:13" x14ac:dyDescent="0.35">
      <c r="A1429" t="s">
        <v>10945</v>
      </c>
      <c r="B1429" t="s">
        <v>10946</v>
      </c>
      <c r="C1429" t="s">
        <v>74</v>
      </c>
      <c r="D1429" t="s">
        <v>2174</v>
      </c>
      <c r="E1429" t="s">
        <v>10947</v>
      </c>
      <c r="F1429" t="s">
        <v>540</v>
      </c>
      <c r="G1429" t="s">
        <v>193</v>
      </c>
      <c r="H1429" t="s">
        <v>2173</v>
      </c>
      <c r="I1429" t="s">
        <v>55</v>
      </c>
      <c r="J1429" t="s">
        <v>2175</v>
      </c>
      <c r="K1429" t="s">
        <v>1488</v>
      </c>
      <c r="L1429" t="s">
        <v>146</v>
      </c>
      <c r="M1429" t="s">
        <v>10948</v>
      </c>
    </row>
    <row r="1430" spans="1:13" x14ac:dyDescent="0.35">
      <c r="A1430" t="s">
        <v>10949</v>
      </c>
      <c r="B1430" t="s">
        <v>10950</v>
      </c>
      <c r="C1430" t="s">
        <v>74</v>
      </c>
      <c r="D1430" t="s">
        <v>2174</v>
      </c>
      <c r="E1430" t="s">
        <v>10947</v>
      </c>
      <c r="F1430" t="s">
        <v>540</v>
      </c>
      <c r="G1430" t="s">
        <v>193</v>
      </c>
      <c r="H1430" t="s">
        <v>2173</v>
      </c>
      <c r="I1430" t="s">
        <v>55</v>
      </c>
      <c r="J1430" t="s">
        <v>2175</v>
      </c>
      <c r="K1430" t="s">
        <v>1488</v>
      </c>
      <c r="L1430" t="s">
        <v>146</v>
      </c>
      <c r="M1430" t="s">
        <v>10951</v>
      </c>
    </row>
    <row r="1431" spans="1:13" x14ac:dyDescent="0.35">
      <c r="A1431" t="s">
        <v>10952</v>
      </c>
      <c r="B1431" t="s">
        <v>10953</v>
      </c>
      <c r="C1431" t="s">
        <v>74</v>
      </c>
      <c r="D1431" t="s">
        <v>2174</v>
      </c>
      <c r="E1431" t="s">
        <v>10947</v>
      </c>
      <c r="F1431" t="s">
        <v>540</v>
      </c>
      <c r="G1431" t="s">
        <v>193</v>
      </c>
      <c r="H1431" t="s">
        <v>2173</v>
      </c>
      <c r="I1431" t="s">
        <v>55</v>
      </c>
      <c r="J1431" t="s">
        <v>2175</v>
      </c>
      <c r="K1431" t="s">
        <v>1488</v>
      </c>
      <c r="L1431" t="s">
        <v>146</v>
      </c>
      <c r="M1431" t="s">
        <v>10954</v>
      </c>
    </row>
    <row r="1432" spans="1:13" x14ac:dyDescent="0.35">
      <c r="A1432" t="s">
        <v>10955</v>
      </c>
      <c r="B1432" t="s">
        <v>10956</v>
      </c>
      <c r="C1432" t="s">
        <v>74</v>
      </c>
      <c r="D1432" t="s">
        <v>2174</v>
      </c>
      <c r="E1432" t="s">
        <v>10947</v>
      </c>
      <c r="F1432" t="s">
        <v>540</v>
      </c>
      <c r="G1432" t="s">
        <v>193</v>
      </c>
      <c r="H1432" t="s">
        <v>2173</v>
      </c>
      <c r="I1432" t="s">
        <v>55</v>
      </c>
      <c r="J1432" t="s">
        <v>2175</v>
      </c>
      <c r="K1432" t="s">
        <v>1488</v>
      </c>
      <c r="L1432" t="s">
        <v>146</v>
      </c>
      <c r="M1432" t="s">
        <v>10957</v>
      </c>
    </row>
    <row r="1433" spans="1:13" x14ac:dyDescent="0.35">
      <c r="A1433" t="s">
        <v>10958</v>
      </c>
      <c r="B1433" t="s">
        <v>10959</v>
      </c>
      <c r="C1433" t="s">
        <v>74</v>
      </c>
      <c r="D1433" t="s">
        <v>2174</v>
      </c>
      <c r="E1433" t="s">
        <v>10947</v>
      </c>
      <c r="F1433" t="s">
        <v>540</v>
      </c>
      <c r="G1433" t="s">
        <v>193</v>
      </c>
      <c r="H1433" t="s">
        <v>2173</v>
      </c>
      <c r="I1433" t="s">
        <v>55</v>
      </c>
      <c r="J1433" t="s">
        <v>2175</v>
      </c>
      <c r="K1433" t="s">
        <v>1488</v>
      </c>
      <c r="L1433" t="s">
        <v>146</v>
      </c>
      <c r="M1433" t="s">
        <v>10960</v>
      </c>
    </row>
    <row r="1434" spans="1:13" x14ac:dyDescent="0.35">
      <c r="A1434" t="s">
        <v>10961</v>
      </c>
      <c r="B1434" t="s">
        <v>10962</v>
      </c>
      <c r="C1434" t="s">
        <v>150</v>
      </c>
      <c r="D1434" t="s">
        <v>2171</v>
      </c>
      <c r="E1434" t="s">
        <v>10772</v>
      </c>
      <c r="F1434" t="s">
        <v>10756</v>
      </c>
      <c r="G1434" t="s">
        <v>151</v>
      </c>
      <c r="H1434" t="s">
        <v>2173</v>
      </c>
      <c r="I1434" t="s">
        <v>55</v>
      </c>
      <c r="J1434" t="s">
        <v>2175</v>
      </c>
      <c r="K1434" t="s">
        <v>1488</v>
      </c>
      <c r="L1434" t="s">
        <v>146</v>
      </c>
      <c r="M1434" t="s">
        <v>10963</v>
      </c>
    </row>
    <row r="1435" spans="1:13" x14ac:dyDescent="0.35">
      <c r="A1435" t="s">
        <v>10964</v>
      </c>
      <c r="B1435" t="s">
        <v>10965</v>
      </c>
      <c r="C1435" t="s">
        <v>150</v>
      </c>
      <c r="D1435" t="s">
        <v>2171</v>
      </c>
      <c r="E1435" t="s">
        <v>10772</v>
      </c>
      <c r="F1435" t="s">
        <v>10756</v>
      </c>
      <c r="G1435" t="s">
        <v>151</v>
      </c>
      <c r="H1435" t="s">
        <v>2173</v>
      </c>
      <c r="I1435" t="s">
        <v>55</v>
      </c>
      <c r="J1435" t="s">
        <v>2175</v>
      </c>
      <c r="K1435" t="s">
        <v>1488</v>
      </c>
      <c r="L1435" t="s">
        <v>146</v>
      </c>
      <c r="M1435" t="s">
        <v>10966</v>
      </c>
    </row>
    <row r="1436" spans="1:13" x14ac:dyDescent="0.35">
      <c r="A1436" t="s">
        <v>10967</v>
      </c>
      <c r="B1436" t="s">
        <v>10968</v>
      </c>
      <c r="C1436" t="s">
        <v>150</v>
      </c>
      <c r="D1436" t="s">
        <v>2171</v>
      </c>
      <c r="E1436" t="s">
        <v>10772</v>
      </c>
      <c r="F1436" t="s">
        <v>10756</v>
      </c>
      <c r="G1436" t="s">
        <v>151</v>
      </c>
      <c r="H1436" t="s">
        <v>2173</v>
      </c>
      <c r="I1436" t="s">
        <v>55</v>
      </c>
      <c r="J1436" t="s">
        <v>2175</v>
      </c>
      <c r="K1436" t="s">
        <v>1488</v>
      </c>
      <c r="L1436" t="s">
        <v>146</v>
      </c>
      <c r="M1436" t="s">
        <v>10969</v>
      </c>
    </row>
    <row r="1437" spans="1:13" x14ac:dyDescent="0.35">
      <c r="A1437" t="s">
        <v>10970</v>
      </c>
      <c r="B1437" t="s">
        <v>10971</v>
      </c>
      <c r="C1437" t="s">
        <v>150</v>
      </c>
      <c r="D1437" t="s">
        <v>2171</v>
      </c>
      <c r="E1437" t="s">
        <v>10772</v>
      </c>
      <c r="F1437" t="s">
        <v>10756</v>
      </c>
      <c r="G1437" t="s">
        <v>151</v>
      </c>
      <c r="H1437" t="s">
        <v>2173</v>
      </c>
      <c r="I1437" t="s">
        <v>55</v>
      </c>
      <c r="J1437" t="s">
        <v>2175</v>
      </c>
      <c r="K1437" t="s">
        <v>1488</v>
      </c>
      <c r="L1437" t="s">
        <v>146</v>
      </c>
      <c r="M1437" t="s">
        <v>10972</v>
      </c>
    </row>
    <row r="1438" spans="1:13" x14ac:dyDescent="0.35">
      <c r="A1438" t="s">
        <v>10973</v>
      </c>
      <c r="B1438" t="s">
        <v>10974</v>
      </c>
      <c r="C1438" t="s">
        <v>150</v>
      </c>
      <c r="D1438" t="s">
        <v>2171</v>
      </c>
      <c r="E1438" t="s">
        <v>10772</v>
      </c>
      <c r="F1438" t="s">
        <v>10756</v>
      </c>
      <c r="G1438" t="s">
        <v>151</v>
      </c>
      <c r="H1438" t="s">
        <v>2173</v>
      </c>
      <c r="I1438" t="s">
        <v>55</v>
      </c>
      <c r="J1438" t="s">
        <v>2175</v>
      </c>
      <c r="K1438" t="s">
        <v>1488</v>
      </c>
      <c r="L1438" t="s">
        <v>146</v>
      </c>
      <c r="M1438" t="s">
        <v>10975</v>
      </c>
    </row>
    <row r="1439" spans="1:13" x14ac:dyDescent="0.35">
      <c r="A1439" t="s">
        <v>10976</v>
      </c>
      <c r="B1439" t="s">
        <v>10977</v>
      </c>
      <c r="C1439" t="s">
        <v>150</v>
      </c>
      <c r="D1439" t="s">
        <v>2171</v>
      </c>
      <c r="E1439" t="s">
        <v>10755</v>
      </c>
      <c r="F1439" t="s">
        <v>10756</v>
      </c>
      <c r="G1439" t="s">
        <v>151</v>
      </c>
      <c r="H1439" t="s">
        <v>2173</v>
      </c>
      <c r="I1439" t="s">
        <v>55</v>
      </c>
      <c r="J1439" t="s">
        <v>2175</v>
      </c>
      <c r="K1439" t="s">
        <v>1488</v>
      </c>
      <c r="L1439" t="s">
        <v>146</v>
      </c>
      <c r="M1439" t="s">
        <v>10978</v>
      </c>
    </row>
    <row r="1440" spans="1:13" x14ac:dyDescent="0.35">
      <c r="A1440" t="s">
        <v>10979</v>
      </c>
      <c r="B1440" t="s">
        <v>10980</v>
      </c>
      <c r="C1440" t="s">
        <v>150</v>
      </c>
      <c r="D1440" t="s">
        <v>2171</v>
      </c>
      <c r="E1440" t="s">
        <v>10755</v>
      </c>
      <c r="F1440" t="s">
        <v>10756</v>
      </c>
      <c r="G1440" t="s">
        <v>151</v>
      </c>
      <c r="H1440" t="s">
        <v>2173</v>
      </c>
      <c r="I1440" t="s">
        <v>55</v>
      </c>
      <c r="J1440" t="s">
        <v>2175</v>
      </c>
      <c r="K1440" t="s">
        <v>1488</v>
      </c>
      <c r="L1440" t="s">
        <v>146</v>
      </c>
      <c r="M1440" t="s">
        <v>10981</v>
      </c>
    </row>
    <row r="1441" spans="1:13" x14ac:dyDescent="0.35">
      <c r="A1441" t="s">
        <v>10982</v>
      </c>
      <c r="B1441" t="s">
        <v>10983</v>
      </c>
      <c r="C1441" t="s">
        <v>150</v>
      </c>
      <c r="D1441" t="s">
        <v>2171</v>
      </c>
      <c r="E1441" t="s">
        <v>10755</v>
      </c>
      <c r="F1441" t="s">
        <v>10756</v>
      </c>
      <c r="G1441" t="s">
        <v>151</v>
      </c>
      <c r="H1441" t="s">
        <v>2173</v>
      </c>
      <c r="I1441" t="s">
        <v>55</v>
      </c>
      <c r="J1441" t="s">
        <v>2175</v>
      </c>
      <c r="K1441" t="s">
        <v>1488</v>
      </c>
      <c r="L1441" t="s">
        <v>146</v>
      </c>
      <c r="M1441" t="s">
        <v>10984</v>
      </c>
    </row>
    <row r="1442" spans="1:13" x14ac:dyDescent="0.35">
      <c r="A1442" t="s">
        <v>10985</v>
      </c>
      <c r="B1442" t="s">
        <v>10986</v>
      </c>
      <c r="C1442" t="s">
        <v>150</v>
      </c>
      <c r="D1442" t="s">
        <v>2171</v>
      </c>
      <c r="E1442" t="s">
        <v>10755</v>
      </c>
      <c r="F1442" t="s">
        <v>10756</v>
      </c>
      <c r="G1442" t="s">
        <v>151</v>
      </c>
      <c r="H1442" t="s">
        <v>2173</v>
      </c>
      <c r="I1442" t="s">
        <v>55</v>
      </c>
      <c r="J1442" t="s">
        <v>2175</v>
      </c>
      <c r="K1442" t="s">
        <v>1488</v>
      </c>
      <c r="L1442" t="s">
        <v>146</v>
      </c>
      <c r="M1442" t="s">
        <v>10987</v>
      </c>
    </row>
    <row r="1443" spans="1:13" x14ac:dyDescent="0.35">
      <c r="A1443" t="s">
        <v>10988</v>
      </c>
      <c r="B1443" t="s">
        <v>10989</v>
      </c>
      <c r="C1443" t="s">
        <v>150</v>
      </c>
      <c r="D1443" t="s">
        <v>2171</v>
      </c>
      <c r="E1443" t="s">
        <v>10755</v>
      </c>
      <c r="F1443" t="s">
        <v>10756</v>
      </c>
      <c r="G1443" t="s">
        <v>151</v>
      </c>
      <c r="H1443" t="s">
        <v>2173</v>
      </c>
      <c r="I1443" t="s">
        <v>55</v>
      </c>
      <c r="J1443" t="s">
        <v>2175</v>
      </c>
      <c r="K1443" t="s">
        <v>1488</v>
      </c>
      <c r="L1443" t="s">
        <v>146</v>
      </c>
      <c r="M1443" t="s">
        <v>10990</v>
      </c>
    </row>
    <row r="1444" spans="1:13" x14ac:dyDescent="0.35">
      <c r="A1444" t="s">
        <v>10991</v>
      </c>
      <c r="B1444" t="s">
        <v>10992</v>
      </c>
      <c r="C1444" t="s">
        <v>150</v>
      </c>
      <c r="D1444" t="s">
        <v>2171</v>
      </c>
      <c r="E1444" t="s">
        <v>10788</v>
      </c>
      <c r="F1444" t="s">
        <v>2176</v>
      </c>
      <c r="G1444" t="s">
        <v>151</v>
      </c>
      <c r="H1444" t="s">
        <v>2173</v>
      </c>
      <c r="I1444" t="s">
        <v>55</v>
      </c>
      <c r="J1444" t="s">
        <v>2175</v>
      </c>
      <c r="K1444" t="s">
        <v>1488</v>
      </c>
      <c r="L1444" t="s">
        <v>146</v>
      </c>
      <c r="M1444" t="s">
        <v>10993</v>
      </c>
    </row>
    <row r="1445" spans="1:13" x14ac:dyDescent="0.35">
      <c r="A1445" t="s">
        <v>10994</v>
      </c>
      <c r="B1445" t="s">
        <v>10995</v>
      </c>
      <c r="C1445" t="s">
        <v>150</v>
      </c>
      <c r="D1445" t="s">
        <v>2171</v>
      </c>
      <c r="E1445" t="s">
        <v>10788</v>
      </c>
      <c r="F1445" t="s">
        <v>2176</v>
      </c>
      <c r="G1445" t="s">
        <v>151</v>
      </c>
      <c r="H1445" t="s">
        <v>2173</v>
      </c>
      <c r="I1445" t="s">
        <v>55</v>
      </c>
      <c r="J1445" t="s">
        <v>2175</v>
      </c>
      <c r="K1445" t="s">
        <v>1488</v>
      </c>
      <c r="L1445" t="s">
        <v>146</v>
      </c>
      <c r="M1445" t="s">
        <v>10996</v>
      </c>
    </row>
    <row r="1446" spans="1:13" x14ac:dyDescent="0.35">
      <c r="A1446" t="s">
        <v>10997</v>
      </c>
      <c r="B1446" t="s">
        <v>10998</v>
      </c>
      <c r="C1446" t="s">
        <v>150</v>
      </c>
      <c r="D1446" t="s">
        <v>2171</v>
      </c>
      <c r="E1446" t="s">
        <v>10788</v>
      </c>
      <c r="F1446" t="s">
        <v>2176</v>
      </c>
      <c r="G1446" t="s">
        <v>151</v>
      </c>
      <c r="H1446" t="s">
        <v>2173</v>
      </c>
      <c r="I1446" t="s">
        <v>55</v>
      </c>
      <c r="J1446" t="s">
        <v>2175</v>
      </c>
      <c r="K1446" t="s">
        <v>1488</v>
      </c>
      <c r="L1446" t="s">
        <v>146</v>
      </c>
      <c r="M1446" t="s">
        <v>10999</v>
      </c>
    </row>
    <row r="1447" spans="1:13" x14ac:dyDescent="0.35">
      <c r="A1447" t="s">
        <v>11000</v>
      </c>
      <c r="B1447" t="s">
        <v>11001</v>
      </c>
      <c r="C1447" t="s">
        <v>150</v>
      </c>
      <c r="D1447" t="s">
        <v>2171</v>
      </c>
      <c r="E1447" t="s">
        <v>10788</v>
      </c>
      <c r="F1447" t="s">
        <v>2176</v>
      </c>
      <c r="G1447" t="s">
        <v>151</v>
      </c>
      <c r="H1447" t="s">
        <v>2173</v>
      </c>
      <c r="I1447" t="s">
        <v>55</v>
      </c>
      <c r="J1447" t="s">
        <v>2175</v>
      </c>
      <c r="K1447" t="s">
        <v>1488</v>
      </c>
      <c r="L1447" t="s">
        <v>146</v>
      </c>
      <c r="M1447" t="s">
        <v>11002</v>
      </c>
    </row>
    <row r="1448" spans="1:13" x14ac:dyDescent="0.35">
      <c r="A1448" t="s">
        <v>11003</v>
      </c>
      <c r="B1448" t="s">
        <v>11004</v>
      </c>
      <c r="C1448" t="s">
        <v>150</v>
      </c>
      <c r="D1448" t="s">
        <v>2171</v>
      </c>
      <c r="E1448" t="s">
        <v>10788</v>
      </c>
      <c r="F1448" t="s">
        <v>2176</v>
      </c>
      <c r="G1448" t="s">
        <v>151</v>
      </c>
      <c r="H1448" t="s">
        <v>2173</v>
      </c>
      <c r="I1448" t="s">
        <v>55</v>
      </c>
      <c r="J1448" t="s">
        <v>2175</v>
      </c>
      <c r="K1448" t="s">
        <v>1488</v>
      </c>
      <c r="L1448" t="s">
        <v>146</v>
      </c>
      <c r="M1448" t="s">
        <v>11005</v>
      </c>
    </row>
    <row r="1449" spans="1:13" x14ac:dyDescent="0.35">
      <c r="A1449" t="s">
        <v>11006</v>
      </c>
      <c r="B1449" t="s">
        <v>11007</v>
      </c>
      <c r="C1449" t="s">
        <v>150</v>
      </c>
      <c r="D1449" t="s">
        <v>2171</v>
      </c>
      <c r="E1449" t="s">
        <v>10788</v>
      </c>
      <c r="F1449" t="s">
        <v>2176</v>
      </c>
      <c r="G1449" t="s">
        <v>151</v>
      </c>
      <c r="H1449" t="s">
        <v>2173</v>
      </c>
      <c r="I1449" t="s">
        <v>55</v>
      </c>
      <c r="J1449" t="s">
        <v>2175</v>
      </c>
      <c r="K1449" t="s">
        <v>1488</v>
      </c>
      <c r="L1449" t="s">
        <v>146</v>
      </c>
      <c r="M1449" t="s">
        <v>11008</v>
      </c>
    </row>
    <row r="1450" spans="1:13" x14ac:dyDescent="0.35">
      <c r="A1450" t="s">
        <v>11009</v>
      </c>
      <c r="B1450" t="s">
        <v>11010</v>
      </c>
      <c r="C1450" t="s">
        <v>150</v>
      </c>
      <c r="D1450" t="s">
        <v>2171</v>
      </c>
      <c r="E1450" t="s">
        <v>10788</v>
      </c>
      <c r="F1450" t="s">
        <v>2176</v>
      </c>
      <c r="G1450" t="s">
        <v>151</v>
      </c>
      <c r="H1450" t="s">
        <v>2173</v>
      </c>
      <c r="I1450" t="s">
        <v>55</v>
      </c>
      <c r="J1450" t="s">
        <v>2175</v>
      </c>
      <c r="K1450" t="s">
        <v>1488</v>
      </c>
      <c r="L1450" t="s">
        <v>146</v>
      </c>
      <c r="M1450" t="s">
        <v>11011</v>
      </c>
    </row>
    <row r="1451" spans="1:13" x14ac:dyDescent="0.35">
      <c r="A1451" t="s">
        <v>11012</v>
      </c>
      <c r="B1451" t="s">
        <v>11013</v>
      </c>
      <c r="C1451" t="s">
        <v>150</v>
      </c>
      <c r="D1451" t="s">
        <v>2171</v>
      </c>
      <c r="E1451" t="s">
        <v>10788</v>
      </c>
      <c r="F1451" t="s">
        <v>2176</v>
      </c>
      <c r="G1451" t="s">
        <v>151</v>
      </c>
      <c r="H1451" t="s">
        <v>2173</v>
      </c>
      <c r="I1451" t="s">
        <v>55</v>
      </c>
      <c r="J1451" t="s">
        <v>2175</v>
      </c>
      <c r="K1451" t="s">
        <v>1488</v>
      </c>
      <c r="L1451" t="s">
        <v>146</v>
      </c>
      <c r="M1451" t="s">
        <v>11014</v>
      </c>
    </row>
    <row r="1452" spans="1:13" x14ac:dyDescent="0.35">
      <c r="A1452" t="s">
        <v>11015</v>
      </c>
      <c r="B1452" t="s">
        <v>11016</v>
      </c>
      <c r="C1452" t="s">
        <v>150</v>
      </c>
      <c r="D1452" t="s">
        <v>2171</v>
      </c>
      <c r="E1452" t="s">
        <v>10788</v>
      </c>
      <c r="F1452" t="s">
        <v>2176</v>
      </c>
      <c r="G1452" t="s">
        <v>151</v>
      </c>
      <c r="H1452" t="s">
        <v>2173</v>
      </c>
      <c r="I1452" t="s">
        <v>55</v>
      </c>
      <c r="J1452" t="s">
        <v>2175</v>
      </c>
      <c r="K1452" t="s">
        <v>1488</v>
      </c>
      <c r="L1452" t="s">
        <v>146</v>
      </c>
      <c r="M1452" t="s">
        <v>11017</v>
      </c>
    </row>
    <row r="1453" spans="1:13" x14ac:dyDescent="0.35">
      <c r="A1453" t="s">
        <v>11018</v>
      </c>
      <c r="B1453" t="s">
        <v>11019</v>
      </c>
      <c r="C1453" t="s">
        <v>150</v>
      </c>
      <c r="D1453" t="s">
        <v>2171</v>
      </c>
      <c r="E1453" t="s">
        <v>10788</v>
      </c>
      <c r="F1453" t="s">
        <v>2176</v>
      </c>
      <c r="G1453" t="s">
        <v>151</v>
      </c>
      <c r="H1453" t="s">
        <v>2173</v>
      </c>
      <c r="I1453" t="s">
        <v>55</v>
      </c>
      <c r="J1453" t="s">
        <v>2175</v>
      </c>
      <c r="K1453" t="s">
        <v>1488</v>
      </c>
      <c r="L1453" t="s">
        <v>146</v>
      </c>
      <c r="M1453" t="s">
        <v>11020</v>
      </c>
    </row>
    <row r="1454" spans="1:13" x14ac:dyDescent="0.35">
      <c r="A1454" t="s">
        <v>11021</v>
      </c>
      <c r="B1454" t="s">
        <v>11022</v>
      </c>
      <c r="C1454" t="s">
        <v>150</v>
      </c>
      <c r="D1454" t="s">
        <v>2171</v>
      </c>
      <c r="E1454" t="s">
        <v>10788</v>
      </c>
      <c r="F1454" t="s">
        <v>2176</v>
      </c>
      <c r="G1454" t="s">
        <v>151</v>
      </c>
      <c r="H1454" t="s">
        <v>2173</v>
      </c>
      <c r="I1454" t="s">
        <v>55</v>
      </c>
      <c r="J1454" t="s">
        <v>2175</v>
      </c>
      <c r="K1454" t="s">
        <v>1488</v>
      </c>
      <c r="L1454" t="s">
        <v>146</v>
      </c>
      <c r="M1454" t="s">
        <v>11023</v>
      </c>
    </row>
    <row r="1455" spans="1:13" x14ac:dyDescent="0.35">
      <c r="A1455" t="s">
        <v>11024</v>
      </c>
      <c r="B1455" t="s">
        <v>11025</v>
      </c>
      <c r="C1455" t="s">
        <v>150</v>
      </c>
      <c r="D1455" t="s">
        <v>2171</v>
      </c>
      <c r="E1455" t="s">
        <v>10788</v>
      </c>
      <c r="F1455" t="s">
        <v>2176</v>
      </c>
      <c r="G1455" t="s">
        <v>151</v>
      </c>
      <c r="H1455" t="s">
        <v>2173</v>
      </c>
      <c r="I1455" t="s">
        <v>55</v>
      </c>
      <c r="J1455" t="s">
        <v>2175</v>
      </c>
      <c r="K1455" t="s">
        <v>1488</v>
      </c>
      <c r="L1455" t="s">
        <v>146</v>
      </c>
      <c r="M1455" t="s">
        <v>11026</v>
      </c>
    </row>
    <row r="1456" spans="1:13" x14ac:dyDescent="0.35">
      <c r="A1456" t="s">
        <v>11027</v>
      </c>
      <c r="B1456" t="s">
        <v>11028</v>
      </c>
      <c r="C1456" t="s">
        <v>150</v>
      </c>
      <c r="D1456" t="s">
        <v>2171</v>
      </c>
      <c r="E1456" t="s">
        <v>10788</v>
      </c>
      <c r="F1456" t="s">
        <v>2176</v>
      </c>
      <c r="G1456" t="s">
        <v>151</v>
      </c>
      <c r="H1456" t="s">
        <v>2173</v>
      </c>
      <c r="I1456" t="s">
        <v>55</v>
      </c>
      <c r="J1456" t="s">
        <v>2175</v>
      </c>
      <c r="K1456" t="s">
        <v>1488</v>
      </c>
      <c r="L1456" t="s">
        <v>146</v>
      </c>
      <c r="M1456" t="s">
        <v>11029</v>
      </c>
    </row>
    <row r="1457" spans="1:13" x14ac:dyDescent="0.35">
      <c r="A1457" t="s">
        <v>11030</v>
      </c>
      <c r="B1457" t="s">
        <v>11031</v>
      </c>
      <c r="C1457" t="s">
        <v>150</v>
      </c>
      <c r="D1457" t="s">
        <v>2171</v>
      </c>
      <c r="E1457" t="s">
        <v>10828</v>
      </c>
      <c r="F1457" t="s">
        <v>2176</v>
      </c>
      <c r="G1457" t="s">
        <v>151</v>
      </c>
      <c r="H1457" t="s">
        <v>2173</v>
      </c>
      <c r="I1457" t="s">
        <v>55</v>
      </c>
      <c r="J1457" t="s">
        <v>2175</v>
      </c>
      <c r="K1457" t="s">
        <v>1488</v>
      </c>
      <c r="L1457" t="s">
        <v>146</v>
      </c>
      <c r="M1457" t="s">
        <v>11032</v>
      </c>
    </row>
    <row r="1458" spans="1:13" x14ac:dyDescent="0.35">
      <c r="A1458" t="s">
        <v>11033</v>
      </c>
      <c r="B1458" t="s">
        <v>11034</v>
      </c>
      <c r="C1458" t="s">
        <v>150</v>
      </c>
      <c r="D1458" t="s">
        <v>2171</v>
      </c>
      <c r="E1458" t="s">
        <v>10828</v>
      </c>
      <c r="F1458" t="s">
        <v>2176</v>
      </c>
      <c r="G1458" t="s">
        <v>151</v>
      </c>
      <c r="H1458" t="s">
        <v>2173</v>
      </c>
      <c r="I1458" t="s">
        <v>55</v>
      </c>
      <c r="J1458" t="s">
        <v>2175</v>
      </c>
      <c r="K1458" t="s">
        <v>1488</v>
      </c>
      <c r="L1458" t="s">
        <v>146</v>
      </c>
      <c r="M1458" t="s">
        <v>11035</v>
      </c>
    </row>
    <row r="1459" spans="1:13" x14ac:dyDescent="0.35">
      <c r="A1459" t="s">
        <v>11036</v>
      </c>
      <c r="B1459" t="s">
        <v>11037</v>
      </c>
      <c r="C1459" t="s">
        <v>150</v>
      </c>
      <c r="D1459" t="s">
        <v>2171</v>
      </c>
      <c r="E1459" t="s">
        <v>10828</v>
      </c>
      <c r="F1459" t="s">
        <v>2176</v>
      </c>
      <c r="G1459" t="s">
        <v>151</v>
      </c>
      <c r="H1459" t="s">
        <v>2173</v>
      </c>
      <c r="I1459" t="s">
        <v>55</v>
      </c>
      <c r="J1459" t="s">
        <v>2175</v>
      </c>
      <c r="K1459" t="s">
        <v>1488</v>
      </c>
      <c r="L1459" t="s">
        <v>146</v>
      </c>
      <c r="M1459" t="s">
        <v>11038</v>
      </c>
    </row>
    <row r="1460" spans="1:13" x14ac:dyDescent="0.35">
      <c r="A1460" t="s">
        <v>11039</v>
      </c>
      <c r="B1460" t="s">
        <v>11040</v>
      </c>
      <c r="C1460" t="s">
        <v>150</v>
      </c>
      <c r="D1460" t="s">
        <v>2171</v>
      </c>
      <c r="E1460" t="s">
        <v>10838</v>
      </c>
      <c r="F1460" t="s">
        <v>2176</v>
      </c>
      <c r="G1460" t="s">
        <v>151</v>
      </c>
      <c r="H1460" t="s">
        <v>2173</v>
      </c>
      <c r="I1460" t="s">
        <v>55</v>
      </c>
      <c r="J1460" t="s">
        <v>2175</v>
      </c>
      <c r="K1460" t="s">
        <v>1488</v>
      </c>
      <c r="L1460" t="s">
        <v>146</v>
      </c>
      <c r="M1460" t="s">
        <v>11041</v>
      </c>
    </row>
    <row r="1461" spans="1:13" x14ac:dyDescent="0.35">
      <c r="A1461" t="s">
        <v>11042</v>
      </c>
      <c r="B1461" t="s">
        <v>11043</v>
      </c>
      <c r="C1461" t="s">
        <v>150</v>
      </c>
      <c r="D1461" t="s">
        <v>2171</v>
      </c>
      <c r="E1461" t="s">
        <v>10842</v>
      </c>
      <c r="F1461" t="s">
        <v>10843</v>
      </c>
      <c r="G1461" t="s">
        <v>151</v>
      </c>
      <c r="H1461" t="s">
        <v>2173</v>
      </c>
      <c r="I1461" t="s">
        <v>55</v>
      </c>
      <c r="J1461" t="s">
        <v>2175</v>
      </c>
      <c r="K1461" t="s">
        <v>1488</v>
      </c>
      <c r="L1461" t="s">
        <v>146</v>
      </c>
      <c r="M1461" t="s">
        <v>11044</v>
      </c>
    </row>
    <row r="1462" spans="1:13" x14ac:dyDescent="0.35">
      <c r="A1462" t="s">
        <v>11045</v>
      </c>
      <c r="B1462" t="s">
        <v>11046</v>
      </c>
      <c r="C1462" t="s">
        <v>150</v>
      </c>
      <c r="D1462" t="s">
        <v>2171</v>
      </c>
      <c r="E1462" t="s">
        <v>10842</v>
      </c>
      <c r="F1462" t="s">
        <v>10843</v>
      </c>
      <c r="G1462" t="s">
        <v>151</v>
      </c>
      <c r="H1462" t="s">
        <v>2173</v>
      </c>
      <c r="I1462" t="s">
        <v>55</v>
      </c>
      <c r="J1462" t="s">
        <v>2175</v>
      </c>
      <c r="K1462" t="s">
        <v>1488</v>
      </c>
      <c r="L1462" t="s">
        <v>146</v>
      </c>
      <c r="M1462" t="s">
        <v>11047</v>
      </c>
    </row>
    <row r="1463" spans="1:13" x14ac:dyDescent="0.35">
      <c r="A1463" t="s">
        <v>11048</v>
      </c>
      <c r="B1463" t="s">
        <v>11049</v>
      </c>
      <c r="C1463" t="s">
        <v>150</v>
      </c>
      <c r="D1463" t="s">
        <v>2171</v>
      </c>
      <c r="E1463" t="s">
        <v>10842</v>
      </c>
      <c r="F1463" t="s">
        <v>10843</v>
      </c>
      <c r="G1463" t="s">
        <v>151</v>
      </c>
      <c r="H1463" t="s">
        <v>2173</v>
      </c>
      <c r="I1463" t="s">
        <v>55</v>
      </c>
      <c r="J1463" t="s">
        <v>2175</v>
      </c>
      <c r="K1463" t="s">
        <v>1488</v>
      </c>
      <c r="L1463" t="s">
        <v>146</v>
      </c>
      <c r="M1463" t="s">
        <v>11050</v>
      </c>
    </row>
    <row r="1464" spans="1:13" x14ac:dyDescent="0.35">
      <c r="A1464" t="s">
        <v>11051</v>
      </c>
      <c r="B1464" t="s">
        <v>11052</v>
      </c>
      <c r="C1464" t="s">
        <v>150</v>
      </c>
      <c r="D1464" t="s">
        <v>2171</v>
      </c>
      <c r="E1464" t="s">
        <v>10853</v>
      </c>
      <c r="F1464" t="s">
        <v>10843</v>
      </c>
      <c r="G1464" t="s">
        <v>151</v>
      </c>
      <c r="H1464" t="s">
        <v>2173</v>
      </c>
      <c r="I1464" t="s">
        <v>55</v>
      </c>
      <c r="J1464" t="s">
        <v>2175</v>
      </c>
      <c r="K1464" t="s">
        <v>1488</v>
      </c>
      <c r="L1464" t="s">
        <v>146</v>
      </c>
      <c r="M1464" t="s">
        <v>11053</v>
      </c>
    </row>
    <row r="1465" spans="1:13" x14ac:dyDescent="0.35">
      <c r="A1465" t="s">
        <v>11054</v>
      </c>
      <c r="B1465" t="s">
        <v>11055</v>
      </c>
      <c r="C1465" t="s">
        <v>150</v>
      </c>
      <c r="D1465" t="s">
        <v>2171</v>
      </c>
      <c r="E1465" t="s">
        <v>10853</v>
      </c>
      <c r="F1465" t="s">
        <v>10843</v>
      </c>
      <c r="G1465" t="s">
        <v>151</v>
      </c>
      <c r="H1465" t="s">
        <v>2173</v>
      </c>
      <c r="I1465" t="s">
        <v>55</v>
      </c>
      <c r="J1465" t="s">
        <v>2175</v>
      </c>
      <c r="K1465" t="s">
        <v>1488</v>
      </c>
      <c r="L1465" t="s">
        <v>146</v>
      </c>
      <c r="M1465" t="s">
        <v>11056</v>
      </c>
    </row>
    <row r="1466" spans="1:13" x14ac:dyDescent="0.35">
      <c r="A1466" t="s">
        <v>11057</v>
      </c>
      <c r="B1466" t="s">
        <v>11058</v>
      </c>
      <c r="C1466" t="s">
        <v>150</v>
      </c>
      <c r="D1466" t="s">
        <v>2171</v>
      </c>
      <c r="E1466" t="s">
        <v>10853</v>
      </c>
      <c r="F1466" t="s">
        <v>10843</v>
      </c>
      <c r="G1466" t="s">
        <v>151</v>
      </c>
      <c r="H1466" t="s">
        <v>2173</v>
      </c>
      <c r="I1466" t="s">
        <v>55</v>
      </c>
      <c r="J1466" t="s">
        <v>2175</v>
      </c>
      <c r="K1466" t="s">
        <v>1488</v>
      </c>
      <c r="L1466" t="s">
        <v>146</v>
      </c>
      <c r="M1466" t="s">
        <v>11059</v>
      </c>
    </row>
    <row r="1467" spans="1:13" x14ac:dyDescent="0.35">
      <c r="A1467" t="s">
        <v>11060</v>
      </c>
      <c r="B1467" t="s">
        <v>11061</v>
      </c>
      <c r="C1467" t="s">
        <v>150</v>
      </c>
      <c r="D1467" t="s">
        <v>2171</v>
      </c>
      <c r="E1467" t="s">
        <v>10863</v>
      </c>
      <c r="F1467" t="s">
        <v>10843</v>
      </c>
      <c r="G1467" t="s">
        <v>151</v>
      </c>
      <c r="H1467" t="s">
        <v>2173</v>
      </c>
      <c r="I1467" t="s">
        <v>55</v>
      </c>
      <c r="J1467" t="s">
        <v>2175</v>
      </c>
      <c r="K1467" t="s">
        <v>1488</v>
      </c>
      <c r="L1467" t="s">
        <v>146</v>
      </c>
      <c r="M1467" t="s">
        <v>11062</v>
      </c>
    </row>
    <row r="1468" spans="1:13" x14ac:dyDescent="0.35">
      <c r="A1468" t="s">
        <v>11063</v>
      </c>
      <c r="B1468" t="s">
        <v>11064</v>
      </c>
      <c r="C1468" t="s">
        <v>150</v>
      </c>
      <c r="D1468" t="s">
        <v>2171</v>
      </c>
      <c r="E1468" t="s">
        <v>10863</v>
      </c>
      <c r="F1468" t="s">
        <v>10843</v>
      </c>
      <c r="G1468" t="s">
        <v>151</v>
      </c>
      <c r="H1468" t="s">
        <v>2173</v>
      </c>
      <c r="I1468" t="s">
        <v>55</v>
      </c>
      <c r="J1468" t="s">
        <v>2175</v>
      </c>
      <c r="K1468" t="s">
        <v>1488</v>
      </c>
      <c r="L1468" t="s">
        <v>146</v>
      </c>
      <c r="M1468" t="s">
        <v>11065</v>
      </c>
    </row>
    <row r="1469" spans="1:13" x14ac:dyDescent="0.35">
      <c r="A1469" t="s">
        <v>11066</v>
      </c>
      <c r="B1469" t="s">
        <v>11067</v>
      </c>
      <c r="C1469" t="s">
        <v>150</v>
      </c>
      <c r="D1469" t="s">
        <v>2171</v>
      </c>
      <c r="E1469" t="s">
        <v>10863</v>
      </c>
      <c r="F1469" t="s">
        <v>10843</v>
      </c>
      <c r="G1469" t="s">
        <v>151</v>
      </c>
      <c r="H1469" t="s">
        <v>2173</v>
      </c>
      <c r="I1469" t="s">
        <v>55</v>
      </c>
      <c r="J1469" t="s">
        <v>2175</v>
      </c>
      <c r="K1469" t="s">
        <v>1488</v>
      </c>
      <c r="L1469" t="s">
        <v>146</v>
      </c>
      <c r="M1469" t="s">
        <v>11068</v>
      </c>
    </row>
    <row r="1470" spans="1:13" x14ac:dyDescent="0.35">
      <c r="A1470" t="s">
        <v>11069</v>
      </c>
      <c r="B1470" t="s">
        <v>11070</v>
      </c>
      <c r="C1470" t="s">
        <v>150</v>
      </c>
      <c r="D1470" t="s">
        <v>2171</v>
      </c>
      <c r="E1470" t="s">
        <v>10863</v>
      </c>
      <c r="F1470" t="s">
        <v>10843</v>
      </c>
      <c r="G1470" t="s">
        <v>151</v>
      </c>
      <c r="H1470" t="s">
        <v>2173</v>
      </c>
      <c r="I1470" t="s">
        <v>55</v>
      </c>
      <c r="J1470" t="s">
        <v>2175</v>
      </c>
      <c r="K1470" t="s">
        <v>1488</v>
      </c>
      <c r="L1470" t="s">
        <v>146</v>
      </c>
      <c r="M1470" t="s">
        <v>11071</v>
      </c>
    </row>
    <row r="1471" spans="1:13" x14ac:dyDescent="0.35">
      <c r="A1471" t="s">
        <v>11072</v>
      </c>
      <c r="B1471" t="s">
        <v>11073</v>
      </c>
      <c r="C1471" t="s">
        <v>150</v>
      </c>
      <c r="D1471" t="s">
        <v>2171</v>
      </c>
      <c r="E1471" t="s">
        <v>10876</v>
      </c>
      <c r="F1471" t="s">
        <v>10843</v>
      </c>
      <c r="G1471" t="s">
        <v>151</v>
      </c>
      <c r="H1471" t="s">
        <v>2173</v>
      </c>
      <c r="I1471" t="s">
        <v>55</v>
      </c>
      <c r="J1471" t="s">
        <v>2175</v>
      </c>
      <c r="K1471" t="s">
        <v>1488</v>
      </c>
      <c r="L1471" t="s">
        <v>146</v>
      </c>
      <c r="M1471" t="s">
        <v>11074</v>
      </c>
    </row>
    <row r="1472" spans="1:13" x14ac:dyDescent="0.35">
      <c r="A1472" t="s">
        <v>11075</v>
      </c>
      <c r="B1472" t="s">
        <v>11076</v>
      </c>
      <c r="C1472" t="s">
        <v>150</v>
      </c>
      <c r="D1472" t="s">
        <v>2171</v>
      </c>
      <c r="E1472" t="s">
        <v>10880</v>
      </c>
      <c r="F1472" t="s">
        <v>246</v>
      </c>
      <c r="G1472" t="s">
        <v>198</v>
      </c>
      <c r="H1472" t="s">
        <v>2173</v>
      </c>
      <c r="I1472" t="s">
        <v>55</v>
      </c>
      <c r="J1472" t="s">
        <v>2175</v>
      </c>
      <c r="K1472" t="s">
        <v>1488</v>
      </c>
      <c r="L1472" t="s">
        <v>146</v>
      </c>
      <c r="M1472" t="s">
        <v>11077</v>
      </c>
    </row>
    <row r="1473" spans="1:13" x14ac:dyDescent="0.35">
      <c r="A1473" t="s">
        <v>11078</v>
      </c>
      <c r="B1473" t="s">
        <v>11079</v>
      </c>
      <c r="C1473" t="s">
        <v>150</v>
      </c>
      <c r="D1473" t="s">
        <v>2171</v>
      </c>
      <c r="E1473" t="s">
        <v>10880</v>
      </c>
      <c r="F1473" t="s">
        <v>246</v>
      </c>
      <c r="G1473" t="s">
        <v>198</v>
      </c>
      <c r="H1473" t="s">
        <v>2173</v>
      </c>
      <c r="I1473" t="s">
        <v>55</v>
      </c>
      <c r="J1473" t="s">
        <v>2175</v>
      </c>
      <c r="K1473" t="s">
        <v>1488</v>
      </c>
      <c r="L1473" t="s">
        <v>146</v>
      </c>
      <c r="M1473" t="s">
        <v>11080</v>
      </c>
    </row>
    <row r="1474" spans="1:13" x14ac:dyDescent="0.35">
      <c r="A1474" t="s">
        <v>11081</v>
      </c>
      <c r="B1474" t="s">
        <v>11082</v>
      </c>
      <c r="C1474" t="s">
        <v>150</v>
      </c>
      <c r="D1474" t="s">
        <v>2171</v>
      </c>
      <c r="E1474" t="s">
        <v>10887</v>
      </c>
      <c r="F1474" t="s">
        <v>246</v>
      </c>
      <c r="G1474" t="s">
        <v>198</v>
      </c>
      <c r="H1474" t="s">
        <v>2173</v>
      </c>
      <c r="I1474" t="s">
        <v>55</v>
      </c>
      <c r="J1474" t="s">
        <v>2175</v>
      </c>
      <c r="K1474" t="s">
        <v>1488</v>
      </c>
      <c r="L1474" t="s">
        <v>146</v>
      </c>
      <c r="M1474" t="s">
        <v>11083</v>
      </c>
    </row>
    <row r="1475" spans="1:13" x14ac:dyDescent="0.35">
      <c r="A1475" t="s">
        <v>11084</v>
      </c>
      <c r="B1475" t="s">
        <v>11085</v>
      </c>
      <c r="C1475" t="s">
        <v>150</v>
      </c>
      <c r="D1475" t="s">
        <v>2171</v>
      </c>
      <c r="E1475" t="s">
        <v>10891</v>
      </c>
      <c r="F1475" t="s">
        <v>246</v>
      </c>
      <c r="G1475" t="s">
        <v>198</v>
      </c>
      <c r="H1475" t="s">
        <v>2173</v>
      </c>
      <c r="I1475" t="s">
        <v>55</v>
      </c>
      <c r="J1475" t="s">
        <v>2175</v>
      </c>
      <c r="K1475" t="s">
        <v>1488</v>
      </c>
      <c r="L1475" t="s">
        <v>146</v>
      </c>
      <c r="M1475" t="s">
        <v>11086</v>
      </c>
    </row>
    <row r="1476" spans="1:13" x14ac:dyDescent="0.35">
      <c r="A1476" t="s">
        <v>11087</v>
      </c>
      <c r="B1476" t="s">
        <v>11088</v>
      </c>
      <c r="C1476" t="s">
        <v>150</v>
      </c>
      <c r="D1476" t="s">
        <v>2171</v>
      </c>
      <c r="E1476" t="s">
        <v>10891</v>
      </c>
      <c r="F1476" t="s">
        <v>246</v>
      </c>
      <c r="G1476" t="s">
        <v>198</v>
      </c>
      <c r="H1476" t="s">
        <v>2173</v>
      </c>
      <c r="I1476" t="s">
        <v>55</v>
      </c>
      <c r="J1476" t="s">
        <v>2175</v>
      </c>
      <c r="K1476" t="s">
        <v>1488</v>
      </c>
      <c r="L1476" t="s">
        <v>146</v>
      </c>
      <c r="M1476" t="s">
        <v>11089</v>
      </c>
    </row>
    <row r="1477" spans="1:13" x14ac:dyDescent="0.35">
      <c r="A1477" t="s">
        <v>11090</v>
      </c>
      <c r="B1477" t="s">
        <v>11091</v>
      </c>
      <c r="C1477" t="s">
        <v>150</v>
      </c>
      <c r="D1477" t="s">
        <v>2171</v>
      </c>
      <c r="E1477" t="s">
        <v>10891</v>
      </c>
      <c r="F1477" t="s">
        <v>246</v>
      </c>
      <c r="G1477" t="s">
        <v>198</v>
      </c>
      <c r="H1477" t="s">
        <v>2173</v>
      </c>
      <c r="I1477" t="s">
        <v>55</v>
      </c>
      <c r="J1477" t="s">
        <v>2175</v>
      </c>
      <c r="K1477" t="s">
        <v>1488</v>
      </c>
      <c r="L1477" t="s">
        <v>146</v>
      </c>
      <c r="M1477" t="s">
        <v>11092</v>
      </c>
    </row>
    <row r="1478" spans="1:13" x14ac:dyDescent="0.35">
      <c r="A1478" t="s">
        <v>11093</v>
      </c>
      <c r="B1478" t="s">
        <v>11094</v>
      </c>
      <c r="C1478" t="s">
        <v>150</v>
      </c>
      <c r="D1478" t="s">
        <v>2171</v>
      </c>
      <c r="E1478" t="s">
        <v>10901</v>
      </c>
      <c r="F1478" t="s">
        <v>246</v>
      </c>
      <c r="G1478" t="s">
        <v>198</v>
      </c>
      <c r="H1478" t="s">
        <v>2173</v>
      </c>
      <c r="I1478" t="s">
        <v>55</v>
      </c>
      <c r="J1478" t="s">
        <v>2175</v>
      </c>
      <c r="K1478" t="s">
        <v>1488</v>
      </c>
      <c r="L1478" t="s">
        <v>146</v>
      </c>
      <c r="M1478" t="s">
        <v>11095</v>
      </c>
    </row>
    <row r="1479" spans="1:13" x14ac:dyDescent="0.35">
      <c r="A1479" t="s">
        <v>11096</v>
      </c>
      <c r="B1479" t="s">
        <v>11097</v>
      </c>
      <c r="C1479" t="s">
        <v>150</v>
      </c>
      <c r="D1479" t="s">
        <v>2171</v>
      </c>
      <c r="E1479" t="s">
        <v>10901</v>
      </c>
      <c r="F1479" t="s">
        <v>246</v>
      </c>
      <c r="G1479" t="s">
        <v>198</v>
      </c>
      <c r="H1479" t="s">
        <v>2173</v>
      </c>
      <c r="I1479" t="s">
        <v>55</v>
      </c>
      <c r="J1479" t="s">
        <v>2175</v>
      </c>
      <c r="K1479" t="s">
        <v>1488</v>
      </c>
      <c r="L1479" t="s">
        <v>146</v>
      </c>
      <c r="M1479" t="s">
        <v>11098</v>
      </c>
    </row>
    <row r="1480" spans="1:13" x14ac:dyDescent="0.35">
      <c r="A1480" t="s">
        <v>11099</v>
      </c>
      <c r="B1480" t="s">
        <v>11100</v>
      </c>
      <c r="C1480" t="s">
        <v>150</v>
      </c>
      <c r="D1480" t="s">
        <v>2171</v>
      </c>
      <c r="E1480" t="s">
        <v>10891</v>
      </c>
      <c r="F1480" t="s">
        <v>246</v>
      </c>
      <c r="G1480" t="s">
        <v>198</v>
      </c>
      <c r="H1480" t="s">
        <v>2173</v>
      </c>
      <c r="I1480" t="s">
        <v>55</v>
      </c>
      <c r="J1480" t="s">
        <v>2175</v>
      </c>
      <c r="K1480" t="s">
        <v>1488</v>
      </c>
      <c r="L1480" t="s">
        <v>146</v>
      </c>
      <c r="M1480" t="s">
        <v>11101</v>
      </c>
    </row>
    <row r="1481" spans="1:13" x14ac:dyDescent="0.35">
      <c r="A1481" t="s">
        <v>11102</v>
      </c>
      <c r="B1481" t="s">
        <v>11103</v>
      </c>
      <c r="C1481" t="s">
        <v>150</v>
      </c>
      <c r="D1481" t="s">
        <v>2174</v>
      </c>
      <c r="E1481" t="s">
        <v>10911</v>
      </c>
      <c r="F1481" t="s">
        <v>2177</v>
      </c>
      <c r="G1481" t="s">
        <v>198</v>
      </c>
      <c r="H1481" t="s">
        <v>2173</v>
      </c>
      <c r="I1481" t="s">
        <v>55</v>
      </c>
      <c r="J1481" t="s">
        <v>2175</v>
      </c>
      <c r="K1481" t="s">
        <v>1488</v>
      </c>
      <c r="L1481" t="s">
        <v>146</v>
      </c>
      <c r="M1481" t="s">
        <v>11104</v>
      </c>
    </row>
    <row r="1482" spans="1:13" x14ac:dyDescent="0.35">
      <c r="A1482" t="s">
        <v>11105</v>
      </c>
      <c r="B1482" t="s">
        <v>11106</v>
      </c>
      <c r="C1482" t="s">
        <v>150</v>
      </c>
      <c r="D1482" t="s">
        <v>2174</v>
      </c>
      <c r="E1482" t="s">
        <v>10915</v>
      </c>
      <c r="F1482" t="s">
        <v>2177</v>
      </c>
      <c r="G1482" t="s">
        <v>198</v>
      </c>
      <c r="H1482" t="s">
        <v>2173</v>
      </c>
      <c r="I1482" t="s">
        <v>55</v>
      </c>
      <c r="J1482" t="s">
        <v>2175</v>
      </c>
      <c r="K1482" t="s">
        <v>1488</v>
      </c>
      <c r="L1482" t="s">
        <v>146</v>
      </c>
      <c r="M1482" t="s">
        <v>11107</v>
      </c>
    </row>
    <row r="1483" spans="1:13" x14ac:dyDescent="0.35">
      <c r="A1483" t="s">
        <v>11108</v>
      </c>
      <c r="B1483" t="s">
        <v>11109</v>
      </c>
      <c r="C1483" t="s">
        <v>150</v>
      </c>
      <c r="D1483" t="s">
        <v>2174</v>
      </c>
      <c r="E1483" t="s">
        <v>10915</v>
      </c>
      <c r="F1483" t="s">
        <v>2177</v>
      </c>
      <c r="G1483" t="s">
        <v>198</v>
      </c>
      <c r="H1483" t="s">
        <v>2173</v>
      </c>
      <c r="I1483" t="s">
        <v>55</v>
      </c>
      <c r="J1483" t="s">
        <v>2175</v>
      </c>
      <c r="K1483" t="s">
        <v>1488</v>
      </c>
      <c r="L1483" t="s">
        <v>146</v>
      </c>
      <c r="M1483" t="s">
        <v>11110</v>
      </c>
    </row>
    <row r="1484" spans="1:13" x14ac:dyDescent="0.35">
      <c r="A1484" t="s">
        <v>11111</v>
      </c>
      <c r="B1484" t="s">
        <v>11112</v>
      </c>
      <c r="C1484" t="s">
        <v>150</v>
      </c>
      <c r="D1484" t="s">
        <v>2174</v>
      </c>
      <c r="E1484" t="s">
        <v>10922</v>
      </c>
      <c r="F1484" t="s">
        <v>2177</v>
      </c>
      <c r="G1484" t="s">
        <v>198</v>
      </c>
      <c r="H1484" t="s">
        <v>2173</v>
      </c>
      <c r="I1484" t="s">
        <v>55</v>
      </c>
      <c r="J1484" t="s">
        <v>2175</v>
      </c>
      <c r="K1484" t="s">
        <v>1488</v>
      </c>
      <c r="L1484" t="s">
        <v>146</v>
      </c>
      <c r="M1484" t="s">
        <v>11113</v>
      </c>
    </row>
    <row r="1485" spans="1:13" x14ac:dyDescent="0.35">
      <c r="A1485" t="s">
        <v>11114</v>
      </c>
      <c r="B1485" t="s">
        <v>11115</v>
      </c>
      <c r="C1485" t="s">
        <v>150</v>
      </c>
      <c r="D1485" t="s">
        <v>2174</v>
      </c>
      <c r="E1485" t="s">
        <v>10922</v>
      </c>
      <c r="F1485" t="s">
        <v>2177</v>
      </c>
      <c r="G1485" t="s">
        <v>198</v>
      </c>
      <c r="H1485" t="s">
        <v>2173</v>
      </c>
      <c r="I1485" t="s">
        <v>55</v>
      </c>
      <c r="J1485" t="s">
        <v>2175</v>
      </c>
      <c r="K1485" t="s">
        <v>1488</v>
      </c>
      <c r="L1485" t="s">
        <v>146</v>
      </c>
      <c r="M1485" t="s">
        <v>11116</v>
      </c>
    </row>
    <row r="1486" spans="1:13" x14ac:dyDescent="0.35">
      <c r="A1486" t="s">
        <v>11117</v>
      </c>
      <c r="B1486" t="s">
        <v>11118</v>
      </c>
      <c r="C1486" t="s">
        <v>150</v>
      </c>
      <c r="D1486" t="s">
        <v>2171</v>
      </c>
      <c r="E1486" t="s">
        <v>10929</v>
      </c>
      <c r="F1486" t="s">
        <v>2177</v>
      </c>
      <c r="G1486" t="s">
        <v>198</v>
      </c>
      <c r="H1486" t="s">
        <v>2173</v>
      </c>
      <c r="I1486" t="s">
        <v>55</v>
      </c>
      <c r="J1486" t="s">
        <v>2175</v>
      </c>
      <c r="K1486" t="s">
        <v>1488</v>
      </c>
      <c r="L1486" t="s">
        <v>146</v>
      </c>
      <c r="M1486" t="s">
        <v>11119</v>
      </c>
    </row>
    <row r="1487" spans="1:13" x14ac:dyDescent="0.35">
      <c r="A1487" t="s">
        <v>11120</v>
      </c>
      <c r="B1487" t="s">
        <v>11121</v>
      </c>
      <c r="C1487" t="s">
        <v>150</v>
      </c>
      <c r="D1487" t="s">
        <v>2171</v>
      </c>
      <c r="E1487" t="s">
        <v>10933</v>
      </c>
      <c r="F1487" t="s">
        <v>2177</v>
      </c>
      <c r="G1487" t="s">
        <v>198</v>
      </c>
      <c r="H1487" t="s">
        <v>2173</v>
      </c>
      <c r="I1487" t="s">
        <v>55</v>
      </c>
      <c r="J1487" t="s">
        <v>2175</v>
      </c>
      <c r="K1487" t="s">
        <v>1488</v>
      </c>
      <c r="L1487" t="s">
        <v>146</v>
      </c>
      <c r="M1487" t="s">
        <v>11122</v>
      </c>
    </row>
    <row r="1488" spans="1:13" x14ac:dyDescent="0.35">
      <c r="A1488" t="s">
        <v>11123</v>
      </c>
      <c r="B1488" t="s">
        <v>11124</v>
      </c>
      <c r="C1488" t="s">
        <v>74</v>
      </c>
      <c r="D1488" t="s">
        <v>2171</v>
      </c>
      <c r="E1488" t="s">
        <v>10947</v>
      </c>
      <c r="F1488" t="s">
        <v>540</v>
      </c>
      <c r="G1488" t="s">
        <v>193</v>
      </c>
      <c r="H1488" t="s">
        <v>2173</v>
      </c>
      <c r="I1488" t="s">
        <v>55</v>
      </c>
      <c r="J1488" t="s">
        <v>2175</v>
      </c>
      <c r="K1488" t="s">
        <v>1488</v>
      </c>
      <c r="L1488" t="s">
        <v>146</v>
      </c>
      <c r="M1488" t="s">
        <v>11125</v>
      </c>
    </row>
    <row r="1489" spans="1:13" x14ac:dyDescent="0.35">
      <c r="A1489" t="s">
        <v>11126</v>
      </c>
      <c r="B1489" t="s">
        <v>11127</v>
      </c>
      <c r="C1489" t="s">
        <v>74</v>
      </c>
      <c r="D1489" t="s">
        <v>2171</v>
      </c>
      <c r="E1489" t="s">
        <v>10947</v>
      </c>
      <c r="F1489" t="s">
        <v>540</v>
      </c>
      <c r="G1489" t="s">
        <v>193</v>
      </c>
      <c r="H1489" t="s">
        <v>2173</v>
      </c>
      <c r="I1489" t="s">
        <v>55</v>
      </c>
      <c r="J1489" t="s">
        <v>2175</v>
      </c>
      <c r="K1489" t="s">
        <v>1488</v>
      </c>
      <c r="L1489" t="s">
        <v>146</v>
      </c>
      <c r="M1489" t="s">
        <v>11128</v>
      </c>
    </row>
    <row r="1490" spans="1:13" x14ac:dyDescent="0.35">
      <c r="A1490" t="s">
        <v>11129</v>
      </c>
      <c r="B1490" t="s">
        <v>11130</v>
      </c>
      <c r="C1490" t="s">
        <v>74</v>
      </c>
      <c r="D1490" t="s">
        <v>2171</v>
      </c>
      <c r="E1490" t="s">
        <v>10947</v>
      </c>
      <c r="F1490" t="s">
        <v>540</v>
      </c>
      <c r="G1490" t="s">
        <v>193</v>
      </c>
      <c r="H1490" t="s">
        <v>2173</v>
      </c>
      <c r="I1490" t="s">
        <v>55</v>
      </c>
      <c r="J1490" t="s">
        <v>2175</v>
      </c>
      <c r="K1490" t="s">
        <v>1488</v>
      </c>
      <c r="L1490" t="s">
        <v>146</v>
      </c>
      <c r="M1490" t="s">
        <v>11131</v>
      </c>
    </row>
    <row r="1491" spans="1:13" x14ac:dyDescent="0.35">
      <c r="A1491" t="s">
        <v>11132</v>
      </c>
      <c r="B1491" t="s">
        <v>11133</v>
      </c>
      <c r="C1491" t="s">
        <v>74</v>
      </c>
      <c r="D1491" t="s">
        <v>2171</v>
      </c>
      <c r="E1491" t="s">
        <v>10947</v>
      </c>
      <c r="F1491" t="s">
        <v>540</v>
      </c>
      <c r="G1491" t="s">
        <v>193</v>
      </c>
      <c r="H1491" t="s">
        <v>2173</v>
      </c>
      <c r="I1491" t="s">
        <v>55</v>
      </c>
      <c r="J1491" t="s">
        <v>2175</v>
      </c>
      <c r="K1491" t="s">
        <v>1488</v>
      </c>
      <c r="L1491" t="s">
        <v>146</v>
      </c>
      <c r="M1491" t="s">
        <v>11134</v>
      </c>
    </row>
    <row r="1492" spans="1:13" x14ac:dyDescent="0.35">
      <c r="A1492" t="s">
        <v>11135</v>
      </c>
      <c r="B1492" t="s">
        <v>11136</v>
      </c>
      <c r="C1492" t="s">
        <v>74</v>
      </c>
      <c r="D1492" t="s">
        <v>2171</v>
      </c>
      <c r="E1492" t="s">
        <v>10947</v>
      </c>
      <c r="F1492" t="s">
        <v>540</v>
      </c>
      <c r="G1492" t="s">
        <v>193</v>
      </c>
      <c r="H1492" t="s">
        <v>2173</v>
      </c>
      <c r="I1492" t="s">
        <v>55</v>
      </c>
      <c r="J1492" t="s">
        <v>2175</v>
      </c>
      <c r="K1492" t="s">
        <v>1488</v>
      </c>
      <c r="L1492" t="s">
        <v>146</v>
      </c>
      <c r="M1492" t="s">
        <v>11137</v>
      </c>
    </row>
    <row r="1493" spans="1:13" x14ac:dyDescent="0.35">
      <c r="A1493" t="s">
        <v>11138</v>
      </c>
      <c r="B1493" t="s">
        <v>11139</v>
      </c>
      <c r="C1493" t="s">
        <v>74</v>
      </c>
      <c r="D1493" t="s">
        <v>2171</v>
      </c>
      <c r="E1493" t="s">
        <v>10937</v>
      </c>
      <c r="F1493" t="s">
        <v>540</v>
      </c>
      <c r="G1493" t="s">
        <v>193</v>
      </c>
      <c r="H1493" t="s">
        <v>2173</v>
      </c>
      <c r="I1493" t="s">
        <v>55</v>
      </c>
      <c r="J1493" t="s">
        <v>2175</v>
      </c>
      <c r="K1493" t="s">
        <v>1488</v>
      </c>
      <c r="L1493" t="s">
        <v>146</v>
      </c>
      <c r="M1493" t="s">
        <v>11140</v>
      </c>
    </row>
    <row r="1494" spans="1:13" x14ac:dyDescent="0.35">
      <c r="A1494" t="s">
        <v>11141</v>
      </c>
      <c r="B1494" t="s">
        <v>11142</v>
      </c>
      <c r="C1494" t="s">
        <v>74</v>
      </c>
      <c r="D1494" t="s">
        <v>2171</v>
      </c>
      <c r="E1494" t="s">
        <v>10937</v>
      </c>
      <c r="F1494" t="s">
        <v>540</v>
      </c>
      <c r="G1494" t="s">
        <v>193</v>
      </c>
      <c r="H1494" t="s">
        <v>2173</v>
      </c>
      <c r="I1494" t="s">
        <v>55</v>
      </c>
      <c r="J1494" t="s">
        <v>2175</v>
      </c>
      <c r="K1494" t="s">
        <v>1488</v>
      </c>
      <c r="L1494" t="s">
        <v>146</v>
      </c>
      <c r="M1494" t="s">
        <v>11143</v>
      </c>
    </row>
    <row r="1495" spans="1:13" x14ac:dyDescent="0.35">
      <c r="A1495" t="s">
        <v>11144</v>
      </c>
      <c r="B1495" t="s">
        <v>11145</v>
      </c>
      <c r="C1495" t="s">
        <v>74</v>
      </c>
      <c r="D1495" t="s">
        <v>2171</v>
      </c>
      <c r="E1495" t="s">
        <v>10937</v>
      </c>
      <c r="F1495" t="s">
        <v>540</v>
      </c>
      <c r="G1495" t="s">
        <v>193</v>
      </c>
      <c r="H1495" t="s">
        <v>2173</v>
      </c>
      <c r="I1495" t="s">
        <v>55</v>
      </c>
      <c r="J1495" t="s">
        <v>2175</v>
      </c>
      <c r="K1495" t="s">
        <v>1488</v>
      </c>
      <c r="L1495" t="s">
        <v>146</v>
      </c>
      <c r="M1495" t="s">
        <v>11146</v>
      </c>
    </row>
    <row r="1496" spans="1:13" x14ac:dyDescent="0.35">
      <c r="A1496" t="s">
        <v>11147</v>
      </c>
      <c r="B1496" t="s">
        <v>11148</v>
      </c>
      <c r="C1496" t="s">
        <v>150</v>
      </c>
      <c r="D1496" t="s">
        <v>2171</v>
      </c>
      <c r="E1496" t="s">
        <v>11149</v>
      </c>
      <c r="F1496" t="s">
        <v>2176</v>
      </c>
      <c r="G1496" t="s">
        <v>2178</v>
      </c>
      <c r="H1496" t="s">
        <v>2173</v>
      </c>
      <c r="I1496" t="s">
        <v>55</v>
      </c>
      <c r="J1496" t="s">
        <v>2175</v>
      </c>
      <c r="K1496" t="s">
        <v>1488</v>
      </c>
      <c r="L1496" t="s">
        <v>146</v>
      </c>
      <c r="M1496" t="s">
        <v>11150</v>
      </c>
    </row>
    <row r="1497" spans="1:13" x14ac:dyDescent="0.35">
      <c r="A1497" t="s">
        <v>11151</v>
      </c>
      <c r="B1497" t="s">
        <v>11152</v>
      </c>
      <c r="C1497" t="s">
        <v>150</v>
      </c>
      <c r="D1497" t="s">
        <v>2171</v>
      </c>
      <c r="E1497" t="s">
        <v>11149</v>
      </c>
      <c r="F1497" t="s">
        <v>2176</v>
      </c>
      <c r="G1497" t="s">
        <v>2178</v>
      </c>
      <c r="H1497" t="s">
        <v>2173</v>
      </c>
      <c r="I1497" t="s">
        <v>55</v>
      </c>
      <c r="J1497" t="s">
        <v>2175</v>
      </c>
      <c r="K1497" t="s">
        <v>1488</v>
      </c>
      <c r="L1497" t="s">
        <v>146</v>
      </c>
      <c r="M1497" t="s">
        <v>11153</v>
      </c>
    </row>
    <row r="1498" spans="1:13" x14ac:dyDescent="0.35">
      <c r="A1498" t="s">
        <v>11154</v>
      </c>
      <c r="B1498" t="s">
        <v>11155</v>
      </c>
      <c r="C1498" t="s">
        <v>150</v>
      </c>
      <c r="D1498" t="s">
        <v>2171</v>
      </c>
      <c r="E1498" t="s">
        <v>11149</v>
      </c>
      <c r="F1498" t="s">
        <v>2176</v>
      </c>
      <c r="G1498" t="s">
        <v>2178</v>
      </c>
      <c r="H1498" t="s">
        <v>2173</v>
      </c>
      <c r="I1498" t="s">
        <v>55</v>
      </c>
      <c r="J1498" t="s">
        <v>2175</v>
      </c>
      <c r="K1498" t="s">
        <v>1488</v>
      </c>
      <c r="L1498" t="s">
        <v>146</v>
      </c>
      <c r="M1498" t="s">
        <v>11156</v>
      </c>
    </row>
    <row r="1499" spans="1:13" x14ac:dyDescent="0.35">
      <c r="A1499" t="s">
        <v>11157</v>
      </c>
      <c r="B1499" t="s">
        <v>11158</v>
      </c>
      <c r="C1499" t="s">
        <v>150</v>
      </c>
      <c r="D1499" t="s">
        <v>2171</v>
      </c>
      <c r="E1499" t="s">
        <v>11149</v>
      </c>
      <c r="F1499" t="s">
        <v>2176</v>
      </c>
      <c r="G1499" t="s">
        <v>2178</v>
      </c>
      <c r="H1499" t="s">
        <v>2173</v>
      </c>
      <c r="I1499" t="s">
        <v>55</v>
      </c>
      <c r="J1499" t="s">
        <v>2175</v>
      </c>
      <c r="K1499" t="s">
        <v>1488</v>
      </c>
      <c r="L1499" t="s">
        <v>146</v>
      </c>
      <c r="M1499" t="s">
        <v>11159</v>
      </c>
    </row>
    <row r="1500" spans="1:13" x14ac:dyDescent="0.35">
      <c r="A1500" t="s">
        <v>11160</v>
      </c>
      <c r="B1500" t="s">
        <v>11161</v>
      </c>
      <c r="C1500" t="s">
        <v>150</v>
      </c>
      <c r="D1500" t="s">
        <v>2171</v>
      </c>
      <c r="E1500" t="s">
        <v>11149</v>
      </c>
      <c r="F1500" t="s">
        <v>2176</v>
      </c>
      <c r="G1500" t="s">
        <v>2178</v>
      </c>
      <c r="H1500" t="s">
        <v>2173</v>
      </c>
      <c r="I1500" t="s">
        <v>55</v>
      </c>
      <c r="J1500" t="s">
        <v>2175</v>
      </c>
      <c r="K1500" t="s">
        <v>1488</v>
      </c>
      <c r="L1500" t="s">
        <v>146</v>
      </c>
      <c r="M1500" t="s">
        <v>11162</v>
      </c>
    </row>
    <row r="1501" spans="1:13" x14ac:dyDescent="0.35">
      <c r="A1501" t="s">
        <v>11163</v>
      </c>
      <c r="B1501" t="s">
        <v>11164</v>
      </c>
      <c r="C1501" t="s">
        <v>150</v>
      </c>
      <c r="D1501" t="s">
        <v>2174</v>
      </c>
      <c r="E1501" t="s">
        <v>11149</v>
      </c>
      <c r="F1501" t="s">
        <v>2176</v>
      </c>
      <c r="G1501" t="s">
        <v>2178</v>
      </c>
      <c r="H1501" t="s">
        <v>2173</v>
      </c>
      <c r="I1501" t="s">
        <v>55</v>
      </c>
      <c r="J1501" t="s">
        <v>144</v>
      </c>
      <c r="K1501" t="s">
        <v>1488</v>
      </c>
      <c r="L1501" t="s">
        <v>146</v>
      </c>
      <c r="M1501" t="s">
        <v>11165</v>
      </c>
    </row>
    <row r="1502" spans="1:13" x14ac:dyDescent="0.35">
      <c r="A1502" t="s">
        <v>11166</v>
      </c>
      <c r="B1502" t="s">
        <v>11167</v>
      </c>
      <c r="C1502" t="s">
        <v>150</v>
      </c>
      <c r="D1502" t="s">
        <v>2174</v>
      </c>
      <c r="E1502" t="s">
        <v>11149</v>
      </c>
      <c r="F1502" t="s">
        <v>2176</v>
      </c>
      <c r="G1502" t="s">
        <v>2178</v>
      </c>
      <c r="H1502" t="s">
        <v>2173</v>
      </c>
      <c r="I1502" t="s">
        <v>55</v>
      </c>
      <c r="J1502" t="s">
        <v>144</v>
      </c>
      <c r="K1502" t="s">
        <v>1488</v>
      </c>
      <c r="L1502" t="s">
        <v>146</v>
      </c>
      <c r="M1502" t="s">
        <v>11168</v>
      </c>
    </row>
    <row r="1503" spans="1:13" x14ac:dyDescent="0.35">
      <c r="A1503" t="s">
        <v>11169</v>
      </c>
      <c r="B1503" t="s">
        <v>11170</v>
      </c>
      <c r="C1503" t="s">
        <v>150</v>
      </c>
      <c r="D1503" t="s">
        <v>2174</v>
      </c>
      <c r="E1503" t="s">
        <v>11149</v>
      </c>
      <c r="F1503" t="s">
        <v>2176</v>
      </c>
      <c r="G1503" t="s">
        <v>2178</v>
      </c>
      <c r="H1503" t="s">
        <v>2173</v>
      </c>
      <c r="I1503" t="s">
        <v>55</v>
      </c>
      <c r="J1503" t="s">
        <v>144</v>
      </c>
      <c r="K1503" t="s">
        <v>1488</v>
      </c>
      <c r="L1503" t="s">
        <v>146</v>
      </c>
      <c r="M1503" t="s">
        <v>11171</v>
      </c>
    </row>
    <row r="1504" spans="1:13" x14ac:dyDescent="0.35">
      <c r="A1504" t="s">
        <v>11172</v>
      </c>
      <c r="B1504" t="s">
        <v>11173</v>
      </c>
      <c r="C1504" t="s">
        <v>150</v>
      </c>
      <c r="D1504" t="s">
        <v>2174</v>
      </c>
      <c r="E1504" t="s">
        <v>11149</v>
      </c>
      <c r="F1504" t="s">
        <v>2176</v>
      </c>
      <c r="G1504" t="s">
        <v>2178</v>
      </c>
      <c r="H1504" t="s">
        <v>2173</v>
      </c>
      <c r="I1504" t="s">
        <v>55</v>
      </c>
      <c r="J1504" t="s">
        <v>144</v>
      </c>
      <c r="K1504" t="s">
        <v>1488</v>
      </c>
      <c r="L1504" t="s">
        <v>146</v>
      </c>
      <c r="M1504" t="s">
        <v>11174</v>
      </c>
    </row>
    <row r="1505" spans="1:13" x14ac:dyDescent="0.35">
      <c r="A1505" t="s">
        <v>11175</v>
      </c>
      <c r="B1505" t="s">
        <v>11176</v>
      </c>
      <c r="C1505" t="s">
        <v>150</v>
      </c>
      <c r="D1505" t="s">
        <v>2174</v>
      </c>
      <c r="E1505" t="s">
        <v>11149</v>
      </c>
      <c r="F1505" t="s">
        <v>2176</v>
      </c>
      <c r="G1505" t="s">
        <v>2178</v>
      </c>
      <c r="H1505" t="s">
        <v>2173</v>
      </c>
      <c r="I1505" t="s">
        <v>55</v>
      </c>
      <c r="J1505" t="s">
        <v>144</v>
      </c>
      <c r="K1505" t="s">
        <v>1488</v>
      </c>
      <c r="L1505" t="s">
        <v>146</v>
      </c>
      <c r="M1505" t="s">
        <v>11177</v>
      </c>
    </row>
    <row r="1506" spans="1:13" x14ac:dyDescent="0.35">
      <c r="A1506" t="s">
        <v>11178</v>
      </c>
      <c r="B1506" t="s">
        <v>11179</v>
      </c>
      <c r="C1506" t="s">
        <v>150</v>
      </c>
      <c r="D1506" t="s">
        <v>2174</v>
      </c>
      <c r="E1506" t="s">
        <v>11180</v>
      </c>
      <c r="F1506" t="s">
        <v>553</v>
      </c>
      <c r="G1506" t="s">
        <v>2179</v>
      </c>
      <c r="H1506" t="s">
        <v>2173</v>
      </c>
      <c r="I1506" t="s">
        <v>55</v>
      </c>
      <c r="J1506" t="s">
        <v>144</v>
      </c>
      <c r="K1506" t="s">
        <v>1488</v>
      </c>
      <c r="L1506" t="s">
        <v>146</v>
      </c>
      <c r="M1506" t="s">
        <v>11181</v>
      </c>
    </row>
    <row r="1507" spans="1:13" x14ac:dyDescent="0.35">
      <c r="A1507" t="s">
        <v>11182</v>
      </c>
      <c r="B1507" t="s">
        <v>11183</v>
      </c>
      <c r="C1507" t="s">
        <v>150</v>
      </c>
      <c r="D1507" t="s">
        <v>2174</v>
      </c>
      <c r="E1507" t="s">
        <v>11180</v>
      </c>
      <c r="F1507" t="s">
        <v>553</v>
      </c>
      <c r="G1507" t="s">
        <v>2179</v>
      </c>
      <c r="H1507" t="s">
        <v>2173</v>
      </c>
      <c r="I1507" t="s">
        <v>55</v>
      </c>
      <c r="J1507" t="s">
        <v>144</v>
      </c>
      <c r="K1507" t="s">
        <v>1488</v>
      </c>
      <c r="L1507" t="s">
        <v>146</v>
      </c>
      <c r="M1507" t="s">
        <v>11184</v>
      </c>
    </row>
    <row r="1508" spans="1:13" x14ac:dyDescent="0.35">
      <c r="A1508" t="s">
        <v>11185</v>
      </c>
      <c r="B1508" t="s">
        <v>11186</v>
      </c>
      <c r="C1508" t="s">
        <v>150</v>
      </c>
      <c r="D1508" t="s">
        <v>2174</v>
      </c>
      <c r="E1508" t="s">
        <v>11180</v>
      </c>
      <c r="F1508" t="s">
        <v>553</v>
      </c>
      <c r="G1508" t="s">
        <v>2179</v>
      </c>
      <c r="H1508" t="s">
        <v>2173</v>
      </c>
      <c r="I1508" t="s">
        <v>55</v>
      </c>
      <c r="J1508" t="s">
        <v>144</v>
      </c>
      <c r="K1508" t="s">
        <v>1488</v>
      </c>
      <c r="L1508" t="s">
        <v>146</v>
      </c>
      <c r="M1508" t="s">
        <v>11187</v>
      </c>
    </row>
    <row r="1509" spans="1:13" x14ac:dyDescent="0.35">
      <c r="A1509" t="s">
        <v>11188</v>
      </c>
      <c r="B1509" t="s">
        <v>11189</v>
      </c>
      <c r="C1509" t="s">
        <v>150</v>
      </c>
      <c r="D1509" t="s">
        <v>2174</v>
      </c>
      <c r="E1509" t="s">
        <v>11180</v>
      </c>
      <c r="F1509" t="s">
        <v>553</v>
      </c>
      <c r="G1509" t="s">
        <v>2179</v>
      </c>
      <c r="H1509" t="s">
        <v>2173</v>
      </c>
      <c r="I1509" t="s">
        <v>55</v>
      </c>
      <c r="J1509" t="s">
        <v>144</v>
      </c>
      <c r="K1509" t="s">
        <v>1488</v>
      </c>
      <c r="L1509" t="s">
        <v>146</v>
      </c>
      <c r="M1509" t="s">
        <v>11190</v>
      </c>
    </row>
    <row r="1510" spans="1:13" x14ac:dyDescent="0.35">
      <c r="A1510" t="s">
        <v>11191</v>
      </c>
      <c r="B1510" t="s">
        <v>11192</v>
      </c>
      <c r="C1510" t="s">
        <v>150</v>
      </c>
      <c r="D1510" t="s">
        <v>2174</v>
      </c>
      <c r="E1510" t="s">
        <v>11180</v>
      </c>
      <c r="F1510" t="s">
        <v>553</v>
      </c>
      <c r="G1510" t="s">
        <v>2179</v>
      </c>
      <c r="H1510" t="s">
        <v>2173</v>
      </c>
      <c r="I1510" t="s">
        <v>55</v>
      </c>
      <c r="J1510" t="s">
        <v>144</v>
      </c>
      <c r="K1510" t="s">
        <v>1488</v>
      </c>
      <c r="L1510" t="s">
        <v>146</v>
      </c>
      <c r="M1510" t="s">
        <v>11193</v>
      </c>
    </row>
    <row r="1511" spans="1:13" x14ac:dyDescent="0.35">
      <c r="A1511" t="s">
        <v>11194</v>
      </c>
      <c r="B1511" t="s">
        <v>11195</v>
      </c>
      <c r="C1511" t="s">
        <v>150</v>
      </c>
      <c r="D1511" t="s">
        <v>2174</v>
      </c>
      <c r="E1511" t="s">
        <v>11196</v>
      </c>
      <c r="F1511" t="s">
        <v>553</v>
      </c>
      <c r="G1511" t="s">
        <v>2179</v>
      </c>
      <c r="H1511" t="s">
        <v>2173</v>
      </c>
      <c r="I1511" t="s">
        <v>55</v>
      </c>
      <c r="J1511" t="s">
        <v>144</v>
      </c>
      <c r="K1511" t="s">
        <v>1488</v>
      </c>
      <c r="L1511" t="s">
        <v>146</v>
      </c>
      <c r="M1511" t="s">
        <v>11197</v>
      </c>
    </row>
    <row r="1512" spans="1:13" x14ac:dyDescent="0.35">
      <c r="A1512" t="s">
        <v>11198</v>
      </c>
      <c r="B1512" t="s">
        <v>11199</v>
      </c>
      <c r="C1512" t="s">
        <v>150</v>
      </c>
      <c r="D1512" t="s">
        <v>2174</v>
      </c>
      <c r="E1512" t="s">
        <v>11200</v>
      </c>
      <c r="F1512" t="s">
        <v>553</v>
      </c>
      <c r="G1512" t="s">
        <v>2179</v>
      </c>
      <c r="H1512" t="s">
        <v>2173</v>
      </c>
      <c r="I1512" t="s">
        <v>55</v>
      </c>
      <c r="J1512" t="s">
        <v>144</v>
      </c>
      <c r="K1512" t="s">
        <v>1488</v>
      </c>
      <c r="L1512" t="s">
        <v>146</v>
      </c>
      <c r="M1512" t="s">
        <v>11201</v>
      </c>
    </row>
    <row r="1513" spans="1:13" x14ac:dyDescent="0.35">
      <c r="A1513" t="s">
        <v>11202</v>
      </c>
      <c r="B1513" t="s">
        <v>11203</v>
      </c>
      <c r="C1513" t="s">
        <v>150</v>
      </c>
      <c r="D1513" t="s">
        <v>2174</v>
      </c>
      <c r="E1513" t="s">
        <v>11200</v>
      </c>
      <c r="F1513" t="s">
        <v>553</v>
      </c>
      <c r="G1513" t="s">
        <v>2179</v>
      </c>
      <c r="H1513" t="s">
        <v>2173</v>
      </c>
      <c r="I1513" t="s">
        <v>55</v>
      </c>
      <c r="J1513" t="s">
        <v>144</v>
      </c>
      <c r="K1513" t="s">
        <v>1488</v>
      </c>
      <c r="L1513" t="s">
        <v>146</v>
      </c>
      <c r="M1513" t="s">
        <v>11204</v>
      </c>
    </row>
    <row r="1514" spans="1:13" x14ac:dyDescent="0.35">
      <c r="A1514" t="s">
        <v>11205</v>
      </c>
      <c r="B1514" t="s">
        <v>11206</v>
      </c>
      <c r="C1514" t="s">
        <v>150</v>
      </c>
      <c r="D1514" t="s">
        <v>2174</v>
      </c>
      <c r="E1514" t="s">
        <v>11200</v>
      </c>
      <c r="F1514" t="s">
        <v>553</v>
      </c>
      <c r="G1514" t="s">
        <v>2179</v>
      </c>
      <c r="H1514" t="s">
        <v>2173</v>
      </c>
      <c r="I1514" t="s">
        <v>55</v>
      </c>
      <c r="J1514" t="s">
        <v>144</v>
      </c>
      <c r="K1514" t="s">
        <v>1488</v>
      </c>
      <c r="L1514" t="s">
        <v>146</v>
      </c>
      <c r="M1514" t="s">
        <v>11207</v>
      </c>
    </row>
    <row r="1515" spans="1:13" x14ac:dyDescent="0.35">
      <c r="A1515" t="s">
        <v>11208</v>
      </c>
      <c r="B1515" t="s">
        <v>11209</v>
      </c>
      <c r="C1515" t="s">
        <v>150</v>
      </c>
      <c r="D1515" t="s">
        <v>2174</v>
      </c>
      <c r="E1515" t="s">
        <v>11200</v>
      </c>
      <c r="F1515" t="s">
        <v>553</v>
      </c>
      <c r="G1515" t="s">
        <v>2179</v>
      </c>
      <c r="H1515" t="s">
        <v>2173</v>
      </c>
      <c r="I1515" t="s">
        <v>55</v>
      </c>
      <c r="J1515" t="s">
        <v>144</v>
      </c>
      <c r="K1515" t="s">
        <v>1488</v>
      </c>
      <c r="L1515" t="s">
        <v>146</v>
      </c>
      <c r="M1515" t="s">
        <v>11210</v>
      </c>
    </row>
    <row r="1516" spans="1:13" x14ac:dyDescent="0.35">
      <c r="A1516" t="s">
        <v>11211</v>
      </c>
      <c r="B1516" t="s">
        <v>11212</v>
      </c>
      <c r="C1516" t="s">
        <v>150</v>
      </c>
      <c r="D1516" t="s">
        <v>2174</v>
      </c>
      <c r="E1516" t="s">
        <v>11213</v>
      </c>
      <c r="F1516" t="s">
        <v>553</v>
      </c>
      <c r="G1516" t="s">
        <v>2179</v>
      </c>
      <c r="H1516" t="s">
        <v>2173</v>
      </c>
      <c r="I1516" t="s">
        <v>55</v>
      </c>
      <c r="J1516" t="s">
        <v>144</v>
      </c>
      <c r="K1516" t="s">
        <v>1488</v>
      </c>
      <c r="L1516" t="s">
        <v>146</v>
      </c>
      <c r="M1516" t="s">
        <v>11214</v>
      </c>
    </row>
    <row r="1517" spans="1:13" x14ac:dyDescent="0.35">
      <c r="A1517" t="s">
        <v>11215</v>
      </c>
      <c r="B1517" t="s">
        <v>11216</v>
      </c>
      <c r="C1517" t="s">
        <v>150</v>
      </c>
      <c r="D1517" t="s">
        <v>2174</v>
      </c>
      <c r="E1517" t="s">
        <v>11213</v>
      </c>
      <c r="F1517" t="s">
        <v>553</v>
      </c>
      <c r="G1517" t="s">
        <v>2179</v>
      </c>
      <c r="H1517" t="s">
        <v>2173</v>
      </c>
      <c r="I1517" t="s">
        <v>55</v>
      </c>
      <c r="J1517" t="s">
        <v>144</v>
      </c>
      <c r="K1517" t="s">
        <v>1488</v>
      </c>
      <c r="L1517" t="s">
        <v>146</v>
      </c>
      <c r="M1517" t="s">
        <v>11217</v>
      </c>
    </row>
    <row r="1518" spans="1:13" x14ac:dyDescent="0.35">
      <c r="A1518" t="s">
        <v>11218</v>
      </c>
      <c r="B1518" t="s">
        <v>11219</v>
      </c>
      <c r="C1518" t="s">
        <v>150</v>
      </c>
      <c r="D1518" t="s">
        <v>2174</v>
      </c>
      <c r="E1518" t="s">
        <v>11220</v>
      </c>
      <c r="F1518" t="s">
        <v>553</v>
      </c>
      <c r="G1518" t="s">
        <v>2179</v>
      </c>
      <c r="H1518" t="s">
        <v>2173</v>
      </c>
      <c r="I1518" t="s">
        <v>55</v>
      </c>
      <c r="J1518" t="s">
        <v>144</v>
      </c>
      <c r="K1518" t="s">
        <v>1488</v>
      </c>
      <c r="L1518" t="s">
        <v>146</v>
      </c>
      <c r="M1518" t="s">
        <v>11221</v>
      </c>
    </row>
    <row r="1519" spans="1:13" x14ac:dyDescent="0.35">
      <c r="A1519" t="s">
        <v>11222</v>
      </c>
      <c r="B1519" t="s">
        <v>11223</v>
      </c>
      <c r="C1519" t="s">
        <v>150</v>
      </c>
      <c r="D1519" t="s">
        <v>2174</v>
      </c>
      <c r="E1519" t="s">
        <v>11224</v>
      </c>
      <c r="F1519" t="s">
        <v>553</v>
      </c>
      <c r="G1519" t="s">
        <v>2179</v>
      </c>
      <c r="H1519" t="s">
        <v>2173</v>
      </c>
      <c r="I1519" t="s">
        <v>55</v>
      </c>
      <c r="J1519" t="s">
        <v>144</v>
      </c>
      <c r="K1519" t="s">
        <v>1488</v>
      </c>
      <c r="L1519" t="s">
        <v>146</v>
      </c>
      <c r="M1519" t="s">
        <v>11225</v>
      </c>
    </row>
    <row r="1520" spans="1:13" x14ac:dyDescent="0.35">
      <c r="A1520" t="s">
        <v>11226</v>
      </c>
      <c r="B1520" t="s">
        <v>11227</v>
      </c>
      <c r="C1520" t="s">
        <v>150</v>
      </c>
      <c r="D1520" t="s">
        <v>2174</v>
      </c>
      <c r="E1520" t="s">
        <v>11224</v>
      </c>
      <c r="F1520" t="s">
        <v>553</v>
      </c>
      <c r="G1520" t="s">
        <v>2179</v>
      </c>
      <c r="H1520" t="s">
        <v>2173</v>
      </c>
      <c r="I1520" t="s">
        <v>55</v>
      </c>
      <c r="J1520" t="s">
        <v>144</v>
      </c>
      <c r="K1520" t="s">
        <v>1488</v>
      </c>
      <c r="L1520" t="s">
        <v>146</v>
      </c>
      <c r="M1520" t="s">
        <v>11228</v>
      </c>
    </row>
    <row r="1521" spans="1:13" x14ac:dyDescent="0.35">
      <c r="A1521" t="s">
        <v>11229</v>
      </c>
      <c r="B1521" t="s">
        <v>11230</v>
      </c>
      <c r="C1521" t="s">
        <v>150</v>
      </c>
      <c r="D1521" t="s">
        <v>2174</v>
      </c>
      <c r="E1521" t="s">
        <v>11224</v>
      </c>
      <c r="F1521" t="s">
        <v>553</v>
      </c>
      <c r="G1521" t="s">
        <v>2179</v>
      </c>
      <c r="H1521" t="s">
        <v>2173</v>
      </c>
      <c r="I1521" t="s">
        <v>55</v>
      </c>
      <c r="J1521" t="s">
        <v>144</v>
      </c>
      <c r="K1521" t="s">
        <v>1488</v>
      </c>
      <c r="L1521" t="s">
        <v>146</v>
      </c>
      <c r="M1521" t="s">
        <v>11231</v>
      </c>
    </row>
    <row r="1522" spans="1:13" x14ac:dyDescent="0.35">
      <c r="A1522" t="s">
        <v>11232</v>
      </c>
      <c r="B1522" t="s">
        <v>11233</v>
      </c>
      <c r="C1522" t="s">
        <v>150</v>
      </c>
      <c r="D1522" t="s">
        <v>2174</v>
      </c>
      <c r="E1522" t="s">
        <v>11224</v>
      </c>
      <c r="F1522" t="s">
        <v>553</v>
      </c>
      <c r="G1522" t="s">
        <v>2179</v>
      </c>
      <c r="H1522" t="s">
        <v>2173</v>
      </c>
      <c r="I1522" t="s">
        <v>55</v>
      </c>
      <c r="J1522" t="s">
        <v>144</v>
      </c>
      <c r="K1522" t="s">
        <v>1488</v>
      </c>
      <c r="L1522" t="s">
        <v>146</v>
      </c>
      <c r="M1522" t="s">
        <v>11234</v>
      </c>
    </row>
    <row r="1523" spans="1:13" x14ac:dyDescent="0.35">
      <c r="A1523" t="s">
        <v>11235</v>
      </c>
      <c r="B1523" t="s">
        <v>11236</v>
      </c>
      <c r="C1523" t="s">
        <v>150</v>
      </c>
      <c r="D1523" t="s">
        <v>2174</v>
      </c>
      <c r="E1523" t="s">
        <v>11224</v>
      </c>
      <c r="F1523" t="s">
        <v>553</v>
      </c>
      <c r="G1523" t="s">
        <v>2179</v>
      </c>
      <c r="H1523" t="s">
        <v>2173</v>
      </c>
      <c r="I1523" t="s">
        <v>55</v>
      </c>
      <c r="J1523" t="s">
        <v>144</v>
      </c>
      <c r="K1523" t="s">
        <v>1488</v>
      </c>
      <c r="L1523" t="s">
        <v>146</v>
      </c>
      <c r="M1523" t="s">
        <v>11237</v>
      </c>
    </row>
    <row r="1524" spans="1:13" x14ac:dyDescent="0.35">
      <c r="A1524" t="s">
        <v>11238</v>
      </c>
      <c r="B1524" t="s">
        <v>11239</v>
      </c>
      <c r="C1524" t="s">
        <v>150</v>
      </c>
      <c r="D1524" t="s">
        <v>2174</v>
      </c>
      <c r="E1524" t="s">
        <v>11240</v>
      </c>
      <c r="F1524" t="s">
        <v>553</v>
      </c>
      <c r="G1524" t="s">
        <v>2179</v>
      </c>
      <c r="H1524" t="s">
        <v>2173</v>
      </c>
      <c r="I1524" t="s">
        <v>55</v>
      </c>
      <c r="J1524" t="s">
        <v>144</v>
      </c>
      <c r="K1524" t="s">
        <v>1488</v>
      </c>
      <c r="L1524" t="s">
        <v>146</v>
      </c>
      <c r="M1524" t="s">
        <v>11241</v>
      </c>
    </row>
    <row r="1525" spans="1:13" x14ac:dyDescent="0.35">
      <c r="A1525" t="s">
        <v>11242</v>
      </c>
      <c r="B1525" t="s">
        <v>11243</v>
      </c>
      <c r="C1525" t="s">
        <v>150</v>
      </c>
      <c r="D1525" t="s">
        <v>2174</v>
      </c>
      <c r="E1525" t="s">
        <v>11244</v>
      </c>
      <c r="F1525" t="s">
        <v>553</v>
      </c>
      <c r="G1525" t="s">
        <v>2179</v>
      </c>
      <c r="H1525" t="s">
        <v>2173</v>
      </c>
      <c r="I1525" t="s">
        <v>55</v>
      </c>
      <c r="J1525" t="s">
        <v>144</v>
      </c>
      <c r="K1525" t="s">
        <v>1488</v>
      </c>
      <c r="L1525" t="s">
        <v>146</v>
      </c>
      <c r="M1525" t="s">
        <v>11245</v>
      </c>
    </row>
    <row r="1526" spans="1:13" x14ac:dyDescent="0.35">
      <c r="A1526" t="s">
        <v>11246</v>
      </c>
      <c r="B1526" t="s">
        <v>11247</v>
      </c>
      <c r="C1526" t="s">
        <v>150</v>
      </c>
      <c r="D1526" t="s">
        <v>2174</v>
      </c>
      <c r="E1526" t="s">
        <v>11244</v>
      </c>
      <c r="F1526" t="s">
        <v>553</v>
      </c>
      <c r="G1526" t="s">
        <v>2179</v>
      </c>
      <c r="H1526" t="s">
        <v>2173</v>
      </c>
      <c r="I1526" t="s">
        <v>55</v>
      </c>
      <c r="J1526" t="s">
        <v>144</v>
      </c>
      <c r="K1526" t="s">
        <v>1488</v>
      </c>
      <c r="L1526" t="s">
        <v>146</v>
      </c>
      <c r="M1526" t="s">
        <v>11248</v>
      </c>
    </row>
    <row r="1527" spans="1:13" x14ac:dyDescent="0.35">
      <c r="A1527" t="s">
        <v>11249</v>
      </c>
      <c r="B1527" t="s">
        <v>11250</v>
      </c>
      <c r="C1527" t="s">
        <v>150</v>
      </c>
      <c r="D1527" t="s">
        <v>2174</v>
      </c>
      <c r="E1527" t="s">
        <v>11244</v>
      </c>
      <c r="F1527" t="s">
        <v>553</v>
      </c>
      <c r="G1527" t="s">
        <v>2179</v>
      </c>
      <c r="H1527" t="s">
        <v>2173</v>
      </c>
      <c r="I1527" t="s">
        <v>55</v>
      </c>
      <c r="J1527" t="s">
        <v>144</v>
      </c>
      <c r="K1527" t="s">
        <v>1488</v>
      </c>
      <c r="L1527" t="s">
        <v>146</v>
      </c>
      <c r="M1527" t="s">
        <v>11251</v>
      </c>
    </row>
    <row r="1528" spans="1:13" x14ac:dyDescent="0.35">
      <c r="A1528" t="s">
        <v>11252</v>
      </c>
      <c r="B1528" t="s">
        <v>11253</v>
      </c>
      <c r="C1528" t="s">
        <v>150</v>
      </c>
      <c r="D1528" t="s">
        <v>2174</v>
      </c>
      <c r="E1528" t="s">
        <v>11244</v>
      </c>
      <c r="F1528" t="s">
        <v>553</v>
      </c>
      <c r="G1528" t="s">
        <v>2179</v>
      </c>
      <c r="H1528" t="s">
        <v>2173</v>
      </c>
      <c r="I1528" t="s">
        <v>55</v>
      </c>
      <c r="J1528" t="s">
        <v>144</v>
      </c>
      <c r="K1528" t="s">
        <v>1488</v>
      </c>
      <c r="L1528" t="s">
        <v>146</v>
      </c>
      <c r="M1528" t="s">
        <v>11254</v>
      </c>
    </row>
    <row r="1529" spans="1:13" x14ac:dyDescent="0.35">
      <c r="A1529" t="s">
        <v>11255</v>
      </c>
      <c r="B1529" t="s">
        <v>11256</v>
      </c>
      <c r="C1529" t="s">
        <v>150</v>
      </c>
      <c r="D1529" t="s">
        <v>2174</v>
      </c>
      <c r="E1529" t="s">
        <v>11257</v>
      </c>
      <c r="F1529" t="s">
        <v>553</v>
      </c>
      <c r="G1529" t="s">
        <v>2179</v>
      </c>
      <c r="H1529" t="s">
        <v>2173</v>
      </c>
      <c r="I1529" t="s">
        <v>55</v>
      </c>
      <c r="J1529" t="s">
        <v>144</v>
      </c>
      <c r="K1529" t="s">
        <v>1488</v>
      </c>
      <c r="L1529" t="s">
        <v>146</v>
      </c>
      <c r="M1529" t="s">
        <v>11258</v>
      </c>
    </row>
    <row r="1530" spans="1:13" x14ac:dyDescent="0.35">
      <c r="A1530" t="s">
        <v>11259</v>
      </c>
      <c r="B1530" t="s">
        <v>11260</v>
      </c>
      <c r="C1530" t="s">
        <v>150</v>
      </c>
      <c r="D1530" t="s">
        <v>2174</v>
      </c>
      <c r="E1530" t="s">
        <v>11257</v>
      </c>
      <c r="F1530" t="s">
        <v>553</v>
      </c>
      <c r="G1530" t="s">
        <v>2179</v>
      </c>
      <c r="H1530" t="s">
        <v>2173</v>
      </c>
      <c r="I1530" t="s">
        <v>55</v>
      </c>
      <c r="J1530" t="s">
        <v>144</v>
      </c>
      <c r="K1530" t="s">
        <v>1488</v>
      </c>
      <c r="L1530" t="s">
        <v>146</v>
      </c>
      <c r="M1530" t="s">
        <v>11261</v>
      </c>
    </row>
    <row r="1531" spans="1:13" x14ac:dyDescent="0.35">
      <c r="A1531" t="s">
        <v>11262</v>
      </c>
      <c r="B1531" t="s">
        <v>11263</v>
      </c>
      <c r="C1531" t="s">
        <v>150</v>
      </c>
      <c r="D1531" t="s">
        <v>2174</v>
      </c>
      <c r="E1531" t="s">
        <v>11257</v>
      </c>
      <c r="F1531" t="s">
        <v>553</v>
      </c>
      <c r="G1531" t="s">
        <v>2179</v>
      </c>
      <c r="H1531" t="s">
        <v>2173</v>
      </c>
      <c r="I1531" t="s">
        <v>55</v>
      </c>
      <c r="J1531" t="s">
        <v>144</v>
      </c>
      <c r="K1531" t="s">
        <v>1488</v>
      </c>
      <c r="L1531" t="s">
        <v>146</v>
      </c>
      <c r="M1531" t="s">
        <v>11264</v>
      </c>
    </row>
    <row r="1532" spans="1:13" x14ac:dyDescent="0.35">
      <c r="A1532" t="s">
        <v>11265</v>
      </c>
      <c r="B1532" t="s">
        <v>11266</v>
      </c>
      <c r="C1532" t="s">
        <v>150</v>
      </c>
      <c r="D1532" t="s">
        <v>2174</v>
      </c>
      <c r="E1532" t="s">
        <v>11257</v>
      </c>
      <c r="F1532" t="s">
        <v>553</v>
      </c>
      <c r="G1532" t="s">
        <v>2179</v>
      </c>
      <c r="H1532" t="s">
        <v>2173</v>
      </c>
      <c r="I1532" t="s">
        <v>55</v>
      </c>
      <c r="J1532" t="s">
        <v>144</v>
      </c>
      <c r="K1532" t="s">
        <v>1488</v>
      </c>
      <c r="L1532" t="s">
        <v>146</v>
      </c>
      <c r="M1532" t="s">
        <v>11267</v>
      </c>
    </row>
    <row r="1533" spans="1:13" x14ac:dyDescent="0.35">
      <c r="A1533" t="s">
        <v>11268</v>
      </c>
      <c r="B1533" t="s">
        <v>11269</v>
      </c>
      <c r="C1533" t="s">
        <v>150</v>
      </c>
      <c r="D1533" t="s">
        <v>2174</v>
      </c>
      <c r="E1533" t="s">
        <v>11257</v>
      </c>
      <c r="F1533" t="s">
        <v>553</v>
      </c>
      <c r="G1533" t="s">
        <v>2179</v>
      </c>
      <c r="H1533" t="s">
        <v>2173</v>
      </c>
      <c r="I1533" t="s">
        <v>55</v>
      </c>
      <c r="J1533" t="s">
        <v>144</v>
      </c>
      <c r="K1533" t="s">
        <v>1488</v>
      </c>
      <c r="L1533" t="s">
        <v>146</v>
      </c>
      <c r="M1533" t="s">
        <v>11270</v>
      </c>
    </row>
    <row r="1534" spans="1:13" x14ac:dyDescent="0.35">
      <c r="A1534" t="s">
        <v>11271</v>
      </c>
      <c r="B1534" t="s">
        <v>11272</v>
      </c>
      <c r="C1534" t="s">
        <v>150</v>
      </c>
      <c r="D1534" t="s">
        <v>2174</v>
      </c>
      <c r="E1534" t="s">
        <v>11257</v>
      </c>
      <c r="F1534" t="s">
        <v>553</v>
      </c>
      <c r="G1534" t="s">
        <v>2179</v>
      </c>
      <c r="H1534" t="s">
        <v>2173</v>
      </c>
      <c r="I1534" t="s">
        <v>55</v>
      </c>
      <c r="J1534" t="s">
        <v>144</v>
      </c>
      <c r="K1534" t="s">
        <v>1488</v>
      </c>
      <c r="L1534" t="s">
        <v>146</v>
      </c>
      <c r="M1534" t="s">
        <v>11273</v>
      </c>
    </row>
    <row r="1535" spans="1:13" x14ac:dyDescent="0.35">
      <c r="A1535" t="s">
        <v>11274</v>
      </c>
      <c r="B1535" t="s">
        <v>11275</v>
      </c>
      <c r="C1535" t="s">
        <v>150</v>
      </c>
      <c r="D1535" t="s">
        <v>2174</v>
      </c>
      <c r="E1535" t="s">
        <v>11276</v>
      </c>
      <c r="F1535" t="s">
        <v>553</v>
      </c>
      <c r="G1535" t="s">
        <v>2179</v>
      </c>
      <c r="H1535" t="s">
        <v>2173</v>
      </c>
      <c r="I1535" t="s">
        <v>55</v>
      </c>
      <c r="J1535" t="s">
        <v>144</v>
      </c>
      <c r="K1535" t="s">
        <v>1488</v>
      </c>
      <c r="L1535" t="s">
        <v>146</v>
      </c>
      <c r="M1535" t="s">
        <v>11277</v>
      </c>
    </row>
    <row r="1536" spans="1:13" x14ac:dyDescent="0.35">
      <c r="A1536" t="s">
        <v>11278</v>
      </c>
      <c r="B1536" t="s">
        <v>11279</v>
      </c>
      <c r="C1536" t="s">
        <v>150</v>
      </c>
      <c r="D1536" t="s">
        <v>2174</v>
      </c>
      <c r="E1536" t="s">
        <v>11280</v>
      </c>
      <c r="F1536" t="s">
        <v>553</v>
      </c>
      <c r="G1536" t="s">
        <v>2179</v>
      </c>
      <c r="H1536" t="s">
        <v>2173</v>
      </c>
      <c r="I1536" t="s">
        <v>55</v>
      </c>
      <c r="J1536" t="s">
        <v>144</v>
      </c>
      <c r="K1536" t="s">
        <v>1488</v>
      </c>
      <c r="L1536" t="s">
        <v>146</v>
      </c>
      <c r="M1536" t="s">
        <v>11281</v>
      </c>
    </row>
    <row r="1537" spans="1:13" x14ac:dyDescent="0.35">
      <c r="A1537" t="s">
        <v>11282</v>
      </c>
      <c r="B1537" t="s">
        <v>11283</v>
      </c>
      <c r="C1537" t="s">
        <v>150</v>
      </c>
      <c r="D1537" t="s">
        <v>2174</v>
      </c>
      <c r="E1537" t="s">
        <v>11276</v>
      </c>
      <c r="F1537" t="s">
        <v>553</v>
      </c>
      <c r="G1537" t="s">
        <v>2179</v>
      </c>
      <c r="H1537" t="s">
        <v>2173</v>
      </c>
      <c r="I1537" t="s">
        <v>55</v>
      </c>
      <c r="J1537" t="s">
        <v>144</v>
      </c>
      <c r="K1537" t="s">
        <v>1488</v>
      </c>
      <c r="L1537" t="s">
        <v>146</v>
      </c>
      <c r="M1537" t="s">
        <v>11284</v>
      </c>
    </row>
    <row r="1538" spans="1:13" x14ac:dyDescent="0.35">
      <c r="A1538" t="s">
        <v>11285</v>
      </c>
      <c r="B1538" t="s">
        <v>11286</v>
      </c>
      <c r="C1538" t="s">
        <v>150</v>
      </c>
      <c r="D1538" t="s">
        <v>2174</v>
      </c>
      <c r="E1538" t="s">
        <v>11276</v>
      </c>
      <c r="F1538" t="s">
        <v>553</v>
      </c>
      <c r="G1538" t="s">
        <v>2179</v>
      </c>
      <c r="H1538" t="s">
        <v>2173</v>
      </c>
      <c r="I1538" t="s">
        <v>55</v>
      </c>
      <c r="J1538" t="s">
        <v>144</v>
      </c>
      <c r="K1538" t="s">
        <v>1488</v>
      </c>
      <c r="L1538" t="s">
        <v>146</v>
      </c>
      <c r="M1538" t="s">
        <v>11287</v>
      </c>
    </row>
    <row r="1539" spans="1:13" x14ac:dyDescent="0.35">
      <c r="A1539" t="s">
        <v>11288</v>
      </c>
      <c r="B1539" t="s">
        <v>11289</v>
      </c>
      <c r="C1539" t="s">
        <v>150</v>
      </c>
      <c r="D1539" t="s">
        <v>2174</v>
      </c>
      <c r="E1539" t="s">
        <v>11276</v>
      </c>
      <c r="F1539" t="s">
        <v>553</v>
      </c>
      <c r="G1539" t="s">
        <v>2179</v>
      </c>
      <c r="H1539" t="s">
        <v>2173</v>
      </c>
      <c r="I1539" t="s">
        <v>55</v>
      </c>
      <c r="J1539" t="s">
        <v>144</v>
      </c>
      <c r="K1539" t="s">
        <v>1488</v>
      </c>
      <c r="L1539" t="s">
        <v>146</v>
      </c>
      <c r="M1539" t="s">
        <v>11290</v>
      </c>
    </row>
    <row r="1540" spans="1:13" x14ac:dyDescent="0.35">
      <c r="A1540" t="s">
        <v>11291</v>
      </c>
      <c r="B1540" t="s">
        <v>11292</v>
      </c>
      <c r="C1540" t="s">
        <v>150</v>
      </c>
      <c r="D1540" t="s">
        <v>2174</v>
      </c>
      <c r="E1540" t="s">
        <v>11276</v>
      </c>
      <c r="F1540" t="s">
        <v>553</v>
      </c>
      <c r="G1540" t="s">
        <v>2179</v>
      </c>
      <c r="H1540" t="s">
        <v>2173</v>
      </c>
      <c r="I1540" t="s">
        <v>55</v>
      </c>
      <c r="J1540" t="s">
        <v>144</v>
      </c>
      <c r="K1540" t="s">
        <v>1488</v>
      </c>
      <c r="L1540" t="s">
        <v>146</v>
      </c>
      <c r="M1540" t="s">
        <v>11293</v>
      </c>
    </row>
    <row r="1541" spans="1:13" x14ac:dyDescent="0.35">
      <c r="A1541" t="s">
        <v>11294</v>
      </c>
      <c r="B1541" t="s">
        <v>11295</v>
      </c>
      <c r="C1541" t="s">
        <v>150</v>
      </c>
      <c r="D1541" t="s">
        <v>2174</v>
      </c>
      <c r="E1541" t="s">
        <v>11276</v>
      </c>
      <c r="F1541" t="s">
        <v>553</v>
      </c>
      <c r="G1541" t="s">
        <v>2179</v>
      </c>
      <c r="H1541" t="s">
        <v>2173</v>
      </c>
      <c r="I1541" t="s">
        <v>55</v>
      </c>
      <c r="J1541" t="s">
        <v>144</v>
      </c>
      <c r="K1541" t="s">
        <v>1488</v>
      </c>
      <c r="L1541" t="s">
        <v>146</v>
      </c>
      <c r="M1541" t="s">
        <v>11296</v>
      </c>
    </row>
    <row r="1542" spans="1:13" x14ac:dyDescent="0.35">
      <c r="A1542" t="s">
        <v>11297</v>
      </c>
      <c r="B1542" t="s">
        <v>11298</v>
      </c>
      <c r="C1542" t="s">
        <v>150</v>
      </c>
      <c r="D1542" t="s">
        <v>2174</v>
      </c>
      <c r="E1542" t="s">
        <v>11180</v>
      </c>
      <c r="F1542" t="s">
        <v>553</v>
      </c>
      <c r="G1542" t="s">
        <v>2179</v>
      </c>
      <c r="H1542" t="s">
        <v>2173</v>
      </c>
      <c r="I1542" t="s">
        <v>55</v>
      </c>
      <c r="J1542" t="s">
        <v>144</v>
      </c>
      <c r="K1542" t="s">
        <v>1488</v>
      </c>
      <c r="L1542" t="s">
        <v>146</v>
      </c>
      <c r="M1542" t="s">
        <v>11299</v>
      </c>
    </row>
    <row r="1543" spans="1:13" x14ac:dyDescent="0.35">
      <c r="A1543" t="s">
        <v>11300</v>
      </c>
      <c r="B1543" t="s">
        <v>11301</v>
      </c>
      <c r="C1543" t="s">
        <v>150</v>
      </c>
      <c r="D1543" t="s">
        <v>2174</v>
      </c>
      <c r="E1543" t="s">
        <v>11180</v>
      </c>
      <c r="F1543" t="s">
        <v>553</v>
      </c>
      <c r="G1543" t="s">
        <v>2179</v>
      </c>
      <c r="H1543" t="s">
        <v>2173</v>
      </c>
      <c r="I1543" t="s">
        <v>55</v>
      </c>
      <c r="J1543" t="s">
        <v>144</v>
      </c>
      <c r="K1543" t="s">
        <v>1488</v>
      </c>
      <c r="L1543" t="s">
        <v>146</v>
      </c>
      <c r="M1543" t="s">
        <v>11302</v>
      </c>
    </row>
    <row r="1544" spans="1:13" x14ac:dyDescent="0.35">
      <c r="A1544" t="s">
        <v>11303</v>
      </c>
      <c r="B1544" t="s">
        <v>11304</v>
      </c>
      <c r="C1544" t="s">
        <v>150</v>
      </c>
      <c r="D1544" t="s">
        <v>2174</v>
      </c>
      <c r="E1544" t="s">
        <v>11180</v>
      </c>
      <c r="F1544" t="s">
        <v>553</v>
      </c>
      <c r="G1544" t="s">
        <v>2179</v>
      </c>
      <c r="H1544" t="s">
        <v>2173</v>
      </c>
      <c r="I1544" t="s">
        <v>55</v>
      </c>
      <c r="J1544" t="s">
        <v>144</v>
      </c>
      <c r="K1544" t="s">
        <v>1488</v>
      </c>
      <c r="L1544" t="s">
        <v>146</v>
      </c>
      <c r="M1544" t="s">
        <v>11305</v>
      </c>
    </row>
    <row r="1545" spans="1:13" x14ac:dyDescent="0.35">
      <c r="A1545" t="s">
        <v>11306</v>
      </c>
      <c r="B1545" t="s">
        <v>11307</v>
      </c>
      <c r="C1545" t="s">
        <v>150</v>
      </c>
      <c r="D1545" t="s">
        <v>2174</v>
      </c>
      <c r="E1545" t="s">
        <v>11180</v>
      </c>
      <c r="F1545" t="s">
        <v>553</v>
      </c>
      <c r="G1545" t="s">
        <v>2179</v>
      </c>
      <c r="H1545" t="s">
        <v>2173</v>
      </c>
      <c r="I1545" t="s">
        <v>55</v>
      </c>
      <c r="J1545" t="s">
        <v>144</v>
      </c>
      <c r="K1545" t="s">
        <v>1488</v>
      </c>
      <c r="L1545" t="s">
        <v>146</v>
      </c>
      <c r="M1545" t="s">
        <v>11308</v>
      </c>
    </row>
    <row r="1546" spans="1:13" x14ac:dyDescent="0.35">
      <c r="A1546" t="s">
        <v>11309</v>
      </c>
      <c r="B1546" t="s">
        <v>11310</v>
      </c>
      <c r="C1546" t="s">
        <v>150</v>
      </c>
      <c r="D1546" t="s">
        <v>2174</v>
      </c>
      <c r="E1546" t="s">
        <v>11180</v>
      </c>
      <c r="F1546" t="s">
        <v>553</v>
      </c>
      <c r="G1546" t="s">
        <v>2179</v>
      </c>
      <c r="H1546" t="s">
        <v>2173</v>
      </c>
      <c r="I1546" t="s">
        <v>55</v>
      </c>
      <c r="J1546" t="s">
        <v>144</v>
      </c>
      <c r="K1546" t="s">
        <v>1488</v>
      </c>
      <c r="L1546" t="s">
        <v>146</v>
      </c>
      <c r="M1546" t="s">
        <v>11311</v>
      </c>
    </row>
    <row r="1547" spans="1:13" x14ac:dyDescent="0.35">
      <c r="A1547" t="s">
        <v>11312</v>
      </c>
      <c r="B1547" t="s">
        <v>11313</v>
      </c>
      <c r="C1547" t="s">
        <v>150</v>
      </c>
      <c r="D1547" t="s">
        <v>2174</v>
      </c>
      <c r="E1547" t="s">
        <v>11180</v>
      </c>
      <c r="F1547" t="s">
        <v>553</v>
      </c>
      <c r="G1547" t="s">
        <v>2179</v>
      </c>
      <c r="H1547" t="s">
        <v>2173</v>
      </c>
      <c r="I1547" t="s">
        <v>55</v>
      </c>
      <c r="J1547" t="s">
        <v>144</v>
      </c>
      <c r="K1547" t="s">
        <v>1488</v>
      </c>
      <c r="L1547" t="s">
        <v>146</v>
      </c>
      <c r="M1547" t="s">
        <v>11314</v>
      </c>
    </row>
    <row r="1548" spans="1:13" x14ac:dyDescent="0.35">
      <c r="A1548" t="s">
        <v>11315</v>
      </c>
      <c r="B1548" t="s">
        <v>11316</v>
      </c>
      <c r="C1548" t="s">
        <v>150</v>
      </c>
      <c r="D1548" t="s">
        <v>2174</v>
      </c>
      <c r="E1548" t="s">
        <v>11180</v>
      </c>
      <c r="F1548" t="s">
        <v>553</v>
      </c>
      <c r="G1548" t="s">
        <v>2179</v>
      </c>
      <c r="H1548" t="s">
        <v>2173</v>
      </c>
      <c r="I1548" t="s">
        <v>55</v>
      </c>
      <c r="J1548" t="s">
        <v>144</v>
      </c>
      <c r="K1548" t="s">
        <v>1488</v>
      </c>
      <c r="L1548" t="s">
        <v>146</v>
      </c>
      <c r="M1548" t="s">
        <v>11317</v>
      </c>
    </row>
    <row r="1549" spans="1:13" x14ac:dyDescent="0.35">
      <c r="A1549" t="s">
        <v>11318</v>
      </c>
      <c r="B1549" t="s">
        <v>11319</v>
      </c>
      <c r="C1549" t="s">
        <v>150</v>
      </c>
      <c r="D1549" t="s">
        <v>2174</v>
      </c>
      <c r="E1549" t="s">
        <v>11180</v>
      </c>
      <c r="F1549" t="s">
        <v>553</v>
      </c>
      <c r="G1549" t="s">
        <v>2179</v>
      </c>
      <c r="H1549" t="s">
        <v>2173</v>
      </c>
      <c r="I1549" t="s">
        <v>55</v>
      </c>
      <c r="J1549" t="s">
        <v>144</v>
      </c>
      <c r="K1549" t="s">
        <v>1488</v>
      </c>
      <c r="L1549" t="s">
        <v>146</v>
      </c>
      <c r="M1549" t="s">
        <v>11320</v>
      </c>
    </row>
    <row r="1550" spans="1:13" x14ac:dyDescent="0.35">
      <c r="A1550" t="s">
        <v>11321</v>
      </c>
      <c r="B1550" t="s">
        <v>11322</v>
      </c>
      <c r="C1550" t="s">
        <v>150</v>
      </c>
      <c r="D1550" t="s">
        <v>2174</v>
      </c>
      <c r="E1550" t="s">
        <v>11180</v>
      </c>
      <c r="F1550" t="s">
        <v>553</v>
      </c>
      <c r="G1550" t="s">
        <v>2179</v>
      </c>
      <c r="H1550" t="s">
        <v>2173</v>
      </c>
      <c r="I1550" t="s">
        <v>55</v>
      </c>
      <c r="J1550" t="s">
        <v>144</v>
      </c>
      <c r="K1550" t="s">
        <v>1488</v>
      </c>
      <c r="L1550" t="s">
        <v>146</v>
      </c>
      <c r="M1550" t="s">
        <v>11323</v>
      </c>
    </row>
    <row r="1551" spans="1:13" x14ac:dyDescent="0.35">
      <c r="A1551" t="s">
        <v>11324</v>
      </c>
      <c r="B1551" t="s">
        <v>11325</v>
      </c>
      <c r="C1551" t="s">
        <v>150</v>
      </c>
      <c r="D1551" t="s">
        <v>2174</v>
      </c>
      <c r="E1551" t="s">
        <v>11180</v>
      </c>
      <c r="F1551" t="s">
        <v>553</v>
      </c>
      <c r="G1551" t="s">
        <v>2179</v>
      </c>
      <c r="H1551" t="s">
        <v>2173</v>
      </c>
      <c r="I1551" t="s">
        <v>55</v>
      </c>
      <c r="J1551" t="s">
        <v>144</v>
      </c>
      <c r="K1551" t="s">
        <v>1488</v>
      </c>
      <c r="L1551" t="s">
        <v>146</v>
      </c>
      <c r="M1551" t="s">
        <v>11326</v>
      </c>
    </row>
    <row r="1552" spans="1:13" x14ac:dyDescent="0.35">
      <c r="A1552" t="s">
        <v>11327</v>
      </c>
      <c r="B1552" t="s">
        <v>11328</v>
      </c>
      <c r="C1552" t="s">
        <v>150</v>
      </c>
      <c r="D1552" t="s">
        <v>2174</v>
      </c>
      <c r="E1552" t="s">
        <v>11180</v>
      </c>
      <c r="F1552" t="s">
        <v>553</v>
      </c>
      <c r="G1552" t="s">
        <v>2179</v>
      </c>
      <c r="H1552" t="s">
        <v>2173</v>
      </c>
      <c r="I1552" t="s">
        <v>55</v>
      </c>
      <c r="J1552" t="s">
        <v>144</v>
      </c>
      <c r="K1552" t="s">
        <v>1488</v>
      </c>
      <c r="L1552" t="s">
        <v>146</v>
      </c>
      <c r="M1552" t="s">
        <v>11329</v>
      </c>
    </row>
    <row r="1553" spans="1:13" x14ac:dyDescent="0.35">
      <c r="A1553" t="s">
        <v>11330</v>
      </c>
      <c r="B1553" t="s">
        <v>11331</v>
      </c>
      <c r="C1553" t="s">
        <v>150</v>
      </c>
      <c r="D1553" t="s">
        <v>2174</v>
      </c>
      <c r="E1553" t="s">
        <v>11180</v>
      </c>
      <c r="F1553" t="s">
        <v>553</v>
      </c>
      <c r="G1553" t="s">
        <v>2179</v>
      </c>
      <c r="H1553" t="s">
        <v>2173</v>
      </c>
      <c r="I1553" t="s">
        <v>55</v>
      </c>
      <c r="J1553" t="s">
        <v>144</v>
      </c>
      <c r="K1553" t="s">
        <v>1488</v>
      </c>
      <c r="L1553" t="s">
        <v>146</v>
      </c>
      <c r="M1553" t="s">
        <v>11332</v>
      </c>
    </row>
    <row r="1554" spans="1:13" x14ac:dyDescent="0.35">
      <c r="A1554" t="s">
        <v>11333</v>
      </c>
      <c r="B1554" t="s">
        <v>11334</v>
      </c>
      <c r="C1554" t="s">
        <v>150</v>
      </c>
      <c r="D1554" t="s">
        <v>2174</v>
      </c>
      <c r="E1554" t="s">
        <v>11180</v>
      </c>
      <c r="F1554" t="s">
        <v>553</v>
      </c>
      <c r="G1554" t="s">
        <v>2179</v>
      </c>
      <c r="H1554" t="s">
        <v>2173</v>
      </c>
      <c r="I1554" t="s">
        <v>55</v>
      </c>
      <c r="J1554" t="s">
        <v>144</v>
      </c>
      <c r="K1554" t="s">
        <v>1488</v>
      </c>
      <c r="L1554" t="s">
        <v>146</v>
      </c>
      <c r="M1554" t="s">
        <v>11335</v>
      </c>
    </row>
    <row r="1555" spans="1:13" x14ac:dyDescent="0.35">
      <c r="A1555" t="s">
        <v>11336</v>
      </c>
      <c r="B1555" t="s">
        <v>11337</v>
      </c>
      <c r="C1555" t="s">
        <v>150</v>
      </c>
      <c r="D1555" t="s">
        <v>2174</v>
      </c>
      <c r="E1555" t="s">
        <v>11180</v>
      </c>
      <c r="F1555" t="s">
        <v>553</v>
      </c>
      <c r="G1555" t="s">
        <v>2179</v>
      </c>
      <c r="H1555" t="s">
        <v>2173</v>
      </c>
      <c r="I1555" t="s">
        <v>55</v>
      </c>
      <c r="J1555" t="s">
        <v>144</v>
      </c>
      <c r="K1555" t="s">
        <v>1488</v>
      </c>
      <c r="L1555" t="s">
        <v>146</v>
      </c>
      <c r="M1555" t="s">
        <v>11338</v>
      </c>
    </row>
    <row r="1556" spans="1:13" x14ac:dyDescent="0.35">
      <c r="A1556" t="s">
        <v>11339</v>
      </c>
      <c r="B1556" t="s">
        <v>11340</v>
      </c>
      <c r="C1556" t="s">
        <v>150</v>
      </c>
      <c r="D1556" t="s">
        <v>2174</v>
      </c>
      <c r="E1556" t="s">
        <v>11180</v>
      </c>
      <c r="F1556" t="s">
        <v>553</v>
      </c>
      <c r="G1556" t="s">
        <v>2179</v>
      </c>
      <c r="H1556" t="s">
        <v>2173</v>
      </c>
      <c r="I1556" t="s">
        <v>55</v>
      </c>
      <c r="J1556" t="s">
        <v>144</v>
      </c>
      <c r="K1556" t="s">
        <v>1488</v>
      </c>
      <c r="L1556" t="s">
        <v>146</v>
      </c>
      <c r="M1556" t="s">
        <v>11341</v>
      </c>
    </row>
    <row r="1557" spans="1:13" x14ac:dyDescent="0.35">
      <c r="A1557" t="s">
        <v>11342</v>
      </c>
      <c r="B1557" t="s">
        <v>11343</v>
      </c>
      <c r="C1557" t="s">
        <v>150</v>
      </c>
      <c r="D1557" t="s">
        <v>2174</v>
      </c>
      <c r="E1557" t="s">
        <v>11180</v>
      </c>
      <c r="F1557" t="s">
        <v>553</v>
      </c>
      <c r="G1557" t="s">
        <v>2179</v>
      </c>
      <c r="H1557" t="s">
        <v>2173</v>
      </c>
      <c r="I1557" t="s">
        <v>55</v>
      </c>
      <c r="J1557" t="s">
        <v>144</v>
      </c>
      <c r="K1557" t="s">
        <v>1488</v>
      </c>
      <c r="L1557" t="s">
        <v>146</v>
      </c>
      <c r="M1557" t="s">
        <v>11344</v>
      </c>
    </row>
    <row r="1558" spans="1:13" x14ac:dyDescent="0.35">
      <c r="A1558" t="s">
        <v>11345</v>
      </c>
      <c r="B1558" t="s">
        <v>11346</v>
      </c>
      <c r="C1558" t="s">
        <v>150</v>
      </c>
      <c r="D1558" t="s">
        <v>2174</v>
      </c>
      <c r="E1558" t="s">
        <v>11180</v>
      </c>
      <c r="F1558" t="s">
        <v>553</v>
      </c>
      <c r="G1558" t="s">
        <v>2179</v>
      </c>
      <c r="H1558" t="s">
        <v>2173</v>
      </c>
      <c r="I1558" t="s">
        <v>55</v>
      </c>
      <c r="J1558" t="s">
        <v>144</v>
      </c>
      <c r="K1558" t="s">
        <v>1488</v>
      </c>
      <c r="L1558" t="s">
        <v>146</v>
      </c>
      <c r="M1558" t="s">
        <v>11347</v>
      </c>
    </row>
    <row r="1559" spans="1:13" x14ac:dyDescent="0.35">
      <c r="A1559" t="s">
        <v>11348</v>
      </c>
      <c r="B1559" t="s">
        <v>11349</v>
      </c>
      <c r="C1559" t="s">
        <v>150</v>
      </c>
      <c r="D1559" t="s">
        <v>2174</v>
      </c>
      <c r="E1559" t="s">
        <v>11180</v>
      </c>
      <c r="F1559" t="s">
        <v>553</v>
      </c>
      <c r="G1559" t="s">
        <v>2179</v>
      </c>
      <c r="H1559" t="s">
        <v>2173</v>
      </c>
      <c r="I1559" t="s">
        <v>55</v>
      </c>
      <c r="J1559" t="s">
        <v>144</v>
      </c>
      <c r="K1559" t="s">
        <v>1488</v>
      </c>
      <c r="L1559" t="s">
        <v>146</v>
      </c>
      <c r="M1559" t="s">
        <v>11350</v>
      </c>
    </row>
    <row r="1560" spans="1:13" x14ac:dyDescent="0.35">
      <c r="A1560" t="s">
        <v>11351</v>
      </c>
      <c r="B1560" t="s">
        <v>11352</v>
      </c>
      <c r="C1560" t="s">
        <v>150</v>
      </c>
      <c r="D1560" t="s">
        <v>2174</v>
      </c>
      <c r="E1560" t="s">
        <v>11180</v>
      </c>
      <c r="F1560" t="s">
        <v>553</v>
      </c>
      <c r="G1560" t="s">
        <v>2179</v>
      </c>
      <c r="H1560" t="s">
        <v>2173</v>
      </c>
      <c r="I1560" t="s">
        <v>55</v>
      </c>
      <c r="J1560" t="s">
        <v>144</v>
      </c>
      <c r="K1560" t="s">
        <v>1488</v>
      </c>
      <c r="L1560" t="s">
        <v>146</v>
      </c>
      <c r="M1560" t="s">
        <v>11353</v>
      </c>
    </row>
    <row r="1561" spans="1:13" x14ac:dyDescent="0.35">
      <c r="A1561" t="s">
        <v>11354</v>
      </c>
      <c r="B1561" t="s">
        <v>11355</v>
      </c>
      <c r="C1561" t="s">
        <v>150</v>
      </c>
      <c r="D1561" t="s">
        <v>2174</v>
      </c>
      <c r="E1561" t="s">
        <v>11180</v>
      </c>
      <c r="F1561" t="s">
        <v>553</v>
      </c>
      <c r="G1561" t="s">
        <v>2179</v>
      </c>
      <c r="H1561" t="s">
        <v>2173</v>
      </c>
      <c r="I1561" t="s">
        <v>55</v>
      </c>
      <c r="J1561" t="s">
        <v>144</v>
      </c>
      <c r="K1561" t="s">
        <v>1488</v>
      </c>
      <c r="L1561" t="s">
        <v>146</v>
      </c>
      <c r="M1561" t="s">
        <v>11356</v>
      </c>
    </row>
    <row r="1562" spans="1:13" x14ac:dyDescent="0.35">
      <c r="A1562" t="s">
        <v>11357</v>
      </c>
      <c r="B1562" t="s">
        <v>11358</v>
      </c>
      <c r="C1562" t="s">
        <v>150</v>
      </c>
      <c r="D1562" t="s">
        <v>2174</v>
      </c>
      <c r="E1562" t="s">
        <v>11180</v>
      </c>
      <c r="F1562" t="s">
        <v>553</v>
      </c>
      <c r="G1562" t="s">
        <v>2179</v>
      </c>
      <c r="H1562" t="s">
        <v>2173</v>
      </c>
      <c r="I1562" t="s">
        <v>55</v>
      </c>
      <c r="J1562" t="s">
        <v>144</v>
      </c>
      <c r="K1562" t="s">
        <v>1488</v>
      </c>
      <c r="L1562" t="s">
        <v>146</v>
      </c>
      <c r="M1562" t="s">
        <v>11359</v>
      </c>
    </row>
    <row r="1563" spans="1:13" x14ac:dyDescent="0.35">
      <c r="A1563" t="s">
        <v>11360</v>
      </c>
      <c r="B1563" t="s">
        <v>11361</v>
      </c>
      <c r="C1563" t="s">
        <v>150</v>
      </c>
      <c r="D1563" t="s">
        <v>2174</v>
      </c>
      <c r="E1563" t="s">
        <v>11180</v>
      </c>
      <c r="F1563" t="s">
        <v>553</v>
      </c>
      <c r="G1563" t="s">
        <v>2179</v>
      </c>
      <c r="H1563" t="s">
        <v>2173</v>
      </c>
      <c r="I1563" t="s">
        <v>55</v>
      </c>
      <c r="J1563" t="s">
        <v>144</v>
      </c>
      <c r="K1563" t="s">
        <v>1488</v>
      </c>
      <c r="L1563" t="s">
        <v>146</v>
      </c>
      <c r="M1563" t="s">
        <v>11362</v>
      </c>
    </row>
    <row r="1564" spans="1:13" x14ac:dyDescent="0.35">
      <c r="A1564" t="s">
        <v>11363</v>
      </c>
      <c r="B1564" t="s">
        <v>11364</v>
      </c>
      <c r="C1564" t="s">
        <v>150</v>
      </c>
      <c r="D1564" t="s">
        <v>2174</v>
      </c>
      <c r="E1564" t="s">
        <v>11180</v>
      </c>
      <c r="F1564" t="s">
        <v>553</v>
      </c>
      <c r="G1564" t="s">
        <v>2179</v>
      </c>
      <c r="H1564" t="s">
        <v>2173</v>
      </c>
      <c r="I1564" t="s">
        <v>55</v>
      </c>
      <c r="J1564" t="s">
        <v>144</v>
      </c>
      <c r="K1564" t="s">
        <v>1488</v>
      </c>
      <c r="L1564" t="s">
        <v>146</v>
      </c>
      <c r="M1564" t="s">
        <v>11365</v>
      </c>
    </row>
    <row r="1565" spans="1:13" x14ac:dyDescent="0.35">
      <c r="A1565" t="s">
        <v>11366</v>
      </c>
      <c r="B1565" t="s">
        <v>11367</v>
      </c>
      <c r="C1565" t="s">
        <v>150</v>
      </c>
      <c r="D1565" t="s">
        <v>2174</v>
      </c>
      <c r="E1565" t="s">
        <v>11180</v>
      </c>
      <c r="F1565" t="s">
        <v>553</v>
      </c>
      <c r="G1565" t="s">
        <v>2179</v>
      </c>
      <c r="H1565" t="s">
        <v>2173</v>
      </c>
      <c r="I1565" t="s">
        <v>55</v>
      </c>
      <c r="J1565" t="s">
        <v>144</v>
      </c>
      <c r="K1565" t="s">
        <v>1488</v>
      </c>
      <c r="L1565" t="s">
        <v>146</v>
      </c>
      <c r="M1565" t="s">
        <v>11368</v>
      </c>
    </row>
    <row r="1566" spans="1:13" x14ac:dyDescent="0.35">
      <c r="A1566" t="s">
        <v>11369</v>
      </c>
      <c r="B1566" t="s">
        <v>11370</v>
      </c>
      <c r="C1566" t="s">
        <v>150</v>
      </c>
      <c r="D1566" t="s">
        <v>2174</v>
      </c>
      <c r="E1566" t="s">
        <v>11180</v>
      </c>
      <c r="F1566" t="s">
        <v>553</v>
      </c>
      <c r="G1566" t="s">
        <v>2179</v>
      </c>
      <c r="H1566" t="s">
        <v>2173</v>
      </c>
      <c r="I1566" t="s">
        <v>55</v>
      </c>
      <c r="J1566" t="s">
        <v>144</v>
      </c>
      <c r="K1566" t="s">
        <v>1488</v>
      </c>
      <c r="L1566" t="s">
        <v>146</v>
      </c>
      <c r="M1566" t="s">
        <v>11371</v>
      </c>
    </row>
    <row r="1567" spans="1:13" x14ac:dyDescent="0.35">
      <c r="A1567" t="s">
        <v>11372</v>
      </c>
      <c r="B1567" t="s">
        <v>11373</v>
      </c>
      <c r="C1567" t="s">
        <v>150</v>
      </c>
      <c r="D1567" t="s">
        <v>2174</v>
      </c>
      <c r="E1567" t="s">
        <v>11180</v>
      </c>
      <c r="F1567" t="s">
        <v>553</v>
      </c>
      <c r="G1567" t="s">
        <v>2179</v>
      </c>
      <c r="H1567" t="s">
        <v>2173</v>
      </c>
      <c r="I1567" t="s">
        <v>55</v>
      </c>
      <c r="J1567" t="s">
        <v>144</v>
      </c>
      <c r="K1567" t="s">
        <v>1488</v>
      </c>
      <c r="L1567" t="s">
        <v>146</v>
      </c>
      <c r="M1567" t="s">
        <v>11374</v>
      </c>
    </row>
    <row r="1568" spans="1:13" x14ac:dyDescent="0.35">
      <c r="A1568" t="s">
        <v>11375</v>
      </c>
      <c r="B1568" t="s">
        <v>11376</v>
      </c>
      <c r="C1568" t="s">
        <v>150</v>
      </c>
      <c r="D1568" t="s">
        <v>2174</v>
      </c>
      <c r="E1568" t="s">
        <v>11180</v>
      </c>
      <c r="F1568" t="s">
        <v>553</v>
      </c>
      <c r="G1568" t="s">
        <v>2179</v>
      </c>
      <c r="H1568" t="s">
        <v>2173</v>
      </c>
      <c r="I1568" t="s">
        <v>55</v>
      </c>
      <c r="J1568" t="s">
        <v>144</v>
      </c>
      <c r="K1568" t="s">
        <v>1488</v>
      </c>
      <c r="L1568" t="s">
        <v>146</v>
      </c>
      <c r="M1568" t="s">
        <v>11377</v>
      </c>
    </row>
    <row r="1569" spans="1:13" x14ac:dyDescent="0.35">
      <c r="A1569" t="s">
        <v>11378</v>
      </c>
      <c r="B1569" t="s">
        <v>11379</v>
      </c>
      <c r="C1569" t="s">
        <v>150</v>
      </c>
      <c r="D1569" t="s">
        <v>2174</v>
      </c>
      <c r="E1569" t="s">
        <v>11180</v>
      </c>
      <c r="F1569" t="s">
        <v>553</v>
      </c>
      <c r="G1569" t="s">
        <v>2179</v>
      </c>
      <c r="H1569" t="s">
        <v>2173</v>
      </c>
      <c r="I1569" t="s">
        <v>55</v>
      </c>
      <c r="J1569" t="s">
        <v>144</v>
      </c>
      <c r="K1569" t="s">
        <v>1488</v>
      </c>
      <c r="L1569" t="s">
        <v>146</v>
      </c>
      <c r="M1569" t="s">
        <v>11380</v>
      </c>
    </row>
    <row r="1570" spans="1:13" x14ac:dyDescent="0.35">
      <c r="A1570" t="s">
        <v>11381</v>
      </c>
      <c r="B1570" t="s">
        <v>11382</v>
      </c>
      <c r="C1570" t="s">
        <v>150</v>
      </c>
      <c r="D1570" t="s">
        <v>2174</v>
      </c>
      <c r="E1570" t="s">
        <v>11180</v>
      </c>
      <c r="F1570" t="s">
        <v>553</v>
      </c>
      <c r="G1570" t="s">
        <v>2179</v>
      </c>
      <c r="H1570" t="s">
        <v>2173</v>
      </c>
      <c r="I1570" t="s">
        <v>55</v>
      </c>
      <c r="J1570" t="s">
        <v>144</v>
      </c>
      <c r="K1570" t="s">
        <v>1488</v>
      </c>
      <c r="L1570" t="s">
        <v>146</v>
      </c>
      <c r="M1570" t="s">
        <v>11383</v>
      </c>
    </row>
    <row r="1571" spans="1:13" x14ac:dyDescent="0.35">
      <c r="A1571" t="s">
        <v>11384</v>
      </c>
      <c r="B1571" t="s">
        <v>11385</v>
      </c>
      <c r="C1571" t="s">
        <v>150</v>
      </c>
      <c r="D1571" t="s">
        <v>2174</v>
      </c>
      <c r="E1571" t="s">
        <v>11180</v>
      </c>
      <c r="F1571" t="s">
        <v>553</v>
      </c>
      <c r="G1571" t="s">
        <v>2179</v>
      </c>
      <c r="H1571" t="s">
        <v>2173</v>
      </c>
      <c r="I1571" t="s">
        <v>55</v>
      </c>
      <c r="J1571" t="s">
        <v>144</v>
      </c>
      <c r="K1571" t="s">
        <v>1488</v>
      </c>
      <c r="L1571" t="s">
        <v>146</v>
      </c>
      <c r="M1571" t="s">
        <v>11386</v>
      </c>
    </row>
    <row r="1572" spans="1:13" x14ac:dyDescent="0.35">
      <c r="A1572" t="s">
        <v>11387</v>
      </c>
      <c r="B1572" t="s">
        <v>11388</v>
      </c>
      <c r="C1572" t="s">
        <v>150</v>
      </c>
      <c r="D1572" t="s">
        <v>2174</v>
      </c>
      <c r="E1572" t="s">
        <v>11180</v>
      </c>
      <c r="F1572" t="s">
        <v>553</v>
      </c>
      <c r="G1572" t="s">
        <v>2179</v>
      </c>
      <c r="H1572" t="s">
        <v>2173</v>
      </c>
      <c r="I1572" t="s">
        <v>55</v>
      </c>
      <c r="J1572" t="s">
        <v>144</v>
      </c>
      <c r="K1572" t="s">
        <v>1488</v>
      </c>
      <c r="L1572" t="s">
        <v>146</v>
      </c>
      <c r="M1572" t="s">
        <v>11389</v>
      </c>
    </row>
    <row r="1573" spans="1:13" x14ac:dyDescent="0.35">
      <c r="A1573" t="s">
        <v>11390</v>
      </c>
      <c r="B1573" t="s">
        <v>11391</v>
      </c>
      <c r="C1573" t="s">
        <v>150</v>
      </c>
      <c r="D1573" t="s">
        <v>2174</v>
      </c>
      <c r="E1573" t="s">
        <v>11180</v>
      </c>
      <c r="F1573" t="s">
        <v>553</v>
      </c>
      <c r="G1573" t="s">
        <v>2179</v>
      </c>
      <c r="H1573" t="s">
        <v>2173</v>
      </c>
      <c r="I1573" t="s">
        <v>55</v>
      </c>
      <c r="J1573" t="s">
        <v>144</v>
      </c>
      <c r="K1573" t="s">
        <v>1488</v>
      </c>
      <c r="L1573" t="s">
        <v>146</v>
      </c>
      <c r="M1573" t="s">
        <v>11392</v>
      </c>
    </row>
    <row r="1574" spans="1:13" x14ac:dyDescent="0.35">
      <c r="A1574" t="s">
        <v>11393</v>
      </c>
      <c r="B1574" t="s">
        <v>11394</v>
      </c>
      <c r="C1574" t="s">
        <v>150</v>
      </c>
      <c r="D1574" t="s">
        <v>2174</v>
      </c>
      <c r="E1574" t="s">
        <v>11180</v>
      </c>
      <c r="F1574" t="s">
        <v>553</v>
      </c>
      <c r="G1574" t="s">
        <v>2179</v>
      </c>
      <c r="H1574" t="s">
        <v>2173</v>
      </c>
      <c r="I1574" t="s">
        <v>55</v>
      </c>
      <c r="J1574" t="s">
        <v>144</v>
      </c>
      <c r="K1574" t="s">
        <v>1488</v>
      </c>
      <c r="L1574" t="s">
        <v>146</v>
      </c>
      <c r="M1574" t="s">
        <v>11395</v>
      </c>
    </row>
    <row r="1575" spans="1:13" x14ac:dyDescent="0.35">
      <c r="A1575" t="s">
        <v>11396</v>
      </c>
      <c r="B1575" t="s">
        <v>11397</v>
      </c>
      <c r="C1575" t="s">
        <v>150</v>
      </c>
      <c r="D1575" t="s">
        <v>2174</v>
      </c>
      <c r="E1575" t="s">
        <v>11180</v>
      </c>
      <c r="F1575" t="s">
        <v>553</v>
      </c>
      <c r="G1575" t="s">
        <v>2179</v>
      </c>
      <c r="H1575" t="s">
        <v>2173</v>
      </c>
      <c r="I1575" t="s">
        <v>55</v>
      </c>
      <c r="J1575" t="s">
        <v>144</v>
      </c>
      <c r="K1575" t="s">
        <v>1488</v>
      </c>
      <c r="L1575" t="s">
        <v>146</v>
      </c>
      <c r="M1575" t="s">
        <v>11398</v>
      </c>
    </row>
    <row r="1576" spans="1:13" x14ac:dyDescent="0.35">
      <c r="A1576" t="s">
        <v>11399</v>
      </c>
      <c r="B1576" t="s">
        <v>11400</v>
      </c>
      <c r="C1576" t="s">
        <v>150</v>
      </c>
      <c r="D1576" t="s">
        <v>2174</v>
      </c>
      <c r="E1576" t="s">
        <v>11180</v>
      </c>
      <c r="F1576" t="s">
        <v>553</v>
      </c>
      <c r="G1576" t="s">
        <v>2179</v>
      </c>
      <c r="H1576" t="s">
        <v>2173</v>
      </c>
      <c r="I1576" t="s">
        <v>55</v>
      </c>
      <c r="J1576" t="s">
        <v>144</v>
      </c>
      <c r="K1576" t="s">
        <v>1488</v>
      </c>
      <c r="L1576" t="s">
        <v>146</v>
      </c>
      <c r="M1576" t="s">
        <v>11401</v>
      </c>
    </row>
    <row r="1577" spans="1:13" x14ac:dyDescent="0.35">
      <c r="A1577" t="s">
        <v>11402</v>
      </c>
      <c r="B1577" t="s">
        <v>11403</v>
      </c>
      <c r="C1577" t="s">
        <v>150</v>
      </c>
      <c r="D1577" t="s">
        <v>2174</v>
      </c>
      <c r="E1577" t="s">
        <v>11180</v>
      </c>
      <c r="F1577" t="s">
        <v>553</v>
      </c>
      <c r="G1577" t="s">
        <v>2179</v>
      </c>
      <c r="H1577" t="s">
        <v>2173</v>
      </c>
      <c r="I1577" t="s">
        <v>55</v>
      </c>
      <c r="J1577" t="s">
        <v>144</v>
      </c>
      <c r="K1577" t="s">
        <v>1488</v>
      </c>
      <c r="L1577" t="s">
        <v>146</v>
      </c>
      <c r="M1577" t="s">
        <v>11404</v>
      </c>
    </row>
    <row r="1578" spans="1:13" x14ac:dyDescent="0.35">
      <c r="A1578" t="s">
        <v>11405</v>
      </c>
      <c r="B1578" t="s">
        <v>11406</v>
      </c>
      <c r="C1578" t="s">
        <v>150</v>
      </c>
      <c r="D1578" t="s">
        <v>2174</v>
      </c>
      <c r="E1578" t="s">
        <v>11180</v>
      </c>
      <c r="F1578" t="s">
        <v>553</v>
      </c>
      <c r="G1578" t="s">
        <v>2179</v>
      </c>
      <c r="H1578" t="s">
        <v>2173</v>
      </c>
      <c r="I1578" t="s">
        <v>55</v>
      </c>
      <c r="J1578" t="s">
        <v>144</v>
      </c>
      <c r="K1578" t="s">
        <v>1488</v>
      </c>
      <c r="L1578" t="s">
        <v>146</v>
      </c>
      <c r="M1578" t="s">
        <v>11407</v>
      </c>
    </row>
    <row r="1579" spans="1:13" x14ac:dyDescent="0.35">
      <c r="A1579" t="s">
        <v>11408</v>
      </c>
      <c r="B1579" t="s">
        <v>11409</v>
      </c>
      <c r="C1579" t="s">
        <v>150</v>
      </c>
      <c r="D1579" t="s">
        <v>2174</v>
      </c>
      <c r="E1579" t="s">
        <v>11180</v>
      </c>
      <c r="F1579" t="s">
        <v>553</v>
      </c>
      <c r="G1579" t="s">
        <v>2179</v>
      </c>
      <c r="H1579" t="s">
        <v>2173</v>
      </c>
      <c r="I1579" t="s">
        <v>55</v>
      </c>
      <c r="J1579" t="s">
        <v>144</v>
      </c>
      <c r="K1579" t="s">
        <v>1488</v>
      </c>
      <c r="L1579" t="s">
        <v>146</v>
      </c>
      <c r="M1579" t="s">
        <v>11410</v>
      </c>
    </row>
    <row r="1580" spans="1:13" x14ac:dyDescent="0.35">
      <c r="A1580" t="s">
        <v>11411</v>
      </c>
      <c r="B1580" t="s">
        <v>11412</v>
      </c>
      <c r="C1580" t="s">
        <v>150</v>
      </c>
      <c r="D1580" t="s">
        <v>2174</v>
      </c>
      <c r="E1580" t="s">
        <v>11180</v>
      </c>
      <c r="F1580" t="s">
        <v>553</v>
      </c>
      <c r="G1580" t="s">
        <v>2179</v>
      </c>
      <c r="H1580" t="s">
        <v>2173</v>
      </c>
      <c r="I1580" t="s">
        <v>55</v>
      </c>
      <c r="J1580" t="s">
        <v>144</v>
      </c>
      <c r="K1580" t="s">
        <v>1488</v>
      </c>
      <c r="L1580" t="s">
        <v>146</v>
      </c>
      <c r="M1580" t="s">
        <v>11413</v>
      </c>
    </row>
    <row r="1581" spans="1:13" x14ac:dyDescent="0.35">
      <c r="A1581" t="s">
        <v>11414</v>
      </c>
      <c r="B1581" t="s">
        <v>11415</v>
      </c>
      <c r="C1581" t="s">
        <v>150</v>
      </c>
      <c r="D1581" t="s">
        <v>2174</v>
      </c>
      <c r="E1581" t="s">
        <v>11180</v>
      </c>
      <c r="F1581" t="s">
        <v>553</v>
      </c>
      <c r="G1581" t="s">
        <v>2179</v>
      </c>
      <c r="H1581" t="s">
        <v>2173</v>
      </c>
      <c r="I1581" t="s">
        <v>55</v>
      </c>
      <c r="J1581" t="s">
        <v>144</v>
      </c>
      <c r="K1581" t="s">
        <v>1488</v>
      </c>
      <c r="L1581" t="s">
        <v>146</v>
      </c>
      <c r="M1581" t="s">
        <v>11416</v>
      </c>
    </row>
    <row r="1582" spans="1:13" x14ac:dyDescent="0.35">
      <c r="A1582" t="s">
        <v>11417</v>
      </c>
      <c r="B1582" t="s">
        <v>11418</v>
      </c>
      <c r="C1582" t="s">
        <v>150</v>
      </c>
      <c r="D1582" t="s">
        <v>2174</v>
      </c>
      <c r="E1582" t="s">
        <v>11180</v>
      </c>
      <c r="F1582" t="s">
        <v>553</v>
      </c>
      <c r="G1582" t="s">
        <v>2179</v>
      </c>
      <c r="H1582" t="s">
        <v>2173</v>
      </c>
      <c r="I1582" t="s">
        <v>55</v>
      </c>
      <c r="J1582" t="s">
        <v>144</v>
      </c>
      <c r="K1582" t="s">
        <v>1488</v>
      </c>
      <c r="L1582" t="s">
        <v>146</v>
      </c>
      <c r="M1582" t="s">
        <v>11419</v>
      </c>
    </row>
    <row r="1583" spans="1:13" x14ac:dyDescent="0.35">
      <c r="A1583" t="s">
        <v>11420</v>
      </c>
      <c r="B1583" t="s">
        <v>11421</v>
      </c>
      <c r="C1583" t="s">
        <v>150</v>
      </c>
      <c r="D1583" t="s">
        <v>2174</v>
      </c>
      <c r="E1583" t="s">
        <v>11180</v>
      </c>
      <c r="F1583" t="s">
        <v>553</v>
      </c>
      <c r="G1583" t="s">
        <v>2179</v>
      </c>
      <c r="H1583" t="s">
        <v>2173</v>
      </c>
      <c r="I1583" t="s">
        <v>55</v>
      </c>
      <c r="J1583" t="s">
        <v>144</v>
      </c>
      <c r="K1583" t="s">
        <v>1488</v>
      </c>
      <c r="L1583" t="s">
        <v>146</v>
      </c>
      <c r="M1583" t="s">
        <v>11422</v>
      </c>
    </row>
    <row r="1584" spans="1:13" x14ac:dyDescent="0.35">
      <c r="A1584" t="s">
        <v>11423</v>
      </c>
      <c r="B1584" t="s">
        <v>11424</v>
      </c>
      <c r="C1584" t="s">
        <v>150</v>
      </c>
      <c r="D1584" t="s">
        <v>2174</v>
      </c>
      <c r="E1584" t="s">
        <v>11180</v>
      </c>
      <c r="F1584" t="s">
        <v>553</v>
      </c>
      <c r="G1584" t="s">
        <v>2179</v>
      </c>
      <c r="H1584" t="s">
        <v>2173</v>
      </c>
      <c r="I1584" t="s">
        <v>55</v>
      </c>
      <c r="J1584" t="s">
        <v>144</v>
      </c>
      <c r="K1584" t="s">
        <v>1488</v>
      </c>
      <c r="L1584" t="s">
        <v>146</v>
      </c>
      <c r="M1584" t="s">
        <v>11425</v>
      </c>
    </row>
    <row r="1585" spans="1:13" x14ac:dyDescent="0.35">
      <c r="A1585" t="s">
        <v>11426</v>
      </c>
      <c r="B1585" t="s">
        <v>11427</v>
      </c>
      <c r="C1585" t="s">
        <v>150</v>
      </c>
      <c r="D1585" t="s">
        <v>2174</v>
      </c>
      <c r="E1585" t="s">
        <v>11428</v>
      </c>
      <c r="F1585" t="s">
        <v>2180</v>
      </c>
      <c r="G1585" t="s">
        <v>2179</v>
      </c>
      <c r="H1585" t="s">
        <v>2173</v>
      </c>
      <c r="I1585" t="s">
        <v>55</v>
      </c>
      <c r="J1585" t="s">
        <v>144</v>
      </c>
      <c r="K1585" t="s">
        <v>1488</v>
      </c>
      <c r="L1585" t="s">
        <v>146</v>
      </c>
      <c r="M1585" t="s">
        <v>11429</v>
      </c>
    </row>
    <row r="1586" spans="1:13" x14ac:dyDescent="0.35">
      <c r="A1586" t="s">
        <v>11430</v>
      </c>
      <c r="B1586" t="s">
        <v>11431</v>
      </c>
      <c r="C1586" t="s">
        <v>150</v>
      </c>
      <c r="D1586" t="s">
        <v>2174</v>
      </c>
      <c r="E1586" t="s">
        <v>11432</v>
      </c>
      <c r="F1586" t="s">
        <v>2180</v>
      </c>
      <c r="G1586" t="s">
        <v>2179</v>
      </c>
      <c r="H1586" t="s">
        <v>2173</v>
      </c>
      <c r="I1586" t="s">
        <v>55</v>
      </c>
      <c r="J1586" t="s">
        <v>144</v>
      </c>
      <c r="K1586" t="s">
        <v>1488</v>
      </c>
      <c r="L1586" t="s">
        <v>146</v>
      </c>
      <c r="M1586" t="s">
        <v>11433</v>
      </c>
    </row>
    <row r="1587" spans="1:13" x14ac:dyDescent="0.35">
      <c r="A1587" t="s">
        <v>11434</v>
      </c>
      <c r="B1587" t="s">
        <v>11435</v>
      </c>
      <c r="C1587" t="s">
        <v>150</v>
      </c>
      <c r="D1587" t="s">
        <v>2174</v>
      </c>
      <c r="E1587" t="s">
        <v>11432</v>
      </c>
      <c r="F1587" t="s">
        <v>2180</v>
      </c>
      <c r="G1587" t="s">
        <v>2179</v>
      </c>
      <c r="H1587" t="s">
        <v>2173</v>
      </c>
      <c r="I1587" t="s">
        <v>55</v>
      </c>
      <c r="J1587" t="s">
        <v>144</v>
      </c>
      <c r="K1587" t="s">
        <v>1488</v>
      </c>
      <c r="L1587" t="s">
        <v>146</v>
      </c>
      <c r="M1587" t="s">
        <v>11436</v>
      </c>
    </row>
    <row r="1588" spans="1:13" x14ac:dyDescent="0.35">
      <c r="A1588" t="s">
        <v>11437</v>
      </c>
      <c r="B1588" t="s">
        <v>11438</v>
      </c>
      <c r="C1588" t="s">
        <v>150</v>
      </c>
      <c r="D1588" t="s">
        <v>2174</v>
      </c>
      <c r="E1588" t="s">
        <v>11432</v>
      </c>
      <c r="F1588" t="s">
        <v>2180</v>
      </c>
      <c r="G1588" t="s">
        <v>2179</v>
      </c>
      <c r="H1588" t="s">
        <v>2173</v>
      </c>
      <c r="I1588" t="s">
        <v>55</v>
      </c>
      <c r="J1588" t="s">
        <v>144</v>
      </c>
      <c r="K1588" t="s">
        <v>1488</v>
      </c>
      <c r="L1588" t="s">
        <v>146</v>
      </c>
      <c r="M1588" t="s">
        <v>11439</v>
      </c>
    </row>
    <row r="1589" spans="1:13" x14ac:dyDescent="0.35">
      <c r="A1589" t="s">
        <v>11440</v>
      </c>
      <c r="B1589" t="s">
        <v>11441</v>
      </c>
      <c r="C1589" t="s">
        <v>150</v>
      </c>
      <c r="D1589" t="s">
        <v>2174</v>
      </c>
      <c r="E1589" t="s">
        <v>11432</v>
      </c>
      <c r="F1589" t="s">
        <v>2180</v>
      </c>
      <c r="G1589" t="s">
        <v>2179</v>
      </c>
      <c r="H1589" t="s">
        <v>2173</v>
      </c>
      <c r="I1589" t="s">
        <v>55</v>
      </c>
      <c r="J1589" t="s">
        <v>144</v>
      </c>
      <c r="K1589" t="s">
        <v>1488</v>
      </c>
      <c r="L1589" t="s">
        <v>146</v>
      </c>
      <c r="M1589" t="s">
        <v>11442</v>
      </c>
    </row>
    <row r="1590" spans="1:13" x14ac:dyDescent="0.35">
      <c r="A1590" t="s">
        <v>11443</v>
      </c>
      <c r="B1590" t="s">
        <v>11444</v>
      </c>
      <c r="C1590" t="s">
        <v>150</v>
      </c>
      <c r="D1590" t="s">
        <v>2174</v>
      </c>
      <c r="E1590" t="s">
        <v>11432</v>
      </c>
      <c r="F1590" t="s">
        <v>2180</v>
      </c>
      <c r="G1590" t="s">
        <v>2179</v>
      </c>
      <c r="H1590" t="s">
        <v>2173</v>
      </c>
      <c r="I1590" t="s">
        <v>55</v>
      </c>
      <c r="J1590" t="s">
        <v>144</v>
      </c>
      <c r="K1590" t="s">
        <v>1488</v>
      </c>
      <c r="L1590" t="s">
        <v>146</v>
      </c>
      <c r="M1590" t="s">
        <v>11445</v>
      </c>
    </row>
    <row r="1591" spans="1:13" x14ac:dyDescent="0.35">
      <c r="A1591" t="s">
        <v>11446</v>
      </c>
      <c r="B1591" t="s">
        <v>11447</v>
      </c>
      <c r="C1591" t="s">
        <v>150</v>
      </c>
      <c r="D1591" t="s">
        <v>2174</v>
      </c>
      <c r="E1591" t="s">
        <v>11448</v>
      </c>
      <c r="F1591" t="s">
        <v>2180</v>
      </c>
      <c r="G1591" t="s">
        <v>2179</v>
      </c>
      <c r="H1591" t="s">
        <v>2173</v>
      </c>
      <c r="I1591" t="s">
        <v>55</v>
      </c>
      <c r="J1591" t="s">
        <v>144</v>
      </c>
      <c r="K1591" t="s">
        <v>1488</v>
      </c>
      <c r="L1591" t="s">
        <v>146</v>
      </c>
      <c r="M1591" t="s">
        <v>11449</v>
      </c>
    </row>
    <row r="1592" spans="1:13" x14ac:dyDescent="0.35">
      <c r="A1592" t="s">
        <v>11450</v>
      </c>
      <c r="B1592" t="s">
        <v>11451</v>
      </c>
      <c r="C1592" t="s">
        <v>150</v>
      </c>
      <c r="D1592" t="s">
        <v>2174</v>
      </c>
      <c r="E1592" t="s">
        <v>11452</v>
      </c>
      <c r="F1592" t="s">
        <v>2180</v>
      </c>
      <c r="G1592" t="s">
        <v>2179</v>
      </c>
      <c r="H1592" t="s">
        <v>2173</v>
      </c>
      <c r="I1592" t="s">
        <v>55</v>
      </c>
      <c r="J1592" t="s">
        <v>144</v>
      </c>
      <c r="K1592" t="s">
        <v>1488</v>
      </c>
      <c r="L1592" t="s">
        <v>146</v>
      </c>
      <c r="M1592" t="s">
        <v>11453</v>
      </c>
    </row>
    <row r="1593" spans="1:13" x14ac:dyDescent="0.35">
      <c r="A1593" t="s">
        <v>11454</v>
      </c>
      <c r="B1593" t="s">
        <v>11455</v>
      </c>
      <c r="C1593" t="s">
        <v>150</v>
      </c>
      <c r="D1593" t="s">
        <v>2174</v>
      </c>
      <c r="E1593" t="s">
        <v>11452</v>
      </c>
      <c r="F1593" t="s">
        <v>2180</v>
      </c>
      <c r="G1593" t="s">
        <v>2179</v>
      </c>
      <c r="H1593" t="s">
        <v>2173</v>
      </c>
      <c r="I1593" t="s">
        <v>55</v>
      </c>
      <c r="J1593" t="s">
        <v>144</v>
      </c>
      <c r="K1593" t="s">
        <v>1488</v>
      </c>
      <c r="L1593" t="s">
        <v>146</v>
      </c>
      <c r="M1593" t="s">
        <v>11456</v>
      </c>
    </row>
    <row r="1594" spans="1:13" x14ac:dyDescent="0.35">
      <c r="A1594" t="s">
        <v>11457</v>
      </c>
      <c r="B1594" t="s">
        <v>11458</v>
      </c>
      <c r="C1594" t="s">
        <v>150</v>
      </c>
      <c r="D1594" t="s">
        <v>2174</v>
      </c>
      <c r="E1594" t="s">
        <v>11452</v>
      </c>
      <c r="F1594" t="s">
        <v>2180</v>
      </c>
      <c r="G1594" t="s">
        <v>2179</v>
      </c>
      <c r="H1594" t="s">
        <v>2173</v>
      </c>
      <c r="I1594" t="s">
        <v>55</v>
      </c>
      <c r="J1594" t="s">
        <v>144</v>
      </c>
      <c r="K1594" t="s">
        <v>1488</v>
      </c>
      <c r="L1594" t="s">
        <v>146</v>
      </c>
      <c r="M1594" t="s">
        <v>11459</v>
      </c>
    </row>
    <row r="1595" spans="1:13" x14ac:dyDescent="0.35">
      <c r="A1595" t="s">
        <v>11460</v>
      </c>
      <c r="B1595" t="s">
        <v>11461</v>
      </c>
      <c r="C1595" t="s">
        <v>150</v>
      </c>
      <c r="D1595" t="s">
        <v>2174</v>
      </c>
      <c r="E1595" t="s">
        <v>11452</v>
      </c>
      <c r="F1595" t="s">
        <v>2180</v>
      </c>
      <c r="G1595" t="s">
        <v>2179</v>
      </c>
      <c r="H1595" t="s">
        <v>2173</v>
      </c>
      <c r="I1595" t="s">
        <v>55</v>
      </c>
      <c r="J1595" t="s">
        <v>144</v>
      </c>
      <c r="K1595" t="s">
        <v>1488</v>
      </c>
      <c r="L1595" t="s">
        <v>146</v>
      </c>
      <c r="M1595" t="s">
        <v>11462</v>
      </c>
    </row>
    <row r="1596" spans="1:13" x14ac:dyDescent="0.35">
      <c r="A1596" t="s">
        <v>11463</v>
      </c>
      <c r="B1596" t="s">
        <v>11464</v>
      </c>
      <c r="C1596" t="s">
        <v>150</v>
      </c>
      <c r="D1596" t="s">
        <v>2174</v>
      </c>
      <c r="E1596" t="s">
        <v>11213</v>
      </c>
      <c r="F1596" t="s">
        <v>2180</v>
      </c>
      <c r="G1596" t="s">
        <v>2179</v>
      </c>
      <c r="H1596" t="s">
        <v>2173</v>
      </c>
      <c r="I1596" t="s">
        <v>55</v>
      </c>
      <c r="J1596" t="s">
        <v>144</v>
      </c>
      <c r="K1596" t="s">
        <v>1488</v>
      </c>
      <c r="L1596" t="s">
        <v>146</v>
      </c>
      <c r="M1596" t="s">
        <v>11465</v>
      </c>
    </row>
    <row r="1597" spans="1:13" x14ac:dyDescent="0.35">
      <c r="A1597" t="s">
        <v>11466</v>
      </c>
      <c r="B1597" t="s">
        <v>11467</v>
      </c>
      <c r="C1597" t="s">
        <v>150</v>
      </c>
      <c r="D1597" t="s">
        <v>2174</v>
      </c>
      <c r="E1597" t="s">
        <v>11213</v>
      </c>
      <c r="F1597" t="s">
        <v>2180</v>
      </c>
      <c r="G1597" t="s">
        <v>2179</v>
      </c>
      <c r="H1597" t="s">
        <v>2173</v>
      </c>
      <c r="I1597" t="s">
        <v>55</v>
      </c>
      <c r="J1597" t="s">
        <v>144</v>
      </c>
      <c r="K1597" t="s">
        <v>1488</v>
      </c>
      <c r="L1597" t="s">
        <v>146</v>
      </c>
      <c r="M1597" t="s">
        <v>11468</v>
      </c>
    </row>
    <row r="1598" spans="1:13" x14ac:dyDescent="0.35">
      <c r="A1598" t="s">
        <v>11469</v>
      </c>
      <c r="B1598" t="s">
        <v>11470</v>
      </c>
      <c r="C1598" t="s">
        <v>150</v>
      </c>
      <c r="D1598" t="s">
        <v>2174</v>
      </c>
      <c r="E1598" t="s">
        <v>11471</v>
      </c>
      <c r="F1598" t="s">
        <v>11472</v>
      </c>
      <c r="G1598" t="s">
        <v>2179</v>
      </c>
      <c r="H1598" t="s">
        <v>2173</v>
      </c>
      <c r="I1598" t="s">
        <v>55</v>
      </c>
      <c r="J1598" t="s">
        <v>144</v>
      </c>
      <c r="K1598" t="s">
        <v>1488</v>
      </c>
      <c r="L1598" t="s">
        <v>146</v>
      </c>
      <c r="M1598" t="s">
        <v>11473</v>
      </c>
    </row>
    <row r="1599" spans="1:13" x14ac:dyDescent="0.35">
      <c r="A1599" t="s">
        <v>11474</v>
      </c>
      <c r="B1599" t="s">
        <v>11475</v>
      </c>
      <c r="C1599" t="s">
        <v>150</v>
      </c>
      <c r="D1599" t="s">
        <v>2174</v>
      </c>
      <c r="E1599" t="s">
        <v>11476</v>
      </c>
      <c r="F1599" t="s">
        <v>11472</v>
      </c>
      <c r="G1599" t="s">
        <v>2179</v>
      </c>
      <c r="H1599" t="s">
        <v>2173</v>
      </c>
      <c r="I1599" t="s">
        <v>55</v>
      </c>
      <c r="J1599" t="s">
        <v>144</v>
      </c>
      <c r="K1599" t="s">
        <v>1488</v>
      </c>
      <c r="L1599" t="s">
        <v>146</v>
      </c>
      <c r="M1599" t="s">
        <v>11477</v>
      </c>
    </row>
    <row r="1600" spans="1:13" x14ac:dyDescent="0.35">
      <c r="A1600" t="s">
        <v>11478</v>
      </c>
      <c r="B1600" t="s">
        <v>11479</v>
      </c>
      <c r="C1600" t="s">
        <v>150</v>
      </c>
      <c r="D1600" t="s">
        <v>2174</v>
      </c>
      <c r="E1600" t="s">
        <v>11476</v>
      </c>
      <c r="F1600" t="s">
        <v>11472</v>
      </c>
      <c r="G1600" t="s">
        <v>2179</v>
      </c>
      <c r="H1600" t="s">
        <v>2173</v>
      </c>
      <c r="I1600" t="s">
        <v>55</v>
      </c>
      <c r="J1600" t="s">
        <v>144</v>
      </c>
      <c r="K1600" t="s">
        <v>1488</v>
      </c>
      <c r="L1600" t="s">
        <v>146</v>
      </c>
      <c r="M1600" t="s">
        <v>11480</v>
      </c>
    </row>
    <row r="1601" spans="1:13" x14ac:dyDescent="0.35">
      <c r="A1601" t="s">
        <v>11481</v>
      </c>
      <c r="B1601" t="s">
        <v>11482</v>
      </c>
      <c r="C1601" t="s">
        <v>150</v>
      </c>
      <c r="D1601" t="s">
        <v>2174</v>
      </c>
      <c r="E1601" t="s">
        <v>11476</v>
      </c>
      <c r="F1601" t="s">
        <v>11472</v>
      </c>
      <c r="G1601" t="s">
        <v>2179</v>
      </c>
      <c r="H1601" t="s">
        <v>2173</v>
      </c>
      <c r="I1601" t="s">
        <v>55</v>
      </c>
      <c r="J1601" t="s">
        <v>144</v>
      </c>
      <c r="K1601" t="s">
        <v>1488</v>
      </c>
      <c r="L1601" t="s">
        <v>146</v>
      </c>
      <c r="M1601" t="s">
        <v>11483</v>
      </c>
    </row>
    <row r="1602" spans="1:13" x14ac:dyDescent="0.35">
      <c r="A1602" t="s">
        <v>11484</v>
      </c>
      <c r="B1602" t="s">
        <v>11485</v>
      </c>
      <c r="C1602" t="s">
        <v>150</v>
      </c>
      <c r="D1602" t="s">
        <v>2174</v>
      </c>
      <c r="E1602" t="s">
        <v>11476</v>
      </c>
      <c r="F1602" t="s">
        <v>11472</v>
      </c>
      <c r="G1602" t="s">
        <v>2179</v>
      </c>
      <c r="H1602" t="s">
        <v>2173</v>
      </c>
      <c r="I1602" t="s">
        <v>55</v>
      </c>
      <c r="J1602" t="s">
        <v>144</v>
      </c>
      <c r="K1602" t="s">
        <v>1488</v>
      </c>
      <c r="L1602" t="s">
        <v>146</v>
      </c>
      <c r="M1602" t="s">
        <v>11486</v>
      </c>
    </row>
    <row r="1603" spans="1:13" x14ac:dyDescent="0.35">
      <c r="A1603" t="s">
        <v>11487</v>
      </c>
      <c r="B1603" t="s">
        <v>11488</v>
      </c>
      <c r="C1603" t="s">
        <v>150</v>
      </c>
      <c r="D1603" t="s">
        <v>2174</v>
      </c>
      <c r="E1603" t="s">
        <v>11476</v>
      </c>
      <c r="F1603" t="s">
        <v>11472</v>
      </c>
      <c r="G1603" t="s">
        <v>2179</v>
      </c>
      <c r="H1603" t="s">
        <v>2173</v>
      </c>
      <c r="I1603" t="s">
        <v>55</v>
      </c>
      <c r="J1603" t="s">
        <v>144</v>
      </c>
      <c r="K1603" t="s">
        <v>1488</v>
      </c>
      <c r="L1603" t="s">
        <v>146</v>
      </c>
      <c r="M1603" t="s">
        <v>11489</v>
      </c>
    </row>
    <row r="1604" spans="1:13" x14ac:dyDescent="0.35">
      <c r="A1604" t="s">
        <v>11490</v>
      </c>
      <c r="B1604" t="s">
        <v>11491</v>
      </c>
      <c r="C1604" t="s">
        <v>150</v>
      </c>
      <c r="D1604" t="s">
        <v>2174</v>
      </c>
      <c r="E1604" t="s">
        <v>11492</v>
      </c>
      <c r="F1604" t="s">
        <v>11472</v>
      </c>
      <c r="G1604" t="s">
        <v>2179</v>
      </c>
      <c r="H1604" t="s">
        <v>2173</v>
      </c>
      <c r="I1604" t="s">
        <v>55</v>
      </c>
      <c r="J1604" t="s">
        <v>144</v>
      </c>
      <c r="K1604" t="s">
        <v>1488</v>
      </c>
      <c r="L1604" t="s">
        <v>146</v>
      </c>
      <c r="M1604" t="s">
        <v>11493</v>
      </c>
    </row>
    <row r="1605" spans="1:13" x14ac:dyDescent="0.35">
      <c r="A1605" t="s">
        <v>11494</v>
      </c>
      <c r="B1605" t="s">
        <v>11495</v>
      </c>
      <c r="C1605" t="s">
        <v>150</v>
      </c>
      <c r="D1605" t="s">
        <v>2174</v>
      </c>
      <c r="E1605" t="s">
        <v>11496</v>
      </c>
      <c r="F1605" t="s">
        <v>11472</v>
      </c>
      <c r="G1605" t="s">
        <v>2179</v>
      </c>
      <c r="H1605" t="s">
        <v>2173</v>
      </c>
      <c r="I1605" t="s">
        <v>55</v>
      </c>
      <c r="J1605" t="s">
        <v>144</v>
      </c>
      <c r="K1605" t="s">
        <v>1488</v>
      </c>
      <c r="L1605" t="s">
        <v>146</v>
      </c>
      <c r="M1605" t="s">
        <v>11497</v>
      </c>
    </row>
    <row r="1606" spans="1:13" x14ac:dyDescent="0.35">
      <c r="A1606" t="s">
        <v>11498</v>
      </c>
      <c r="B1606" t="s">
        <v>11499</v>
      </c>
      <c r="C1606" t="s">
        <v>150</v>
      </c>
      <c r="D1606" t="s">
        <v>2174</v>
      </c>
      <c r="E1606" t="s">
        <v>11496</v>
      </c>
      <c r="F1606" t="s">
        <v>11472</v>
      </c>
      <c r="G1606" t="s">
        <v>2179</v>
      </c>
      <c r="H1606" t="s">
        <v>2173</v>
      </c>
      <c r="I1606" t="s">
        <v>55</v>
      </c>
      <c r="J1606" t="s">
        <v>144</v>
      </c>
      <c r="K1606" t="s">
        <v>1488</v>
      </c>
      <c r="L1606" t="s">
        <v>146</v>
      </c>
      <c r="M1606" t="s">
        <v>11500</v>
      </c>
    </row>
    <row r="1607" spans="1:13" x14ac:dyDescent="0.35">
      <c r="A1607" t="s">
        <v>11501</v>
      </c>
      <c r="B1607" t="s">
        <v>11502</v>
      </c>
      <c r="C1607" t="s">
        <v>150</v>
      </c>
      <c r="D1607" t="s">
        <v>2174</v>
      </c>
      <c r="E1607" t="s">
        <v>11496</v>
      </c>
      <c r="F1607" t="s">
        <v>11472</v>
      </c>
      <c r="G1607" t="s">
        <v>2179</v>
      </c>
      <c r="H1607" t="s">
        <v>2173</v>
      </c>
      <c r="I1607" t="s">
        <v>55</v>
      </c>
      <c r="J1607" t="s">
        <v>144</v>
      </c>
      <c r="K1607" t="s">
        <v>1488</v>
      </c>
      <c r="L1607" t="s">
        <v>146</v>
      </c>
      <c r="M1607" t="s">
        <v>11503</v>
      </c>
    </row>
    <row r="1608" spans="1:13" x14ac:dyDescent="0.35">
      <c r="A1608" t="s">
        <v>11504</v>
      </c>
      <c r="B1608" t="s">
        <v>11505</v>
      </c>
      <c r="C1608" t="s">
        <v>150</v>
      </c>
      <c r="D1608" t="s">
        <v>2174</v>
      </c>
      <c r="E1608" t="s">
        <v>11496</v>
      </c>
      <c r="F1608" t="s">
        <v>11472</v>
      </c>
      <c r="G1608" t="s">
        <v>2179</v>
      </c>
      <c r="H1608" t="s">
        <v>2173</v>
      </c>
      <c r="I1608" t="s">
        <v>55</v>
      </c>
      <c r="J1608" t="s">
        <v>144</v>
      </c>
      <c r="K1608" t="s">
        <v>1488</v>
      </c>
      <c r="L1608" t="s">
        <v>146</v>
      </c>
      <c r="M1608" t="s">
        <v>11506</v>
      </c>
    </row>
    <row r="1609" spans="1:13" x14ac:dyDescent="0.35">
      <c r="A1609" t="s">
        <v>11507</v>
      </c>
      <c r="B1609" t="s">
        <v>11508</v>
      </c>
      <c r="C1609" t="s">
        <v>150</v>
      </c>
      <c r="D1609" t="s">
        <v>2174</v>
      </c>
      <c r="E1609" t="s">
        <v>11509</v>
      </c>
      <c r="F1609" t="s">
        <v>2180</v>
      </c>
      <c r="G1609" t="s">
        <v>2179</v>
      </c>
      <c r="H1609" t="s">
        <v>2173</v>
      </c>
      <c r="I1609" t="s">
        <v>55</v>
      </c>
      <c r="J1609" t="s">
        <v>144</v>
      </c>
      <c r="K1609" t="s">
        <v>1488</v>
      </c>
      <c r="L1609" t="s">
        <v>146</v>
      </c>
      <c r="M1609" t="s">
        <v>11510</v>
      </c>
    </row>
    <row r="1610" spans="1:13" x14ac:dyDescent="0.35">
      <c r="A1610" t="s">
        <v>11511</v>
      </c>
      <c r="B1610" t="s">
        <v>11512</v>
      </c>
      <c r="C1610" t="s">
        <v>150</v>
      </c>
      <c r="D1610" t="s">
        <v>2174</v>
      </c>
      <c r="E1610" t="s">
        <v>11509</v>
      </c>
      <c r="F1610" t="s">
        <v>2180</v>
      </c>
      <c r="G1610" t="s">
        <v>2179</v>
      </c>
      <c r="H1610" t="s">
        <v>2173</v>
      </c>
      <c r="I1610" t="s">
        <v>55</v>
      </c>
      <c r="J1610" t="s">
        <v>144</v>
      </c>
      <c r="K1610" t="s">
        <v>1488</v>
      </c>
      <c r="L1610" t="s">
        <v>146</v>
      </c>
      <c r="M1610" t="s">
        <v>11513</v>
      </c>
    </row>
    <row r="1611" spans="1:13" x14ac:dyDescent="0.35">
      <c r="A1611" t="s">
        <v>11514</v>
      </c>
      <c r="B1611" t="s">
        <v>11515</v>
      </c>
      <c r="C1611" t="s">
        <v>150</v>
      </c>
      <c r="D1611" t="s">
        <v>2174</v>
      </c>
      <c r="E1611" t="s">
        <v>11516</v>
      </c>
      <c r="F1611" t="s">
        <v>2180</v>
      </c>
      <c r="G1611" t="s">
        <v>2179</v>
      </c>
      <c r="H1611" t="s">
        <v>2173</v>
      </c>
      <c r="I1611" t="s">
        <v>55</v>
      </c>
      <c r="J1611" t="s">
        <v>144</v>
      </c>
      <c r="K1611" t="s">
        <v>1488</v>
      </c>
      <c r="L1611" t="s">
        <v>146</v>
      </c>
      <c r="M1611" t="s">
        <v>11517</v>
      </c>
    </row>
    <row r="1612" spans="1:13" x14ac:dyDescent="0.35">
      <c r="A1612" t="s">
        <v>11518</v>
      </c>
      <c r="B1612" t="s">
        <v>11519</v>
      </c>
      <c r="C1612" t="s">
        <v>150</v>
      </c>
      <c r="D1612" t="s">
        <v>2174</v>
      </c>
      <c r="E1612" t="s">
        <v>11516</v>
      </c>
      <c r="F1612" t="s">
        <v>2180</v>
      </c>
      <c r="G1612" t="s">
        <v>2179</v>
      </c>
      <c r="H1612" t="s">
        <v>2173</v>
      </c>
      <c r="I1612" t="s">
        <v>55</v>
      </c>
      <c r="J1612" t="s">
        <v>144</v>
      </c>
      <c r="K1612" t="s">
        <v>1488</v>
      </c>
      <c r="L1612" t="s">
        <v>146</v>
      </c>
      <c r="M1612" t="s">
        <v>11520</v>
      </c>
    </row>
    <row r="1613" spans="1:13" x14ac:dyDescent="0.35">
      <c r="A1613" t="s">
        <v>11521</v>
      </c>
      <c r="B1613" t="s">
        <v>11522</v>
      </c>
      <c r="C1613" t="s">
        <v>150</v>
      </c>
      <c r="D1613" t="s">
        <v>2174</v>
      </c>
      <c r="E1613" t="s">
        <v>11523</v>
      </c>
      <c r="F1613" t="s">
        <v>2180</v>
      </c>
      <c r="G1613" t="s">
        <v>2179</v>
      </c>
      <c r="H1613" t="s">
        <v>2173</v>
      </c>
      <c r="I1613" t="s">
        <v>55</v>
      </c>
      <c r="J1613" t="s">
        <v>144</v>
      </c>
      <c r="K1613" t="s">
        <v>1488</v>
      </c>
      <c r="L1613" t="s">
        <v>146</v>
      </c>
      <c r="M1613" t="s">
        <v>11524</v>
      </c>
    </row>
    <row r="1614" spans="1:13" x14ac:dyDescent="0.35">
      <c r="A1614" t="s">
        <v>11525</v>
      </c>
      <c r="B1614" t="s">
        <v>11526</v>
      </c>
      <c r="C1614" t="s">
        <v>150</v>
      </c>
      <c r="D1614" t="s">
        <v>2174</v>
      </c>
      <c r="E1614" t="s">
        <v>11527</v>
      </c>
      <c r="F1614" t="s">
        <v>2180</v>
      </c>
      <c r="G1614" t="s">
        <v>2179</v>
      </c>
      <c r="H1614" t="s">
        <v>2173</v>
      </c>
      <c r="I1614" t="s">
        <v>55</v>
      </c>
      <c r="J1614" t="s">
        <v>144</v>
      </c>
      <c r="K1614" t="s">
        <v>1488</v>
      </c>
      <c r="L1614" t="s">
        <v>146</v>
      </c>
      <c r="M1614" t="s">
        <v>11528</v>
      </c>
    </row>
    <row r="1615" spans="1:13" x14ac:dyDescent="0.35">
      <c r="A1615" t="s">
        <v>11529</v>
      </c>
      <c r="B1615" t="s">
        <v>11530</v>
      </c>
      <c r="C1615" t="s">
        <v>150</v>
      </c>
      <c r="D1615" t="s">
        <v>2174</v>
      </c>
      <c r="E1615" t="s">
        <v>11476</v>
      </c>
      <c r="F1615" t="s">
        <v>971</v>
      </c>
      <c r="G1615" t="s">
        <v>2179</v>
      </c>
      <c r="H1615" t="s">
        <v>2173</v>
      </c>
      <c r="I1615" t="s">
        <v>55</v>
      </c>
      <c r="J1615" t="s">
        <v>144</v>
      </c>
      <c r="K1615" t="s">
        <v>1488</v>
      </c>
      <c r="L1615" t="s">
        <v>146</v>
      </c>
      <c r="M1615" t="s">
        <v>11531</v>
      </c>
    </row>
    <row r="1616" spans="1:13" x14ac:dyDescent="0.35">
      <c r="A1616" t="s">
        <v>11532</v>
      </c>
      <c r="B1616" t="s">
        <v>11533</v>
      </c>
      <c r="C1616" t="s">
        <v>150</v>
      </c>
      <c r="D1616" t="s">
        <v>2174</v>
      </c>
      <c r="E1616" t="s">
        <v>11476</v>
      </c>
      <c r="F1616" t="s">
        <v>971</v>
      </c>
      <c r="G1616" t="s">
        <v>2179</v>
      </c>
      <c r="H1616" t="s">
        <v>2173</v>
      </c>
      <c r="I1616" t="s">
        <v>55</v>
      </c>
      <c r="J1616" t="s">
        <v>144</v>
      </c>
      <c r="K1616" t="s">
        <v>1488</v>
      </c>
      <c r="L1616" t="s">
        <v>146</v>
      </c>
      <c r="M1616" t="s">
        <v>11534</v>
      </c>
    </row>
    <row r="1617" spans="1:13" x14ac:dyDescent="0.35">
      <c r="A1617" t="s">
        <v>11535</v>
      </c>
      <c r="B1617" t="s">
        <v>11536</v>
      </c>
      <c r="C1617" t="s">
        <v>150</v>
      </c>
      <c r="D1617" t="s">
        <v>2174</v>
      </c>
      <c r="E1617" t="s">
        <v>11476</v>
      </c>
      <c r="F1617" t="s">
        <v>971</v>
      </c>
      <c r="G1617" t="s">
        <v>2179</v>
      </c>
      <c r="H1617" t="s">
        <v>2173</v>
      </c>
      <c r="I1617" t="s">
        <v>55</v>
      </c>
      <c r="J1617" t="s">
        <v>144</v>
      </c>
      <c r="K1617" t="s">
        <v>1488</v>
      </c>
      <c r="L1617" t="s">
        <v>146</v>
      </c>
      <c r="M1617" t="s">
        <v>11537</v>
      </c>
    </row>
    <row r="1618" spans="1:13" x14ac:dyDescent="0.35">
      <c r="A1618" t="s">
        <v>11538</v>
      </c>
      <c r="B1618" t="s">
        <v>11539</v>
      </c>
      <c r="C1618" t="s">
        <v>150</v>
      </c>
      <c r="D1618" t="s">
        <v>2174</v>
      </c>
      <c r="E1618" t="s">
        <v>11476</v>
      </c>
      <c r="F1618" t="s">
        <v>971</v>
      </c>
      <c r="G1618" t="s">
        <v>2179</v>
      </c>
      <c r="H1618" t="s">
        <v>2173</v>
      </c>
      <c r="I1618" t="s">
        <v>55</v>
      </c>
      <c r="J1618" t="s">
        <v>144</v>
      </c>
      <c r="K1618" t="s">
        <v>1488</v>
      </c>
      <c r="L1618" t="s">
        <v>146</v>
      </c>
      <c r="M1618" t="s">
        <v>11540</v>
      </c>
    </row>
    <row r="1619" spans="1:13" x14ac:dyDescent="0.35">
      <c r="A1619" t="s">
        <v>11541</v>
      </c>
      <c r="B1619" t="s">
        <v>11542</v>
      </c>
      <c r="C1619" t="s">
        <v>150</v>
      </c>
      <c r="D1619" t="s">
        <v>2174</v>
      </c>
      <c r="E1619" t="s">
        <v>11476</v>
      </c>
      <c r="F1619" t="s">
        <v>971</v>
      </c>
      <c r="G1619" t="s">
        <v>2179</v>
      </c>
      <c r="H1619" t="s">
        <v>2173</v>
      </c>
      <c r="I1619" t="s">
        <v>55</v>
      </c>
      <c r="J1619" t="s">
        <v>144</v>
      </c>
      <c r="K1619" t="s">
        <v>1488</v>
      </c>
      <c r="L1619" t="s">
        <v>146</v>
      </c>
      <c r="M1619" t="s">
        <v>11543</v>
      </c>
    </row>
    <row r="1620" spans="1:13" x14ac:dyDescent="0.35">
      <c r="A1620" t="s">
        <v>11544</v>
      </c>
      <c r="B1620" t="s">
        <v>11545</v>
      </c>
      <c r="C1620" t="s">
        <v>150</v>
      </c>
      <c r="D1620" t="s">
        <v>2174</v>
      </c>
      <c r="E1620" t="s">
        <v>11492</v>
      </c>
      <c r="F1620" t="s">
        <v>971</v>
      </c>
      <c r="G1620" t="s">
        <v>2179</v>
      </c>
      <c r="H1620" t="s">
        <v>2173</v>
      </c>
      <c r="I1620" t="s">
        <v>55</v>
      </c>
      <c r="J1620" t="s">
        <v>144</v>
      </c>
      <c r="K1620" t="s">
        <v>1488</v>
      </c>
      <c r="L1620" t="s">
        <v>146</v>
      </c>
      <c r="M1620" t="s">
        <v>11546</v>
      </c>
    </row>
    <row r="1621" spans="1:13" x14ac:dyDescent="0.35">
      <c r="A1621" t="s">
        <v>11547</v>
      </c>
      <c r="B1621" t="s">
        <v>11548</v>
      </c>
      <c r="C1621" t="s">
        <v>150</v>
      </c>
      <c r="D1621" t="s">
        <v>2174</v>
      </c>
      <c r="E1621" t="s">
        <v>11496</v>
      </c>
      <c r="F1621" t="s">
        <v>971</v>
      </c>
      <c r="G1621" t="s">
        <v>2179</v>
      </c>
      <c r="H1621" t="s">
        <v>2173</v>
      </c>
      <c r="I1621" t="s">
        <v>55</v>
      </c>
      <c r="J1621" t="s">
        <v>144</v>
      </c>
      <c r="K1621" t="s">
        <v>1488</v>
      </c>
      <c r="L1621" t="s">
        <v>146</v>
      </c>
      <c r="M1621" t="s">
        <v>11549</v>
      </c>
    </row>
    <row r="1622" spans="1:13" x14ac:dyDescent="0.35">
      <c r="A1622" t="s">
        <v>11550</v>
      </c>
      <c r="B1622" t="s">
        <v>11551</v>
      </c>
      <c r="C1622" t="s">
        <v>150</v>
      </c>
      <c r="D1622" t="s">
        <v>2174</v>
      </c>
      <c r="E1622" t="s">
        <v>11496</v>
      </c>
      <c r="F1622" t="s">
        <v>971</v>
      </c>
      <c r="G1622" t="s">
        <v>2179</v>
      </c>
      <c r="H1622" t="s">
        <v>2173</v>
      </c>
      <c r="I1622" t="s">
        <v>55</v>
      </c>
      <c r="J1622" t="s">
        <v>144</v>
      </c>
      <c r="K1622" t="s">
        <v>1488</v>
      </c>
      <c r="L1622" t="s">
        <v>146</v>
      </c>
      <c r="M1622" t="s">
        <v>11552</v>
      </c>
    </row>
    <row r="1623" spans="1:13" x14ac:dyDescent="0.35">
      <c r="A1623" t="s">
        <v>11553</v>
      </c>
      <c r="B1623" t="s">
        <v>11554</v>
      </c>
      <c r="C1623" t="s">
        <v>150</v>
      </c>
      <c r="D1623" t="s">
        <v>2174</v>
      </c>
      <c r="E1623" t="s">
        <v>11496</v>
      </c>
      <c r="F1623" t="s">
        <v>971</v>
      </c>
      <c r="G1623" t="s">
        <v>2179</v>
      </c>
      <c r="H1623" t="s">
        <v>2173</v>
      </c>
      <c r="I1623" t="s">
        <v>55</v>
      </c>
      <c r="J1623" t="s">
        <v>144</v>
      </c>
      <c r="K1623" t="s">
        <v>1488</v>
      </c>
      <c r="L1623" t="s">
        <v>146</v>
      </c>
      <c r="M1623" t="s">
        <v>11555</v>
      </c>
    </row>
    <row r="1624" spans="1:13" x14ac:dyDescent="0.35">
      <c r="A1624" t="s">
        <v>11556</v>
      </c>
      <c r="B1624" t="s">
        <v>11557</v>
      </c>
      <c r="C1624" t="s">
        <v>150</v>
      </c>
      <c r="D1624" t="s">
        <v>2174</v>
      </c>
      <c r="E1624" t="s">
        <v>11496</v>
      </c>
      <c r="F1624" t="s">
        <v>971</v>
      </c>
      <c r="G1624" t="s">
        <v>2179</v>
      </c>
      <c r="H1624" t="s">
        <v>2173</v>
      </c>
      <c r="I1624" t="s">
        <v>55</v>
      </c>
      <c r="J1624" t="s">
        <v>144</v>
      </c>
      <c r="K1624" t="s">
        <v>1488</v>
      </c>
      <c r="L1624" t="s">
        <v>146</v>
      </c>
      <c r="M1624" t="s">
        <v>11558</v>
      </c>
    </row>
    <row r="1625" spans="1:13" x14ac:dyDescent="0.35">
      <c r="A1625" t="s">
        <v>11559</v>
      </c>
      <c r="B1625" t="s">
        <v>11560</v>
      </c>
      <c r="C1625" t="s">
        <v>150</v>
      </c>
      <c r="D1625" t="s">
        <v>2174</v>
      </c>
      <c r="E1625" t="s">
        <v>11432</v>
      </c>
      <c r="F1625" t="s">
        <v>11561</v>
      </c>
      <c r="G1625" t="s">
        <v>2179</v>
      </c>
      <c r="H1625" t="s">
        <v>2173</v>
      </c>
      <c r="I1625" t="s">
        <v>55</v>
      </c>
      <c r="J1625" t="s">
        <v>144</v>
      </c>
      <c r="K1625" t="s">
        <v>1488</v>
      </c>
      <c r="L1625" t="s">
        <v>146</v>
      </c>
      <c r="M1625" t="s">
        <v>11562</v>
      </c>
    </row>
    <row r="1626" spans="1:13" x14ac:dyDescent="0.35">
      <c r="A1626" t="s">
        <v>11563</v>
      </c>
      <c r="B1626" t="s">
        <v>11564</v>
      </c>
      <c r="C1626" t="s">
        <v>150</v>
      </c>
      <c r="D1626" t="s">
        <v>2174</v>
      </c>
      <c r="E1626" t="s">
        <v>11432</v>
      </c>
      <c r="F1626" t="s">
        <v>11561</v>
      </c>
      <c r="G1626" t="s">
        <v>2179</v>
      </c>
      <c r="H1626" t="s">
        <v>2173</v>
      </c>
      <c r="I1626" t="s">
        <v>55</v>
      </c>
      <c r="J1626" t="s">
        <v>144</v>
      </c>
      <c r="K1626" t="s">
        <v>1488</v>
      </c>
      <c r="L1626" t="s">
        <v>146</v>
      </c>
      <c r="M1626" t="s">
        <v>11565</v>
      </c>
    </row>
    <row r="1627" spans="1:13" x14ac:dyDescent="0.35">
      <c r="A1627" t="s">
        <v>11566</v>
      </c>
      <c r="B1627" t="s">
        <v>11567</v>
      </c>
      <c r="C1627" t="s">
        <v>150</v>
      </c>
      <c r="D1627" t="s">
        <v>2174</v>
      </c>
      <c r="E1627" t="s">
        <v>11432</v>
      </c>
      <c r="F1627" t="s">
        <v>11561</v>
      </c>
      <c r="G1627" t="s">
        <v>2179</v>
      </c>
      <c r="H1627" t="s">
        <v>2173</v>
      </c>
      <c r="I1627" t="s">
        <v>55</v>
      </c>
      <c r="J1627" t="s">
        <v>144</v>
      </c>
      <c r="K1627" t="s">
        <v>1488</v>
      </c>
      <c r="L1627" t="s">
        <v>146</v>
      </c>
      <c r="M1627" t="s">
        <v>11568</v>
      </c>
    </row>
    <row r="1628" spans="1:13" x14ac:dyDescent="0.35">
      <c r="A1628" t="s">
        <v>11569</v>
      </c>
      <c r="B1628" t="s">
        <v>11570</v>
      </c>
      <c r="C1628" t="s">
        <v>150</v>
      </c>
      <c r="D1628" t="s">
        <v>2174</v>
      </c>
      <c r="E1628" t="s">
        <v>11432</v>
      </c>
      <c r="F1628" t="s">
        <v>11561</v>
      </c>
      <c r="G1628" t="s">
        <v>2179</v>
      </c>
      <c r="H1628" t="s">
        <v>2173</v>
      </c>
      <c r="I1628" t="s">
        <v>55</v>
      </c>
      <c r="J1628" t="s">
        <v>144</v>
      </c>
      <c r="K1628" t="s">
        <v>1488</v>
      </c>
      <c r="L1628" t="s">
        <v>146</v>
      </c>
      <c r="M1628" t="s">
        <v>11571</v>
      </c>
    </row>
    <row r="1629" spans="1:13" x14ac:dyDescent="0.35">
      <c r="A1629" t="s">
        <v>11572</v>
      </c>
      <c r="B1629" t="s">
        <v>11573</v>
      </c>
      <c r="C1629" t="s">
        <v>150</v>
      </c>
      <c r="D1629" t="s">
        <v>2174</v>
      </c>
      <c r="E1629" t="s">
        <v>11432</v>
      </c>
      <c r="F1629" t="s">
        <v>11561</v>
      </c>
      <c r="G1629" t="s">
        <v>2179</v>
      </c>
      <c r="H1629" t="s">
        <v>2173</v>
      </c>
      <c r="I1629" t="s">
        <v>55</v>
      </c>
      <c r="J1629" t="s">
        <v>144</v>
      </c>
      <c r="K1629" t="s">
        <v>1488</v>
      </c>
      <c r="L1629" t="s">
        <v>146</v>
      </c>
      <c r="M1629" t="s">
        <v>11574</v>
      </c>
    </row>
    <row r="1630" spans="1:13" x14ac:dyDescent="0.35">
      <c r="A1630" t="s">
        <v>11575</v>
      </c>
      <c r="B1630" t="s">
        <v>11576</v>
      </c>
      <c r="C1630" t="s">
        <v>150</v>
      </c>
      <c r="D1630" t="s">
        <v>2174</v>
      </c>
      <c r="E1630" t="s">
        <v>11577</v>
      </c>
      <c r="F1630" t="s">
        <v>11472</v>
      </c>
      <c r="G1630" t="s">
        <v>2179</v>
      </c>
      <c r="H1630" t="s">
        <v>2173</v>
      </c>
      <c r="I1630" t="s">
        <v>55</v>
      </c>
      <c r="J1630" t="s">
        <v>144</v>
      </c>
      <c r="K1630" t="s">
        <v>1488</v>
      </c>
      <c r="L1630" t="s">
        <v>146</v>
      </c>
      <c r="M1630" t="s">
        <v>11578</v>
      </c>
    </row>
    <row r="1631" spans="1:13" x14ac:dyDescent="0.35">
      <c r="A1631" t="s">
        <v>11579</v>
      </c>
      <c r="B1631" t="s">
        <v>11580</v>
      </c>
      <c r="C1631" t="s">
        <v>150</v>
      </c>
      <c r="D1631" t="s">
        <v>2174</v>
      </c>
      <c r="E1631" t="s">
        <v>11581</v>
      </c>
      <c r="F1631" t="s">
        <v>11472</v>
      </c>
      <c r="G1631" t="s">
        <v>2179</v>
      </c>
      <c r="H1631" t="s">
        <v>2173</v>
      </c>
      <c r="I1631" t="s">
        <v>55</v>
      </c>
      <c r="J1631" t="s">
        <v>144</v>
      </c>
      <c r="K1631" t="s">
        <v>1488</v>
      </c>
      <c r="L1631" t="s">
        <v>146</v>
      </c>
      <c r="M1631" t="s">
        <v>11582</v>
      </c>
    </row>
    <row r="1632" spans="1:13" x14ac:dyDescent="0.35">
      <c r="A1632" t="s">
        <v>11583</v>
      </c>
      <c r="B1632" t="s">
        <v>11584</v>
      </c>
      <c r="C1632" t="s">
        <v>150</v>
      </c>
      <c r="D1632" t="s">
        <v>2174</v>
      </c>
      <c r="E1632" t="s">
        <v>11577</v>
      </c>
      <c r="F1632" t="s">
        <v>11472</v>
      </c>
      <c r="G1632" t="s">
        <v>2179</v>
      </c>
      <c r="H1632" t="s">
        <v>2173</v>
      </c>
      <c r="I1632" t="s">
        <v>55</v>
      </c>
      <c r="J1632" t="s">
        <v>144</v>
      </c>
      <c r="K1632" t="s">
        <v>1488</v>
      </c>
      <c r="L1632" t="s">
        <v>146</v>
      </c>
      <c r="M1632" t="s">
        <v>11585</v>
      </c>
    </row>
    <row r="1633" spans="1:13" x14ac:dyDescent="0.35">
      <c r="A1633" t="s">
        <v>11586</v>
      </c>
      <c r="B1633" t="s">
        <v>11587</v>
      </c>
      <c r="C1633" t="s">
        <v>150</v>
      </c>
      <c r="D1633" t="s">
        <v>2174</v>
      </c>
      <c r="E1633" t="s">
        <v>11581</v>
      </c>
      <c r="F1633" t="s">
        <v>11472</v>
      </c>
      <c r="G1633" t="s">
        <v>2179</v>
      </c>
      <c r="H1633" t="s">
        <v>2173</v>
      </c>
      <c r="I1633" t="s">
        <v>55</v>
      </c>
      <c r="J1633" t="s">
        <v>144</v>
      </c>
      <c r="K1633" t="s">
        <v>1488</v>
      </c>
      <c r="L1633" t="s">
        <v>146</v>
      </c>
      <c r="M1633" t="s">
        <v>11588</v>
      </c>
    </row>
    <row r="1634" spans="1:13" x14ac:dyDescent="0.35">
      <c r="A1634" t="s">
        <v>11589</v>
      </c>
      <c r="B1634" t="s">
        <v>11590</v>
      </c>
      <c r="C1634" t="s">
        <v>150</v>
      </c>
      <c r="D1634" t="s">
        <v>2174</v>
      </c>
      <c r="E1634" t="s">
        <v>11591</v>
      </c>
      <c r="F1634" t="s">
        <v>2180</v>
      </c>
      <c r="G1634" t="s">
        <v>2179</v>
      </c>
      <c r="H1634" t="s">
        <v>2173</v>
      </c>
      <c r="I1634" t="s">
        <v>55</v>
      </c>
      <c r="J1634" t="s">
        <v>144</v>
      </c>
      <c r="K1634" t="s">
        <v>1488</v>
      </c>
      <c r="L1634" t="s">
        <v>146</v>
      </c>
      <c r="M1634" t="s">
        <v>11592</v>
      </c>
    </row>
    <row r="1635" spans="1:13" x14ac:dyDescent="0.35">
      <c r="A1635" t="s">
        <v>11593</v>
      </c>
      <c r="B1635" t="s">
        <v>11594</v>
      </c>
      <c r="C1635" t="s">
        <v>150</v>
      </c>
      <c r="D1635" t="s">
        <v>2174</v>
      </c>
      <c r="E1635" t="s">
        <v>11595</v>
      </c>
      <c r="F1635" t="s">
        <v>2180</v>
      </c>
      <c r="G1635" t="s">
        <v>2179</v>
      </c>
      <c r="H1635" t="s">
        <v>2173</v>
      </c>
      <c r="I1635" t="s">
        <v>55</v>
      </c>
      <c r="J1635" t="s">
        <v>144</v>
      </c>
      <c r="K1635" t="s">
        <v>1488</v>
      </c>
      <c r="L1635" t="s">
        <v>146</v>
      </c>
      <c r="M1635" t="s">
        <v>11596</v>
      </c>
    </row>
    <row r="1636" spans="1:13" x14ac:dyDescent="0.35">
      <c r="A1636" t="s">
        <v>11597</v>
      </c>
      <c r="B1636" t="s">
        <v>11598</v>
      </c>
      <c r="C1636" t="s">
        <v>150</v>
      </c>
      <c r="D1636" t="s">
        <v>2174</v>
      </c>
      <c r="E1636" t="s">
        <v>11595</v>
      </c>
      <c r="F1636" t="s">
        <v>2180</v>
      </c>
      <c r="G1636" t="s">
        <v>2179</v>
      </c>
      <c r="H1636" t="s">
        <v>2173</v>
      </c>
      <c r="I1636" t="s">
        <v>55</v>
      </c>
      <c r="J1636" t="s">
        <v>144</v>
      </c>
      <c r="K1636" t="s">
        <v>1488</v>
      </c>
      <c r="L1636" t="s">
        <v>146</v>
      </c>
      <c r="M1636" t="s">
        <v>11599</v>
      </c>
    </row>
    <row r="1637" spans="1:13" x14ac:dyDescent="0.35">
      <c r="A1637" t="s">
        <v>11600</v>
      </c>
      <c r="B1637" t="s">
        <v>11601</v>
      </c>
      <c r="C1637" t="s">
        <v>150</v>
      </c>
      <c r="D1637" t="s">
        <v>2174</v>
      </c>
      <c r="E1637" t="s">
        <v>11595</v>
      </c>
      <c r="F1637" t="s">
        <v>2180</v>
      </c>
      <c r="G1637" t="s">
        <v>2179</v>
      </c>
      <c r="H1637" t="s">
        <v>2173</v>
      </c>
      <c r="I1637" t="s">
        <v>55</v>
      </c>
      <c r="J1637" t="s">
        <v>144</v>
      </c>
      <c r="K1637" t="s">
        <v>1488</v>
      </c>
      <c r="L1637" t="s">
        <v>146</v>
      </c>
      <c r="M1637" t="s">
        <v>11602</v>
      </c>
    </row>
    <row r="1638" spans="1:13" x14ac:dyDescent="0.35">
      <c r="A1638" t="s">
        <v>11603</v>
      </c>
      <c r="B1638" t="s">
        <v>11604</v>
      </c>
      <c r="C1638" t="s">
        <v>150</v>
      </c>
      <c r="D1638" t="s">
        <v>2174</v>
      </c>
      <c r="E1638" t="s">
        <v>11595</v>
      </c>
      <c r="F1638" t="s">
        <v>2180</v>
      </c>
      <c r="G1638" t="s">
        <v>2179</v>
      </c>
      <c r="H1638" t="s">
        <v>2173</v>
      </c>
      <c r="I1638" t="s">
        <v>55</v>
      </c>
      <c r="J1638" t="s">
        <v>144</v>
      </c>
      <c r="K1638" t="s">
        <v>1488</v>
      </c>
      <c r="L1638" t="s">
        <v>146</v>
      </c>
      <c r="M1638" t="s">
        <v>11605</v>
      </c>
    </row>
    <row r="1639" spans="1:13" x14ac:dyDescent="0.35">
      <c r="A1639" t="s">
        <v>11606</v>
      </c>
      <c r="B1639" t="s">
        <v>11607</v>
      </c>
      <c r="C1639" t="s">
        <v>150</v>
      </c>
      <c r="D1639" t="s">
        <v>2174</v>
      </c>
      <c r="E1639" t="s">
        <v>11608</v>
      </c>
      <c r="F1639" t="s">
        <v>11472</v>
      </c>
      <c r="G1639" t="s">
        <v>2179</v>
      </c>
      <c r="H1639" t="s">
        <v>2173</v>
      </c>
      <c r="I1639" t="s">
        <v>55</v>
      </c>
      <c r="J1639" t="s">
        <v>144</v>
      </c>
      <c r="K1639" t="s">
        <v>1488</v>
      </c>
      <c r="L1639" t="s">
        <v>146</v>
      </c>
      <c r="M1639" t="s">
        <v>11609</v>
      </c>
    </row>
    <row r="1640" spans="1:13" x14ac:dyDescent="0.35">
      <c r="A1640" t="s">
        <v>11610</v>
      </c>
      <c r="B1640" t="s">
        <v>11611</v>
      </c>
      <c r="C1640" t="s">
        <v>150</v>
      </c>
      <c r="D1640" t="s">
        <v>2174</v>
      </c>
      <c r="E1640" t="s">
        <v>11608</v>
      </c>
      <c r="F1640" t="s">
        <v>11472</v>
      </c>
      <c r="G1640" t="s">
        <v>2179</v>
      </c>
      <c r="H1640" t="s">
        <v>2173</v>
      </c>
      <c r="I1640" t="s">
        <v>55</v>
      </c>
      <c r="J1640" t="s">
        <v>144</v>
      </c>
      <c r="K1640" t="s">
        <v>1488</v>
      </c>
      <c r="L1640" t="s">
        <v>146</v>
      </c>
      <c r="M1640" t="s">
        <v>11612</v>
      </c>
    </row>
    <row r="1641" spans="1:13" x14ac:dyDescent="0.35">
      <c r="A1641" t="s">
        <v>11613</v>
      </c>
      <c r="B1641" t="s">
        <v>11614</v>
      </c>
      <c r="C1641" t="s">
        <v>150</v>
      </c>
      <c r="D1641" t="s">
        <v>2174</v>
      </c>
      <c r="E1641" t="s">
        <v>11608</v>
      </c>
      <c r="F1641" t="s">
        <v>11472</v>
      </c>
      <c r="G1641" t="s">
        <v>2179</v>
      </c>
      <c r="H1641" t="s">
        <v>2173</v>
      </c>
      <c r="I1641" t="s">
        <v>55</v>
      </c>
      <c r="J1641" t="s">
        <v>144</v>
      </c>
      <c r="K1641" t="s">
        <v>1488</v>
      </c>
      <c r="L1641" t="s">
        <v>146</v>
      </c>
      <c r="M1641" t="s">
        <v>11615</v>
      </c>
    </row>
    <row r="1642" spans="1:13" x14ac:dyDescent="0.35">
      <c r="A1642" t="s">
        <v>11616</v>
      </c>
      <c r="B1642" t="s">
        <v>11617</v>
      </c>
      <c r="C1642" t="s">
        <v>150</v>
      </c>
      <c r="D1642" t="s">
        <v>2174</v>
      </c>
      <c r="E1642" t="s">
        <v>11608</v>
      </c>
      <c r="F1642" t="s">
        <v>11472</v>
      </c>
      <c r="G1642" t="s">
        <v>2179</v>
      </c>
      <c r="H1642" t="s">
        <v>2173</v>
      </c>
      <c r="I1642" t="s">
        <v>55</v>
      </c>
      <c r="J1642" t="s">
        <v>144</v>
      </c>
      <c r="K1642" t="s">
        <v>1488</v>
      </c>
      <c r="L1642" t="s">
        <v>146</v>
      </c>
      <c r="M1642" t="s">
        <v>11618</v>
      </c>
    </row>
    <row r="1643" spans="1:13" x14ac:dyDescent="0.35">
      <c r="A1643" t="s">
        <v>11619</v>
      </c>
      <c r="B1643" t="s">
        <v>11620</v>
      </c>
      <c r="C1643" t="s">
        <v>150</v>
      </c>
      <c r="D1643" t="s">
        <v>2174</v>
      </c>
      <c r="E1643" t="s">
        <v>11608</v>
      </c>
      <c r="F1643" t="s">
        <v>11472</v>
      </c>
      <c r="G1643" t="s">
        <v>2179</v>
      </c>
      <c r="H1643" t="s">
        <v>2173</v>
      </c>
      <c r="I1643" t="s">
        <v>55</v>
      </c>
      <c r="J1643" t="s">
        <v>144</v>
      </c>
      <c r="K1643" t="s">
        <v>1488</v>
      </c>
      <c r="L1643" t="s">
        <v>146</v>
      </c>
      <c r="M1643" t="s">
        <v>11621</v>
      </c>
    </row>
    <row r="1644" spans="1:13" x14ac:dyDescent="0.35">
      <c r="A1644" t="s">
        <v>11622</v>
      </c>
      <c r="B1644" t="s">
        <v>11623</v>
      </c>
      <c r="C1644" t="s">
        <v>150</v>
      </c>
      <c r="D1644" t="s">
        <v>2174</v>
      </c>
      <c r="E1644" t="s">
        <v>11624</v>
      </c>
      <c r="F1644" t="s">
        <v>2180</v>
      </c>
      <c r="G1644" t="s">
        <v>2179</v>
      </c>
      <c r="H1644" t="s">
        <v>2173</v>
      </c>
      <c r="I1644" t="s">
        <v>55</v>
      </c>
      <c r="J1644" t="s">
        <v>144</v>
      </c>
      <c r="K1644" t="s">
        <v>1488</v>
      </c>
      <c r="L1644" t="s">
        <v>146</v>
      </c>
      <c r="M1644" t="s">
        <v>11625</v>
      </c>
    </row>
    <row r="1645" spans="1:13" x14ac:dyDescent="0.35">
      <c r="A1645" t="s">
        <v>11626</v>
      </c>
      <c r="B1645" t="s">
        <v>11627</v>
      </c>
      <c r="C1645" t="s">
        <v>150</v>
      </c>
      <c r="D1645" t="s">
        <v>2174</v>
      </c>
      <c r="E1645" t="s">
        <v>11624</v>
      </c>
      <c r="F1645" t="s">
        <v>2180</v>
      </c>
      <c r="G1645" t="s">
        <v>2179</v>
      </c>
      <c r="H1645" t="s">
        <v>2173</v>
      </c>
      <c r="I1645" t="s">
        <v>55</v>
      </c>
      <c r="J1645" t="s">
        <v>144</v>
      </c>
      <c r="K1645" t="s">
        <v>1488</v>
      </c>
      <c r="L1645" t="s">
        <v>146</v>
      </c>
      <c r="M1645" t="s">
        <v>11628</v>
      </c>
    </row>
    <row r="1646" spans="1:13" x14ac:dyDescent="0.35">
      <c r="A1646" t="s">
        <v>11629</v>
      </c>
      <c r="B1646" t="s">
        <v>11630</v>
      </c>
      <c r="C1646" t="s">
        <v>150</v>
      </c>
      <c r="D1646" t="s">
        <v>2174</v>
      </c>
      <c r="E1646" t="s">
        <v>11624</v>
      </c>
      <c r="F1646" t="s">
        <v>2180</v>
      </c>
      <c r="G1646" t="s">
        <v>2179</v>
      </c>
      <c r="H1646" t="s">
        <v>2173</v>
      </c>
      <c r="I1646" t="s">
        <v>55</v>
      </c>
      <c r="J1646" t="s">
        <v>144</v>
      </c>
      <c r="K1646" t="s">
        <v>1488</v>
      </c>
      <c r="L1646" t="s">
        <v>146</v>
      </c>
      <c r="M1646" t="s">
        <v>11631</v>
      </c>
    </row>
    <row r="1647" spans="1:13" x14ac:dyDescent="0.35">
      <c r="A1647" t="s">
        <v>11632</v>
      </c>
      <c r="B1647" t="s">
        <v>11633</v>
      </c>
      <c r="C1647" t="s">
        <v>150</v>
      </c>
      <c r="D1647" t="s">
        <v>2174</v>
      </c>
      <c r="E1647" t="s">
        <v>11624</v>
      </c>
      <c r="F1647" t="s">
        <v>2180</v>
      </c>
      <c r="G1647" t="s">
        <v>2179</v>
      </c>
      <c r="H1647" t="s">
        <v>2173</v>
      </c>
      <c r="I1647" t="s">
        <v>55</v>
      </c>
      <c r="J1647" t="s">
        <v>144</v>
      </c>
      <c r="K1647" t="s">
        <v>1488</v>
      </c>
      <c r="L1647" t="s">
        <v>146</v>
      </c>
      <c r="M1647" t="s">
        <v>11634</v>
      </c>
    </row>
    <row r="1648" spans="1:13" x14ac:dyDescent="0.35">
      <c r="A1648" t="s">
        <v>11635</v>
      </c>
      <c r="B1648" t="s">
        <v>11636</v>
      </c>
      <c r="C1648" t="s">
        <v>150</v>
      </c>
      <c r="D1648" t="s">
        <v>2174</v>
      </c>
      <c r="E1648" t="s">
        <v>11257</v>
      </c>
      <c r="F1648" t="s">
        <v>11472</v>
      </c>
      <c r="G1648" t="s">
        <v>2179</v>
      </c>
      <c r="H1648" t="s">
        <v>2173</v>
      </c>
      <c r="I1648" t="s">
        <v>55</v>
      </c>
      <c r="J1648" t="s">
        <v>144</v>
      </c>
      <c r="K1648" t="s">
        <v>1488</v>
      </c>
      <c r="L1648" t="s">
        <v>146</v>
      </c>
      <c r="M1648" t="s">
        <v>11637</v>
      </c>
    </row>
    <row r="1649" spans="1:13" x14ac:dyDescent="0.35">
      <c r="A1649" t="s">
        <v>11638</v>
      </c>
      <c r="B1649" t="s">
        <v>11639</v>
      </c>
      <c r="C1649" t="s">
        <v>150</v>
      </c>
      <c r="D1649" t="s">
        <v>2174</v>
      </c>
      <c r="E1649" t="s">
        <v>11257</v>
      </c>
      <c r="F1649" t="s">
        <v>11472</v>
      </c>
      <c r="G1649" t="s">
        <v>2179</v>
      </c>
      <c r="H1649" t="s">
        <v>2173</v>
      </c>
      <c r="I1649" t="s">
        <v>55</v>
      </c>
      <c r="J1649" t="s">
        <v>144</v>
      </c>
      <c r="K1649" t="s">
        <v>1488</v>
      </c>
      <c r="L1649" t="s">
        <v>146</v>
      </c>
      <c r="M1649" t="s">
        <v>11640</v>
      </c>
    </row>
    <row r="1650" spans="1:13" x14ac:dyDescent="0.35">
      <c r="A1650" t="s">
        <v>11641</v>
      </c>
      <c r="B1650" t="s">
        <v>11642</v>
      </c>
      <c r="C1650" t="s">
        <v>150</v>
      </c>
      <c r="D1650" t="s">
        <v>2174</v>
      </c>
      <c r="E1650" t="s">
        <v>11257</v>
      </c>
      <c r="F1650" t="s">
        <v>11472</v>
      </c>
      <c r="G1650" t="s">
        <v>2179</v>
      </c>
      <c r="H1650" t="s">
        <v>2173</v>
      </c>
      <c r="I1650" t="s">
        <v>55</v>
      </c>
      <c r="J1650" t="s">
        <v>144</v>
      </c>
      <c r="K1650" t="s">
        <v>1488</v>
      </c>
      <c r="L1650" t="s">
        <v>146</v>
      </c>
      <c r="M1650" t="s">
        <v>11643</v>
      </c>
    </row>
    <row r="1651" spans="1:13" x14ac:dyDescent="0.35">
      <c r="A1651" t="s">
        <v>11644</v>
      </c>
      <c r="B1651" t="s">
        <v>11645</v>
      </c>
      <c r="C1651" t="s">
        <v>150</v>
      </c>
      <c r="D1651" t="s">
        <v>2174</v>
      </c>
      <c r="E1651" t="s">
        <v>11257</v>
      </c>
      <c r="F1651" t="s">
        <v>11472</v>
      </c>
      <c r="G1651" t="s">
        <v>2179</v>
      </c>
      <c r="H1651" t="s">
        <v>2173</v>
      </c>
      <c r="I1651" t="s">
        <v>55</v>
      </c>
      <c r="J1651" t="s">
        <v>144</v>
      </c>
      <c r="K1651" t="s">
        <v>1488</v>
      </c>
      <c r="L1651" t="s">
        <v>146</v>
      </c>
      <c r="M1651" t="s">
        <v>11646</v>
      </c>
    </row>
    <row r="1652" spans="1:13" x14ac:dyDescent="0.35">
      <c r="A1652" t="s">
        <v>11647</v>
      </c>
      <c r="B1652" t="s">
        <v>11648</v>
      </c>
      <c r="C1652" t="s">
        <v>150</v>
      </c>
      <c r="D1652" t="s">
        <v>2174</v>
      </c>
      <c r="E1652" t="s">
        <v>11649</v>
      </c>
      <c r="F1652" t="s">
        <v>11472</v>
      </c>
      <c r="G1652" t="s">
        <v>2179</v>
      </c>
      <c r="H1652" t="s">
        <v>2173</v>
      </c>
      <c r="I1652" t="s">
        <v>55</v>
      </c>
      <c r="J1652" t="s">
        <v>144</v>
      </c>
      <c r="K1652" t="s">
        <v>1488</v>
      </c>
      <c r="L1652" t="s">
        <v>146</v>
      </c>
      <c r="M1652" t="s">
        <v>11650</v>
      </c>
    </row>
    <row r="1653" spans="1:13" x14ac:dyDescent="0.35">
      <c r="A1653" t="s">
        <v>11651</v>
      </c>
      <c r="B1653" t="s">
        <v>11652</v>
      </c>
      <c r="C1653" t="s">
        <v>150</v>
      </c>
      <c r="D1653" t="s">
        <v>2174</v>
      </c>
      <c r="E1653" t="s">
        <v>11653</v>
      </c>
      <c r="F1653" t="s">
        <v>2180</v>
      </c>
      <c r="G1653" t="s">
        <v>2179</v>
      </c>
      <c r="H1653" t="s">
        <v>2173</v>
      </c>
      <c r="I1653" t="s">
        <v>55</v>
      </c>
      <c r="J1653" t="s">
        <v>144</v>
      </c>
      <c r="K1653" t="s">
        <v>1488</v>
      </c>
      <c r="L1653" t="s">
        <v>146</v>
      </c>
      <c r="M1653" t="s">
        <v>11654</v>
      </c>
    </row>
    <row r="1654" spans="1:13" x14ac:dyDescent="0.35">
      <c r="A1654" t="s">
        <v>11655</v>
      </c>
      <c r="B1654" t="s">
        <v>11656</v>
      </c>
      <c r="C1654" t="s">
        <v>150</v>
      </c>
      <c r="D1654" t="s">
        <v>2174</v>
      </c>
      <c r="E1654" t="s">
        <v>11653</v>
      </c>
      <c r="F1654" t="s">
        <v>2180</v>
      </c>
      <c r="G1654" t="s">
        <v>2179</v>
      </c>
      <c r="H1654" t="s">
        <v>2173</v>
      </c>
      <c r="I1654" t="s">
        <v>55</v>
      </c>
      <c r="J1654" t="s">
        <v>144</v>
      </c>
      <c r="K1654" t="s">
        <v>1488</v>
      </c>
      <c r="L1654" t="s">
        <v>146</v>
      </c>
      <c r="M1654" t="s">
        <v>11657</v>
      </c>
    </row>
    <row r="1655" spans="1:13" x14ac:dyDescent="0.35">
      <c r="A1655" t="s">
        <v>11658</v>
      </c>
      <c r="B1655" t="s">
        <v>11659</v>
      </c>
      <c r="C1655" t="s">
        <v>150</v>
      </c>
      <c r="D1655" t="s">
        <v>2174</v>
      </c>
      <c r="E1655" t="s">
        <v>11653</v>
      </c>
      <c r="F1655" t="s">
        <v>2180</v>
      </c>
      <c r="G1655" t="s">
        <v>2179</v>
      </c>
      <c r="H1655" t="s">
        <v>2173</v>
      </c>
      <c r="I1655" t="s">
        <v>55</v>
      </c>
      <c r="J1655" t="s">
        <v>144</v>
      </c>
      <c r="K1655" t="s">
        <v>1488</v>
      </c>
      <c r="L1655" t="s">
        <v>146</v>
      </c>
      <c r="M1655" t="s">
        <v>11660</v>
      </c>
    </row>
    <row r="1656" spans="1:13" x14ac:dyDescent="0.35">
      <c r="A1656" t="s">
        <v>11661</v>
      </c>
      <c r="B1656" t="s">
        <v>11662</v>
      </c>
      <c r="C1656" t="s">
        <v>150</v>
      </c>
      <c r="D1656" t="s">
        <v>2174</v>
      </c>
      <c r="E1656" t="s">
        <v>11653</v>
      </c>
      <c r="F1656" t="s">
        <v>2180</v>
      </c>
      <c r="G1656" t="s">
        <v>2179</v>
      </c>
      <c r="H1656" t="s">
        <v>2173</v>
      </c>
      <c r="I1656" t="s">
        <v>55</v>
      </c>
      <c r="J1656" t="s">
        <v>144</v>
      </c>
      <c r="K1656" t="s">
        <v>1488</v>
      </c>
      <c r="L1656" t="s">
        <v>146</v>
      </c>
      <c r="M1656" t="s">
        <v>11663</v>
      </c>
    </row>
    <row r="1657" spans="1:13" x14ac:dyDescent="0.35">
      <c r="A1657" t="s">
        <v>11664</v>
      </c>
      <c r="B1657" t="s">
        <v>11665</v>
      </c>
      <c r="C1657" t="s">
        <v>150</v>
      </c>
      <c r="D1657" t="s">
        <v>2174</v>
      </c>
      <c r="E1657" t="s">
        <v>11666</v>
      </c>
      <c r="F1657" t="s">
        <v>2180</v>
      </c>
      <c r="G1657" t="s">
        <v>2179</v>
      </c>
      <c r="H1657" t="s">
        <v>2173</v>
      </c>
      <c r="I1657" t="s">
        <v>55</v>
      </c>
      <c r="J1657" t="s">
        <v>144</v>
      </c>
      <c r="K1657" t="s">
        <v>1488</v>
      </c>
      <c r="L1657" t="s">
        <v>146</v>
      </c>
      <c r="M1657" t="s">
        <v>11667</v>
      </c>
    </row>
    <row r="1658" spans="1:13" x14ac:dyDescent="0.35">
      <c r="A1658" t="s">
        <v>11668</v>
      </c>
      <c r="B1658" t="s">
        <v>11669</v>
      </c>
      <c r="C1658" t="s">
        <v>150</v>
      </c>
      <c r="D1658" t="s">
        <v>2174</v>
      </c>
      <c r="E1658" t="s">
        <v>11666</v>
      </c>
      <c r="F1658" t="s">
        <v>2180</v>
      </c>
      <c r="G1658" t="s">
        <v>2179</v>
      </c>
      <c r="H1658" t="s">
        <v>2173</v>
      </c>
      <c r="I1658" t="s">
        <v>55</v>
      </c>
      <c r="J1658" t="s">
        <v>144</v>
      </c>
      <c r="K1658" t="s">
        <v>1488</v>
      </c>
      <c r="L1658" t="s">
        <v>146</v>
      </c>
      <c r="M1658" t="s">
        <v>11670</v>
      </c>
    </row>
    <row r="1659" spans="1:13" x14ac:dyDescent="0.35">
      <c r="A1659" t="s">
        <v>11671</v>
      </c>
      <c r="B1659" t="s">
        <v>11672</v>
      </c>
      <c r="C1659" t="s">
        <v>150</v>
      </c>
      <c r="D1659" t="s">
        <v>2174</v>
      </c>
      <c r="E1659" t="s">
        <v>11673</v>
      </c>
      <c r="F1659" t="s">
        <v>2180</v>
      </c>
      <c r="G1659" t="s">
        <v>2179</v>
      </c>
      <c r="H1659" t="s">
        <v>2173</v>
      </c>
      <c r="I1659" t="s">
        <v>55</v>
      </c>
      <c r="J1659" t="s">
        <v>144</v>
      </c>
      <c r="K1659" t="s">
        <v>1488</v>
      </c>
      <c r="L1659" t="s">
        <v>146</v>
      </c>
      <c r="M1659" t="s">
        <v>11674</v>
      </c>
    </row>
    <row r="1660" spans="1:13" x14ac:dyDescent="0.35">
      <c r="A1660" t="s">
        <v>11675</v>
      </c>
      <c r="B1660" t="s">
        <v>11676</v>
      </c>
      <c r="C1660" t="s">
        <v>150</v>
      </c>
      <c r="D1660" t="s">
        <v>2174</v>
      </c>
      <c r="E1660" t="s">
        <v>11673</v>
      </c>
      <c r="F1660" t="s">
        <v>2180</v>
      </c>
      <c r="G1660" t="s">
        <v>2179</v>
      </c>
      <c r="H1660" t="s">
        <v>2173</v>
      </c>
      <c r="I1660" t="s">
        <v>55</v>
      </c>
      <c r="J1660" t="s">
        <v>144</v>
      </c>
      <c r="K1660" t="s">
        <v>1488</v>
      </c>
      <c r="L1660" t="s">
        <v>146</v>
      </c>
      <c r="M1660" t="s">
        <v>11677</v>
      </c>
    </row>
    <row r="1661" spans="1:13" x14ac:dyDescent="0.35">
      <c r="A1661" t="s">
        <v>11678</v>
      </c>
      <c r="B1661" t="s">
        <v>11679</v>
      </c>
      <c r="C1661" t="s">
        <v>150</v>
      </c>
      <c r="D1661" t="s">
        <v>2174</v>
      </c>
      <c r="E1661" t="s">
        <v>2181</v>
      </c>
      <c r="F1661" t="s">
        <v>2182</v>
      </c>
      <c r="G1661" t="s">
        <v>2179</v>
      </c>
      <c r="H1661" t="s">
        <v>2173</v>
      </c>
      <c r="I1661" t="s">
        <v>55</v>
      </c>
      <c r="J1661" t="s">
        <v>144</v>
      </c>
      <c r="K1661" t="s">
        <v>1488</v>
      </c>
      <c r="L1661" t="s">
        <v>146</v>
      </c>
      <c r="M1661" t="s">
        <v>11680</v>
      </c>
    </row>
    <row r="1662" spans="1:13" x14ac:dyDescent="0.35">
      <c r="A1662" t="s">
        <v>11681</v>
      </c>
      <c r="B1662" t="s">
        <v>11682</v>
      </c>
      <c r="C1662" t="s">
        <v>150</v>
      </c>
      <c r="D1662" t="s">
        <v>2174</v>
      </c>
      <c r="E1662" t="s">
        <v>2181</v>
      </c>
      <c r="F1662" t="s">
        <v>2182</v>
      </c>
      <c r="G1662" t="s">
        <v>2179</v>
      </c>
      <c r="H1662" t="s">
        <v>2173</v>
      </c>
      <c r="I1662" t="s">
        <v>55</v>
      </c>
      <c r="J1662" t="s">
        <v>144</v>
      </c>
      <c r="K1662" t="s">
        <v>1488</v>
      </c>
      <c r="L1662" t="s">
        <v>146</v>
      </c>
      <c r="M1662" t="s">
        <v>11683</v>
      </c>
    </row>
    <row r="1663" spans="1:13" x14ac:dyDescent="0.35">
      <c r="A1663" t="s">
        <v>11684</v>
      </c>
      <c r="B1663" t="s">
        <v>11685</v>
      </c>
      <c r="C1663" t="s">
        <v>150</v>
      </c>
      <c r="D1663" t="s">
        <v>2174</v>
      </c>
      <c r="E1663" t="s">
        <v>2181</v>
      </c>
      <c r="F1663" t="s">
        <v>2182</v>
      </c>
      <c r="G1663" t="s">
        <v>2179</v>
      </c>
      <c r="H1663" t="s">
        <v>2173</v>
      </c>
      <c r="I1663" t="s">
        <v>55</v>
      </c>
      <c r="J1663" t="s">
        <v>144</v>
      </c>
      <c r="K1663" t="s">
        <v>1488</v>
      </c>
      <c r="L1663" t="s">
        <v>146</v>
      </c>
      <c r="M1663" t="s">
        <v>11686</v>
      </c>
    </row>
    <row r="1664" spans="1:13" x14ac:dyDescent="0.35">
      <c r="A1664" t="s">
        <v>11687</v>
      </c>
      <c r="B1664" t="s">
        <v>11688</v>
      </c>
      <c r="C1664" t="s">
        <v>150</v>
      </c>
      <c r="D1664" t="s">
        <v>2174</v>
      </c>
      <c r="E1664" t="s">
        <v>2181</v>
      </c>
      <c r="F1664" t="s">
        <v>2182</v>
      </c>
      <c r="G1664" t="s">
        <v>2179</v>
      </c>
      <c r="H1664" t="s">
        <v>2173</v>
      </c>
      <c r="I1664" t="s">
        <v>55</v>
      </c>
      <c r="J1664" t="s">
        <v>144</v>
      </c>
      <c r="K1664" t="s">
        <v>1488</v>
      </c>
      <c r="L1664" t="s">
        <v>146</v>
      </c>
      <c r="M1664" t="s">
        <v>11689</v>
      </c>
    </row>
    <row r="1665" spans="1:13" x14ac:dyDescent="0.35">
      <c r="A1665" t="s">
        <v>11690</v>
      </c>
      <c r="B1665" t="s">
        <v>11691</v>
      </c>
      <c r="C1665" t="s">
        <v>150</v>
      </c>
      <c r="D1665" t="s">
        <v>2174</v>
      </c>
      <c r="E1665" t="s">
        <v>2181</v>
      </c>
      <c r="F1665" t="s">
        <v>2182</v>
      </c>
      <c r="G1665" t="s">
        <v>2179</v>
      </c>
      <c r="H1665" t="s">
        <v>2173</v>
      </c>
      <c r="I1665" t="s">
        <v>55</v>
      </c>
      <c r="J1665" t="s">
        <v>144</v>
      </c>
      <c r="K1665" t="s">
        <v>1488</v>
      </c>
      <c r="L1665" t="s">
        <v>146</v>
      </c>
      <c r="M1665" t="s">
        <v>11692</v>
      </c>
    </row>
    <row r="1666" spans="1:13" x14ac:dyDescent="0.35">
      <c r="A1666" t="s">
        <v>11693</v>
      </c>
      <c r="B1666" t="s">
        <v>11694</v>
      </c>
      <c r="C1666" t="s">
        <v>150</v>
      </c>
      <c r="D1666" t="s">
        <v>2174</v>
      </c>
      <c r="E1666" t="s">
        <v>2183</v>
      </c>
      <c r="F1666" t="s">
        <v>2182</v>
      </c>
      <c r="G1666" t="s">
        <v>2179</v>
      </c>
      <c r="H1666" t="s">
        <v>2173</v>
      </c>
      <c r="I1666" t="s">
        <v>55</v>
      </c>
      <c r="J1666" t="s">
        <v>144</v>
      </c>
      <c r="K1666" t="s">
        <v>1488</v>
      </c>
      <c r="L1666" t="s">
        <v>146</v>
      </c>
      <c r="M1666" t="s">
        <v>11695</v>
      </c>
    </row>
    <row r="1667" spans="1:13" x14ac:dyDescent="0.35">
      <c r="A1667" t="s">
        <v>11696</v>
      </c>
      <c r="B1667" t="s">
        <v>11697</v>
      </c>
      <c r="C1667" t="s">
        <v>150</v>
      </c>
      <c r="D1667" t="s">
        <v>2174</v>
      </c>
      <c r="E1667" t="s">
        <v>2183</v>
      </c>
      <c r="F1667" t="s">
        <v>2182</v>
      </c>
      <c r="G1667" t="s">
        <v>2179</v>
      </c>
      <c r="H1667" t="s">
        <v>2173</v>
      </c>
      <c r="I1667" t="s">
        <v>55</v>
      </c>
      <c r="J1667" t="s">
        <v>144</v>
      </c>
      <c r="K1667" t="s">
        <v>1488</v>
      </c>
      <c r="L1667" t="s">
        <v>146</v>
      </c>
      <c r="M1667" t="s">
        <v>11698</v>
      </c>
    </row>
    <row r="1668" spans="1:13" x14ac:dyDescent="0.35">
      <c r="A1668" t="s">
        <v>11699</v>
      </c>
      <c r="B1668" t="s">
        <v>11700</v>
      </c>
      <c r="C1668" t="s">
        <v>150</v>
      </c>
      <c r="D1668" t="s">
        <v>2174</v>
      </c>
      <c r="E1668" t="s">
        <v>2183</v>
      </c>
      <c r="F1668" t="s">
        <v>2182</v>
      </c>
      <c r="G1668" t="s">
        <v>2179</v>
      </c>
      <c r="H1668" t="s">
        <v>2173</v>
      </c>
      <c r="I1668" t="s">
        <v>55</v>
      </c>
      <c r="J1668" t="s">
        <v>144</v>
      </c>
      <c r="K1668" t="s">
        <v>1488</v>
      </c>
      <c r="L1668" t="s">
        <v>146</v>
      </c>
      <c r="M1668" t="s">
        <v>11701</v>
      </c>
    </row>
    <row r="1669" spans="1:13" x14ac:dyDescent="0.35">
      <c r="A1669" t="s">
        <v>11702</v>
      </c>
      <c r="B1669" t="s">
        <v>11703</v>
      </c>
      <c r="C1669" t="s">
        <v>150</v>
      </c>
      <c r="D1669" t="s">
        <v>2174</v>
      </c>
      <c r="E1669" t="s">
        <v>2183</v>
      </c>
      <c r="F1669" t="s">
        <v>2182</v>
      </c>
      <c r="G1669" t="s">
        <v>2179</v>
      </c>
      <c r="H1669" t="s">
        <v>2173</v>
      </c>
      <c r="I1669" t="s">
        <v>55</v>
      </c>
      <c r="J1669" t="s">
        <v>144</v>
      </c>
      <c r="K1669" t="s">
        <v>1488</v>
      </c>
      <c r="L1669" t="s">
        <v>146</v>
      </c>
      <c r="M1669" t="s">
        <v>11704</v>
      </c>
    </row>
    <row r="1670" spans="1:13" x14ac:dyDescent="0.35">
      <c r="A1670" t="s">
        <v>11705</v>
      </c>
      <c r="B1670" t="s">
        <v>11706</v>
      </c>
      <c r="C1670" t="s">
        <v>150</v>
      </c>
      <c r="D1670" t="s">
        <v>2174</v>
      </c>
      <c r="E1670" t="s">
        <v>2183</v>
      </c>
      <c r="F1670" t="s">
        <v>2182</v>
      </c>
      <c r="G1670" t="s">
        <v>2179</v>
      </c>
      <c r="H1670" t="s">
        <v>2173</v>
      </c>
      <c r="I1670" t="s">
        <v>55</v>
      </c>
      <c r="J1670" t="s">
        <v>144</v>
      </c>
      <c r="K1670" t="s">
        <v>1488</v>
      </c>
      <c r="L1670" t="s">
        <v>146</v>
      </c>
      <c r="M1670" t="s">
        <v>11707</v>
      </c>
    </row>
    <row r="1671" spans="1:13" x14ac:dyDescent="0.35">
      <c r="A1671" t="s">
        <v>11708</v>
      </c>
      <c r="B1671" t="s">
        <v>11709</v>
      </c>
      <c r="C1671" t="s">
        <v>150</v>
      </c>
      <c r="D1671" t="s">
        <v>2174</v>
      </c>
      <c r="E1671" t="s">
        <v>2184</v>
      </c>
      <c r="F1671" t="s">
        <v>2182</v>
      </c>
      <c r="G1671" t="s">
        <v>2179</v>
      </c>
      <c r="H1671" t="s">
        <v>2173</v>
      </c>
      <c r="I1671" t="s">
        <v>55</v>
      </c>
      <c r="J1671" t="s">
        <v>144</v>
      </c>
      <c r="K1671" t="s">
        <v>1488</v>
      </c>
      <c r="L1671" t="s">
        <v>146</v>
      </c>
      <c r="M1671" t="s">
        <v>11710</v>
      </c>
    </row>
    <row r="1672" spans="1:13" x14ac:dyDescent="0.35">
      <c r="A1672" t="s">
        <v>11711</v>
      </c>
      <c r="B1672" t="s">
        <v>11712</v>
      </c>
      <c r="C1672" t="s">
        <v>150</v>
      </c>
      <c r="D1672" t="s">
        <v>2174</v>
      </c>
      <c r="E1672" t="s">
        <v>2184</v>
      </c>
      <c r="F1672" t="s">
        <v>2182</v>
      </c>
      <c r="G1672" t="s">
        <v>2179</v>
      </c>
      <c r="H1672" t="s">
        <v>2173</v>
      </c>
      <c r="I1672" t="s">
        <v>55</v>
      </c>
      <c r="J1672" t="s">
        <v>144</v>
      </c>
      <c r="K1672" t="s">
        <v>1488</v>
      </c>
      <c r="L1672" t="s">
        <v>146</v>
      </c>
      <c r="M1672" t="s">
        <v>11713</v>
      </c>
    </row>
    <row r="1673" spans="1:13" x14ac:dyDescent="0.35">
      <c r="A1673" t="s">
        <v>11714</v>
      </c>
      <c r="B1673" t="s">
        <v>11715</v>
      </c>
      <c r="C1673" t="s">
        <v>150</v>
      </c>
      <c r="D1673" t="s">
        <v>2174</v>
      </c>
      <c r="E1673" t="s">
        <v>2184</v>
      </c>
      <c r="F1673" t="s">
        <v>2182</v>
      </c>
      <c r="G1673" t="s">
        <v>2179</v>
      </c>
      <c r="H1673" t="s">
        <v>2173</v>
      </c>
      <c r="I1673" t="s">
        <v>55</v>
      </c>
      <c r="J1673" t="s">
        <v>144</v>
      </c>
      <c r="K1673" t="s">
        <v>1488</v>
      </c>
      <c r="L1673" t="s">
        <v>146</v>
      </c>
      <c r="M1673" t="s">
        <v>11716</v>
      </c>
    </row>
    <row r="1674" spans="1:13" x14ac:dyDescent="0.35">
      <c r="A1674" t="s">
        <v>11717</v>
      </c>
      <c r="B1674" t="s">
        <v>11718</v>
      </c>
      <c r="C1674" t="s">
        <v>150</v>
      </c>
      <c r="D1674" t="s">
        <v>2174</v>
      </c>
      <c r="E1674" t="s">
        <v>2184</v>
      </c>
      <c r="F1674" t="s">
        <v>2182</v>
      </c>
      <c r="G1674" t="s">
        <v>2179</v>
      </c>
      <c r="H1674" t="s">
        <v>2173</v>
      </c>
      <c r="I1674" t="s">
        <v>55</v>
      </c>
      <c r="J1674" t="s">
        <v>144</v>
      </c>
      <c r="K1674" t="s">
        <v>1488</v>
      </c>
      <c r="L1674" t="s">
        <v>146</v>
      </c>
      <c r="M1674" t="s">
        <v>11719</v>
      </c>
    </row>
    <row r="1675" spans="1:13" x14ac:dyDescent="0.35">
      <c r="A1675" t="s">
        <v>11720</v>
      </c>
      <c r="B1675" t="s">
        <v>11721</v>
      </c>
      <c r="C1675" t="s">
        <v>150</v>
      </c>
      <c r="D1675" t="s">
        <v>2174</v>
      </c>
      <c r="E1675" t="s">
        <v>2184</v>
      </c>
      <c r="F1675" t="s">
        <v>2182</v>
      </c>
      <c r="G1675" t="s">
        <v>2179</v>
      </c>
      <c r="H1675" t="s">
        <v>2173</v>
      </c>
      <c r="I1675" t="s">
        <v>55</v>
      </c>
      <c r="J1675" t="s">
        <v>144</v>
      </c>
      <c r="K1675" t="s">
        <v>1488</v>
      </c>
      <c r="L1675" t="s">
        <v>146</v>
      </c>
      <c r="M1675" t="s">
        <v>11722</v>
      </c>
    </row>
    <row r="1676" spans="1:13" x14ac:dyDescent="0.35">
      <c r="A1676" t="s">
        <v>11723</v>
      </c>
      <c r="B1676" t="s">
        <v>11724</v>
      </c>
      <c r="C1676" t="s">
        <v>150</v>
      </c>
      <c r="D1676" t="s">
        <v>2174</v>
      </c>
      <c r="E1676" t="s">
        <v>2185</v>
      </c>
      <c r="F1676" t="s">
        <v>1747</v>
      </c>
      <c r="G1676" t="s">
        <v>2179</v>
      </c>
      <c r="H1676" t="s">
        <v>2173</v>
      </c>
      <c r="I1676" t="s">
        <v>55</v>
      </c>
      <c r="J1676" t="s">
        <v>144</v>
      </c>
      <c r="K1676" t="s">
        <v>1488</v>
      </c>
      <c r="L1676" t="s">
        <v>146</v>
      </c>
      <c r="M1676" t="s">
        <v>11725</v>
      </c>
    </row>
    <row r="1677" spans="1:13" x14ac:dyDescent="0.35">
      <c r="A1677" t="s">
        <v>11726</v>
      </c>
      <c r="B1677" t="s">
        <v>11727</v>
      </c>
      <c r="C1677" t="s">
        <v>150</v>
      </c>
      <c r="D1677" t="s">
        <v>2174</v>
      </c>
      <c r="E1677" t="s">
        <v>2186</v>
      </c>
      <c r="F1677" t="s">
        <v>2182</v>
      </c>
      <c r="G1677" t="s">
        <v>2179</v>
      </c>
      <c r="H1677" t="s">
        <v>2173</v>
      </c>
      <c r="I1677" t="s">
        <v>55</v>
      </c>
      <c r="J1677" t="s">
        <v>144</v>
      </c>
      <c r="K1677" t="s">
        <v>1488</v>
      </c>
      <c r="L1677" t="s">
        <v>146</v>
      </c>
      <c r="M1677" t="s">
        <v>11728</v>
      </c>
    </row>
    <row r="1678" spans="1:13" x14ac:dyDescent="0.35">
      <c r="A1678" t="s">
        <v>11729</v>
      </c>
      <c r="B1678" t="s">
        <v>11730</v>
      </c>
      <c r="C1678" t="s">
        <v>150</v>
      </c>
      <c r="D1678" t="s">
        <v>2174</v>
      </c>
      <c r="E1678" t="s">
        <v>2186</v>
      </c>
      <c r="F1678" t="s">
        <v>2182</v>
      </c>
      <c r="G1678" t="s">
        <v>2179</v>
      </c>
      <c r="H1678" t="s">
        <v>2173</v>
      </c>
      <c r="I1678" t="s">
        <v>55</v>
      </c>
      <c r="J1678" t="s">
        <v>144</v>
      </c>
      <c r="K1678" t="s">
        <v>1488</v>
      </c>
      <c r="L1678" t="s">
        <v>146</v>
      </c>
      <c r="M1678" t="s">
        <v>11731</v>
      </c>
    </row>
    <row r="1679" spans="1:13" x14ac:dyDescent="0.35">
      <c r="A1679" t="s">
        <v>11732</v>
      </c>
      <c r="B1679" t="s">
        <v>11733</v>
      </c>
      <c r="C1679" t="s">
        <v>150</v>
      </c>
      <c r="D1679" t="s">
        <v>2174</v>
      </c>
      <c r="E1679" t="s">
        <v>2186</v>
      </c>
      <c r="F1679" t="s">
        <v>2182</v>
      </c>
      <c r="G1679" t="s">
        <v>2179</v>
      </c>
      <c r="H1679" t="s">
        <v>2173</v>
      </c>
      <c r="I1679" t="s">
        <v>55</v>
      </c>
      <c r="J1679" t="s">
        <v>144</v>
      </c>
      <c r="K1679" t="s">
        <v>1488</v>
      </c>
      <c r="L1679" t="s">
        <v>146</v>
      </c>
      <c r="M1679" t="s">
        <v>11734</v>
      </c>
    </row>
    <row r="1680" spans="1:13" x14ac:dyDescent="0.35">
      <c r="A1680" t="s">
        <v>11735</v>
      </c>
      <c r="B1680" t="s">
        <v>11736</v>
      </c>
      <c r="C1680" t="s">
        <v>150</v>
      </c>
      <c r="D1680" t="s">
        <v>2174</v>
      </c>
      <c r="E1680" t="s">
        <v>2186</v>
      </c>
      <c r="F1680" t="s">
        <v>2182</v>
      </c>
      <c r="G1680" t="s">
        <v>2179</v>
      </c>
      <c r="H1680" t="s">
        <v>2173</v>
      </c>
      <c r="I1680" t="s">
        <v>55</v>
      </c>
      <c r="J1680" t="s">
        <v>144</v>
      </c>
      <c r="K1680" t="s">
        <v>1488</v>
      </c>
      <c r="L1680" t="s">
        <v>146</v>
      </c>
      <c r="M1680" t="s">
        <v>11737</v>
      </c>
    </row>
    <row r="1681" spans="1:13" x14ac:dyDescent="0.35">
      <c r="A1681" t="s">
        <v>11738</v>
      </c>
      <c r="B1681" t="s">
        <v>11739</v>
      </c>
      <c r="C1681" t="s">
        <v>150</v>
      </c>
      <c r="D1681" t="s">
        <v>2174</v>
      </c>
      <c r="E1681" t="s">
        <v>2186</v>
      </c>
      <c r="F1681" t="s">
        <v>2182</v>
      </c>
      <c r="G1681" t="s">
        <v>2179</v>
      </c>
      <c r="H1681" t="s">
        <v>2173</v>
      </c>
      <c r="I1681" t="s">
        <v>55</v>
      </c>
      <c r="J1681" t="s">
        <v>144</v>
      </c>
      <c r="K1681" t="s">
        <v>1488</v>
      </c>
      <c r="L1681" t="s">
        <v>146</v>
      </c>
      <c r="M1681" t="s">
        <v>11740</v>
      </c>
    </row>
    <row r="1682" spans="1:13" x14ac:dyDescent="0.35">
      <c r="A1682" t="s">
        <v>11741</v>
      </c>
      <c r="B1682" t="s">
        <v>11742</v>
      </c>
      <c r="C1682" t="s">
        <v>150</v>
      </c>
      <c r="D1682" t="s">
        <v>2174</v>
      </c>
      <c r="E1682" t="s">
        <v>2184</v>
      </c>
      <c r="F1682" t="s">
        <v>2182</v>
      </c>
      <c r="G1682" t="s">
        <v>2179</v>
      </c>
      <c r="H1682" t="s">
        <v>2173</v>
      </c>
      <c r="I1682" t="s">
        <v>55</v>
      </c>
      <c r="J1682" t="s">
        <v>144</v>
      </c>
      <c r="K1682" t="s">
        <v>1488</v>
      </c>
      <c r="L1682" t="s">
        <v>146</v>
      </c>
      <c r="M1682" t="s">
        <v>11743</v>
      </c>
    </row>
    <row r="1683" spans="1:13" x14ac:dyDescent="0.35">
      <c r="A1683" t="s">
        <v>11744</v>
      </c>
      <c r="B1683" t="s">
        <v>11745</v>
      </c>
      <c r="C1683" t="s">
        <v>150</v>
      </c>
      <c r="D1683" t="s">
        <v>2174</v>
      </c>
      <c r="E1683" t="s">
        <v>2184</v>
      </c>
      <c r="F1683" t="s">
        <v>2182</v>
      </c>
      <c r="G1683" t="s">
        <v>2179</v>
      </c>
      <c r="H1683" t="s">
        <v>2173</v>
      </c>
      <c r="I1683" t="s">
        <v>55</v>
      </c>
      <c r="J1683" t="s">
        <v>144</v>
      </c>
      <c r="K1683" t="s">
        <v>1488</v>
      </c>
      <c r="L1683" t="s">
        <v>146</v>
      </c>
      <c r="M1683" t="s">
        <v>11746</v>
      </c>
    </row>
    <row r="1684" spans="1:13" x14ac:dyDescent="0.35">
      <c r="A1684" t="s">
        <v>11747</v>
      </c>
      <c r="B1684" t="s">
        <v>11748</v>
      </c>
      <c r="C1684" t="s">
        <v>150</v>
      </c>
      <c r="D1684" t="s">
        <v>2174</v>
      </c>
      <c r="E1684" t="s">
        <v>2184</v>
      </c>
      <c r="F1684" t="s">
        <v>2182</v>
      </c>
      <c r="G1684" t="s">
        <v>2179</v>
      </c>
      <c r="H1684" t="s">
        <v>2173</v>
      </c>
      <c r="I1684" t="s">
        <v>55</v>
      </c>
      <c r="J1684" t="s">
        <v>144</v>
      </c>
      <c r="K1684" t="s">
        <v>1488</v>
      </c>
      <c r="L1684" t="s">
        <v>146</v>
      </c>
      <c r="M1684" t="s">
        <v>11749</v>
      </c>
    </row>
    <row r="1685" spans="1:13" x14ac:dyDescent="0.35">
      <c r="A1685" t="s">
        <v>11750</v>
      </c>
      <c r="B1685" t="s">
        <v>11751</v>
      </c>
      <c r="C1685" t="s">
        <v>150</v>
      </c>
      <c r="D1685" t="s">
        <v>2174</v>
      </c>
      <c r="E1685" t="s">
        <v>2184</v>
      </c>
      <c r="F1685" t="s">
        <v>2182</v>
      </c>
      <c r="G1685" t="s">
        <v>2179</v>
      </c>
      <c r="H1685" t="s">
        <v>2173</v>
      </c>
      <c r="I1685" t="s">
        <v>55</v>
      </c>
      <c r="J1685" t="s">
        <v>144</v>
      </c>
      <c r="K1685" t="s">
        <v>1488</v>
      </c>
      <c r="L1685" t="s">
        <v>146</v>
      </c>
      <c r="M1685" t="s">
        <v>11752</v>
      </c>
    </row>
    <row r="1686" spans="1:13" x14ac:dyDescent="0.35">
      <c r="A1686" t="s">
        <v>11753</v>
      </c>
      <c r="B1686" t="s">
        <v>11754</v>
      </c>
      <c r="C1686" t="s">
        <v>150</v>
      </c>
      <c r="D1686" t="s">
        <v>2174</v>
      </c>
      <c r="E1686" t="s">
        <v>2184</v>
      </c>
      <c r="F1686" t="s">
        <v>2182</v>
      </c>
      <c r="G1686" t="s">
        <v>2179</v>
      </c>
      <c r="H1686" t="s">
        <v>2173</v>
      </c>
      <c r="I1686" t="s">
        <v>55</v>
      </c>
      <c r="J1686" t="s">
        <v>144</v>
      </c>
      <c r="K1686" t="s">
        <v>1488</v>
      </c>
      <c r="L1686" t="s">
        <v>146</v>
      </c>
      <c r="M1686" t="s">
        <v>11755</v>
      </c>
    </row>
    <row r="1687" spans="1:13" x14ac:dyDescent="0.35">
      <c r="A1687" t="s">
        <v>11756</v>
      </c>
      <c r="B1687" t="s">
        <v>11757</v>
      </c>
      <c r="C1687" t="s">
        <v>150</v>
      </c>
      <c r="D1687" t="s">
        <v>2174</v>
      </c>
      <c r="E1687" t="s">
        <v>2184</v>
      </c>
      <c r="F1687" t="s">
        <v>2182</v>
      </c>
      <c r="G1687" t="s">
        <v>2179</v>
      </c>
      <c r="H1687" t="s">
        <v>2173</v>
      </c>
      <c r="I1687" t="s">
        <v>55</v>
      </c>
      <c r="J1687" t="s">
        <v>144</v>
      </c>
      <c r="K1687" t="s">
        <v>1488</v>
      </c>
      <c r="L1687" t="s">
        <v>146</v>
      </c>
      <c r="M1687" t="s">
        <v>11758</v>
      </c>
    </row>
    <row r="1688" spans="1:13" x14ac:dyDescent="0.35">
      <c r="A1688" t="s">
        <v>11759</v>
      </c>
      <c r="B1688" t="s">
        <v>11760</v>
      </c>
      <c r="C1688" t="s">
        <v>150</v>
      </c>
      <c r="D1688" t="s">
        <v>2174</v>
      </c>
      <c r="E1688" t="s">
        <v>2184</v>
      </c>
      <c r="F1688" t="s">
        <v>2182</v>
      </c>
      <c r="G1688" t="s">
        <v>2179</v>
      </c>
      <c r="H1688" t="s">
        <v>2173</v>
      </c>
      <c r="I1688" t="s">
        <v>55</v>
      </c>
      <c r="J1688" t="s">
        <v>144</v>
      </c>
      <c r="K1688" t="s">
        <v>1488</v>
      </c>
      <c r="L1688" t="s">
        <v>146</v>
      </c>
      <c r="M1688" t="s">
        <v>11761</v>
      </c>
    </row>
    <row r="1689" spans="1:13" x14ac:dyDescent="0.35">
      <c r="A1689" t="s">
        <v>11762</v>
      </c>
      <c r="B1689" t="s">
        <v>11763</v>
      </c>
      <c r="C1689" t="s">
        <v>150</v>
      </c>
      <c r="D1689" t="s">
        <v>2174</v>
      </c>
      <c r="E1689" t="s">
        <v>2184</v>
      </c>
      <c r="F1689" t="s">
        <v>2182</v>
      </c>
      <c r="G1689" t="s">
        <v>2179</v>
      </c>
      <c r="H1689" t="s">
        <v>2173</v>
      </c>
      <c r="I1689" t="s">
        <v>55</v>
      </c>
      <c r="J1689" t="s">
        <v>144</v>
      </c>
      <c r="K1689" t="s">
        <v>1488</v>
      </c>
      <c r="L1689" t="s">
        <v>146</v>
      </c>
      <c r="M1689" t="s">
        <v>11764</v>
      </c>
    </row>
    <row r="1690" spans="1:13" x14ac:dyDescent="0.35">
      <c r="A1690" t="s">
        <v>11765</v>
      </c>
      <c r="B1690" t="s">
        <v>11766</v>
      </c>
      <c r="C1690" t="s">
        <v>150</v>
      </c>
      <c r="D1690" t="s">
        <v>2174</v>
      </c>
      <c r="E1690" t="s">
        <v>2184</v>
      </c>
      <c r="F1690" t="s">
        <v>2182</v>
      </c>
      <c r="G1690" t="s">
        <v>2179</v>
      </c>
      <c r="H1690" t="s">
        <v>2173</v>
      </c>
      <c r="I1690" t="s">
        <v>55</v>
      </c>
      <c r="J1690" t="s">
        <v>144</v>
      </c>
      <c r="K1690" t="s">
        <v>1488</v>
      </c>
      <c r="L1690" t="s">
        <v>146</v>
      </c>
      <c r="M1690" t="s">
        <v>11767</v>
      </c>
    </row>
    <row r="1691" spans="1:13" x14ac:dyDescent="0.35">
      <c r="A1691" t="s">
        <v>11768</v>
      </c>
      <c r="B1691" t="s">
        <v>11769</v>
      </c>
      <c r="C1691" t="s">
        <v>150</v>
      </c>
      <c r="D1691" t="s">
        <v>2174</v>
      </c>
      <c r="E1691" t="s">
        <v>2184</v>
      </c>
      <c r="F1691" t="s">
        <v>2182</v>
      </c>
      <c r="G1691" t="s">
        <v>2179</v>
      </c>
      <c r="H1691" t="s">
        <v>2173</v>
      </c>
      <c r="I1691" t="s">
        <v>55</v>
      </c>
      <c r="J1691" t="s">
        <v>144</v>
      </c>
      <c r="K1691" t="s">
        <v>1488</v>
      </c>
      <c r="L1691" t="s">
        <v>146</v>
      </c>
      <c r="M1691" t="s">
        <v>11770</v>
      </c>
    </row>
    <row r="1692" spans="1:13" x14ac:dyDescent="0.35">
      <c r="A1692" t="s">
        <v>11771</v>
      </c>
      <c r="B1692" t="s">
        <v>11772</v>
      </c>
      <c r="C1692" t="s">
        <v>150</v>
      </c>
      <c r="D1692" t="s">
        <v>2174</v>
      </c>
      <c r="E1692" t="s">
        <v>2184</v>
      </c>
      <c r="F1692" t="s">
        <v>2182</v>
      </c>
      <c r="G1692" t="s">
        <v>2179</v>
      </c>
      <c r="H1692" t="s">
        <v>2173</v>
      </c>
      <c r="I1692" t="s">
        <v>55</v>
      </c>
      <c r="J1692" t="s">
        <v>144</v>
      </c>
      <c r="K1692" t="s">
        <v>1488</v>
      </c>
      <c r="L1692" t="s">
        <v>146</v>
      </c>
      <c r="M1692" t="s">
        <v>11773</v>
      </c>
    </row>
    <row r="1693" spans="1:13" x14ac:dyDescent="0.35">
      <c r="A1693" t="s">
        <v>11774</v>
      </c>
      <c r="B1693" t="s">
        <v>11775</v>
      </c>
      <c r="C1693" t="s">
        <v>150</v>
      </c>
      <c r="D1693" t="s">
        <v>2174</v>
      </c>
      <c r="E1693" t="s">
        <v>2184</v>
      </c>
      <c r="F1693" t="s">
        <v>2182</v>
      </c>
      <c r="G1693" t="s">
        <v>2179</v>
      </c>
      <c r="H1693" t="s">
        <v>2173</v>
      </c>
      <c r="I1693" t="s">
        <v>55</v>
      </c>
      <c r="J1693" t="s">
        <v>144</v>
      </c>
      <c r="K1693" t="s">
        <v>1488</v>
      </c>
      <c r="L1693" t="s">
        <v>146</v>
      </c>
      <c r="M1693" t="s">
        <v>11776</v>
      </c>
    </row>
    <row r="1694" spans="1:13" x14ac:dyDescent="0.35">
      <c r="A1694" t="s">
        <v>11777</v>
      </c>
      <c r="B1694" t="s">
        <v>11778</v>
      </c>
      <c r="C1694" t="s">
        <v>150</v>
      </c>
      <c r="D1694" t="s">
        <v>2174</v>
      </c>
      <c r="E1694" t="s">
        <v>2184</v>
      </c>
      <c r="F1694" t="s">
        <v>2182</v>
      </c>
      <c r="G1694" t="s">
        <v>2179</v>
      </c>
      <c r="H1694" t="s">
        <v>2173</v>
      </c>
      <c r="I1694" t="s">
        <v>55</v>
      </c>
      <c r="J1694" t="s">
        <v>144</v>
      </c>
      <c r="K1694" t="s">
        <v>1488</v>
      </c>
      <c r="L1694" t="s">
        <v>146</v>
      </c>
      <c r="M1694" t="s">
        <v>11779</v>
      </c>
    </row>
    <row r="1695" spans="1:13" x14ac:dyDescent="0.35">
      <c r="A1695" t="s">
        <v>11780</v>
      </c>
      <c r="B1695" t="s">
        <v>11781</v>
      </c>
      <c r="C1695" t="s">
        <v>150</v>
      </c>
      <c r="D1695" t="s">
        <v>2174</v>
      </c>
      <c r="E1695" t="s">
        <v>2184</v>
      </c>
      <c r="F1695" t="s">
        <v>2182</v>
      </c>
      <c r="G1695" t="s">
        <v>2179</v>
      </c>
      <c r="H1695" t="s">
        <v>2173</v>
      </c>
      <c r="I1695" t="s">
        <v>55</v>
      </c>
      <c r="J1695" t="s">
        <v>144</v>
      </c>
      <c r="K1695" t="s">
        <v>1488</v>
      </c>
      <c r="L1695" t="s">
        <v>146</v>
      </c>
      <c r="M1695" t="s">
        <v>11782</v>
      </c>
    </row>
    <row r="1696" spans="1:13" x14ac:dyDescent="0.35">
      <c r="A1696" t="s">
        <v>11783</v>
      </c>
      <c r="B1696" t="s">
        <v>11784</v>
      </c>
      <c r="C1696" t="s">
        <v>150</v>
      </c>
      <c r="D1696" t="s">
        <v>2174</v>
      </c>
      <c r="E1696" t="s">
        <v>2184</v>
      </c>
      <c r="F1696" t="s">
        <v>2182</v>
      </c>
      <c r="G1696" t="s">
        <v>2179</v>
      </c>
      <c r="H1696" t="s">
        <v>2173</v>
      </c>
      <c r="I1696" t="s">
        <v>55</v>
      </c>
      <c r="J1696" t="s">
        <v>144</v>
      </c>
      <c r="K1696" t="s">
        <v>1488</v>
      </c>
      <c r="L1696" t="s">
        <v>146</v>
      </c>
      <c r="M1696" t="s">
        <v>11785</v>
      </c>
    </row>
    <row r="1697" spans="1:13" x14ac:dyDescent="0.35">
      <c r="A1697" t="s">
        <v>11786</v>
      </c>
      <c r="B1697" t="s">
        <v>11787</v>
      </c>
      <c r="C1697" t="s">
        <v>150</v>
      </c>
      <c r="D1697" t="s">
        <v>2174</v>
      </c>
      <c r="E1697" t="s">
        <v>2184</v>
      </c>
      <c r="F1697" t="s">
        <v>2182</v>
      </c>
      <c r="G1697" t="s">
        <v>2179</v>
      </c>
      <c r="H1697" t="s">
        <v>2173</v>
      </c>
      <c r="I1697" t="s">
        <v>55</v>
      </c>
      <c r="J1697" t="s">
        <v>144</v>
      </c>
      <c r="K1697" t="s">
        <v>1488</v>
      </c>
      <c r="L1697" t="s">
        <v>146</v>
      </c>
      <c r="M1697" t="s">
        <v>11788</v>
      </c>
    </row>
    <row r="1698" spans="1:13" x14ac:dyDescent="0.35">
      <c r="A1698" t="s">
        <v>11789</v>
      </c>
      <c r="B1698" t="s">
        <v>11790</v>
      </c>
      <c r="C1698" t="s">
        <v>150</v>
      </c>
      <c r="D1698" t="s">
        <v>2174</v>
      </c>
      <c r="E1698" t="s">
        <v>2184</v>
      </c>
      <c r="F1698" t="s">
        <v>2182</v>
      </c>
      <c r="G1698" t="s">
        <v>2179</v>
      </c>
      <c r="H1698" t="s">
        <v>2173</v>
      </c>
      <c r="I1698" t="s">
        <v>55</v>
      </c>
      <c r="J1698" t="s">
        <v>144</v>
      </c>
      <c r="K1698" t="s">
        <v>1488</v>
      </c>
      <c r="L1698" t="s">
        <v>146</v>
      </c>
      <c r="M1698" t="s">
        <v>11791</v>
      </c>
    </row>
    <row r="1699" spans="1:13" x14ac:dyDescent="0.35">
      <c r="A1699" t="s">
        <v>11792</v>
      </c>
      <c r="B1699" t="s">
        <v>11793</v>
      </c>
      <c r="C1699" t="s">
        <v>150</v>
      </c>
      <c r="D1699" t="s">
        <v>2174</v>
      </c>
      <c r="E1699" t="s">
        <v>2184</v>
      </c>
      <c r="F1699" t="s">
        <v>2182</v>
      </c>
      <c r="G1699" t="s">
        <v>2179</v>
      </c>
      <c r="H1699" t="s">
        <v>2173</v>
      </c>
      <c r="I1699" t="s">
        <v>55</v>
      </c>
      <c r="J1699" t="s">
        <v>144</v>
      </c>
      <c r="K1699" t="s">
        <v>1488</v>
      </c>
      <c r="L1699" t="s">
        <v>146</v>
      </c>
      <c r="M1699" t="s">
        <v>11794</v>
      </c>
    </row>
    <row r="1700" spans="1:13" x14ac:dyDescent="0.35">
      <c r="A1700" t="s">
        <v>11795</v>
      </c>
      <c r="B1700" t="s">
        <v>11796</v>
      </c>
      <c r="C1700" t="s">
        <v>150</v>
      </c>
      <c r="D1700" t="s">
        <v>2174</v>
      </c>
      <c r="E1700" t="s">
        <v>2184</v>
      </c>
      <c r="F1700" t="s">
        <v>2182</v>
      </c>
      <c r="G1700" t="s">
        <v>2179</v>
      </c>
      <c r="H1700" t="s">
        <v>2173</v>
      </c>
      <c r="I1700" t="s">
        <v>55</v>
      </c>
      <c r="J1700" t="s">
        <v>144</v>
      </c>
      <c r="K1700" t="s">
        <v>1488</v>
      </c>
      <c r="L1700" t="s">
        <v>146</v>
      </c>
      <c r="M1700" t="s">
        <v>11797</v>
      </c>
    </row>
    <row r="1701" spans="1:13" x14ac:dyDescent="0.35">
      <c r="A1701" t="s">
        <v>11798</v>
      </c>
      <c r="B1701" t="s">
        <v>11799</v>
      </c>
      <c r="C1701" t="s">
        <v>150</v>
      </c>
      <c r="D1701" t="s">
        <v>2174</v>
      </c>
      <c r="E1701" t="s">
        <v>2184</v>
      </c>
      <c r="F1701" t="s">
        <v>2182</v>
      </c>
      <c r="G1701" t="s">
        <v>2179</v>
      </c>
      <c r="H1701" t="s">
        <v>2173</v>
      </c>
      <c r="I1701" t="s">
        <v>55</v>
      </c>
      <c r="J1701" t="s">
        <v>144</v>
      </c>
      <c r="K1701" t="s">
        <v>1488</v>
      </c>
      <c r="L1701" t="s">
        <v>146</v>
      </c>
      <c r="M1701" t="s">
        <v>11800</v>
      </c>
    </row>
    <row r="1702" spans="1:13" x14ac:dyDescent="0.35">
      <c r="A1702" t="s">
        <v>11801</v>
      </c>
      <c r="B1702" t="s">
        <v>11802</v>
      </c>
      <c r="C1702" t="s">
        <v>150</v>
      </c>
      <c r="D1702" t="s">
        <v>2174</v>
      </c>
      <c r="E1702" t="s">
        <v>2184</v>
      </c>
      <c r="F1702" t="s">
        <v>2182</v>
      </c>
      <c r="G1702" t="s">
        <v>2179</v>
      </c>
      <c r="H1702" t="s">
        <v>2173</v>
      </c>
      <c r="I1702" t="s">
        <v>55</v>
      </c>
      <c r="J1702" t="s">
        <v>144</v>
      </c>
      <c r="K1702" t="s">
        <v>1488</v>
      </c>
      <c r="L1702" t="s">
        <v>146</v>
      </c>
      <c r="M1702" t="s">
        <v>11803</v>
      </c>
    </row>
    <row r="1703" spans="1:13" x14ac:dyDescent="0.35">
      <c r="A1703" t="s">
        <v>11804</v>
      </c>
      <c r="B1703" t="s">
        <v>11805</v>
      </c>
      <c r="C1703" t="s">
        <v>150</v>
      </c>
      <c r="D1703" t="s">
        <v>2174</v>
      </c>
      <c r="E1703" t="s">
        <v>2184</v>
      </c>
      <c r="F1703" t="s">
        <v>2182</v>
      </c>
      <c r="G1703" t="s">
        <v>2179</v>
      </c>
      <c r="H1703" t="s">
        <v>2173</v>
      </c>
      <c r="I1703" t="s">
        <v>55</v>
      </c>
      <c r="J1703" t="s">
        <v>144</v>
      </c>
      <c r="K1703" t="s">
        <v>1488</v>
      </c>
      <c r="L1703" t="s">
        <v>146</v>
      </c>
      <c r="M1703" t="s">
        <v>11806</v>
      </c>
    </row>
    <row r="1704" spans="1:13" x14ac:dyDescent="0.35">
      <c r="A1704" t="s">
        <v>11807</v>
      </c>
      <c r="B1704" t="s">
        <v>11808</v>
      </c>
      <c r="C1704" t="s">
        <v>150</v>
      </c>
      <c r="D1704" t="s">
        <v>2174</v>
      </c>
      <c r="E1704" t="s">
        <v>2184</v>
      </c>
      <c r="F1704" t="s">
        <v>2182</v>
      </c>
      <c r="G1704" t="s">
        <v>2179</v>
      </c>
      <c r="H1704" t="s">
        <v>2173</v>
      </c>
      <c r="I1704" t="s">
        <v>55</v>
      </c>
      <c r="J1704" t="s">
        <v>144</v>
      </c>
      <c r="K1704" t="s">
        <v>1488</v>
      </c>
      <c r="L1704" t="s">
        <v>146</v>
      </c>
      <c r="M1704" t="s">
        <v>11809</v>
      </c>
    </row>
    <row r="1705" spans="1:13" x14ac:dyDescent="0.35">
      <c r="A1705" t="s">
        <v>11810</v>
      </c>
      <c r="B1705" t="s">
        <v>11811</v>
      </c>
      <c r="C1705" t="s">
        <v>150</v>
      </c>
      <c r="D1705" t="s">
        <v>2174</v>
      </c>
      <c r="E1705" t="s">
        <v>2184</v>
      </c>
      <c r="F1705" t="s">
        <v>2182</v>
      </c>
      <c r="G1705" t="s">
        <v>2179</v>
      </c>
      <c r="H1705" t="s">
        <v>2173</v>
      </c>
      <c r="I1705" t="s">
        <v>55</v>
      </c>
      <c r="J1705" t="s">
        <v>144</v>
      </c>
      <c r="K1705" t="s">
        <v>1488</v>
      </c>
      <c r="L1705" t="s">
        <v>146</v>
      </c>
      <c r="M1705" t="s">
        <v>11812</v>
      </c>
    </row>
    <row r="1706" spans="1:13" x14ac:dyDescent="0.35">
      <c r="A1706" t="s">
        <v>11813</v>
      </c>
      <c r="B1706" t="s">
        <v>11814</v>
      </c>
      <c r="C1706" t="s">
        <v>150</v>
      </c>
      <c r="D1706" t="s">
        <v>2174</v>
      </c>
      <c r="E1706" t="s">
        <v>2184</v>
      </c>
      <c r="F1706" t="s">
        <v>2182</v>
      </c>
      <c r="G1706" t="s">
        <v>2179</v>
      </c>
      <c r="H1706" t="s">
        <v>2173</v>
      </c>
      <c r="I1706" t="s">
        <v>55</v>
      </c>
      <c r="J1706" t="s">
        <v>144</v>
      </c>
      <c r="K1706" t="s">
        <v>1488</v>
      </c>
      <c r="L1706" t="s">
        <v>146</v>
      </c>
      <c r="M1706" t="s">
        <v>11815</v>
      </c>
    </row>
    <row r="1707" spans="1:13" x14ac:dyDescent="0.35">
      <c r="A1707" t="s">
        <v>11816</v>
      </c>
      <c r="B1707" t="s">
        <v>11817</v>
      </c>
      <c r="C1707" t="s">
        <v>150</v>
      </c>
      <c r="D1707" t="s">
        <v>2174</v>
      </c>
      <c r="E1707" t="s">
        <v>2184</v>
      </c>
      <c r="F1707" t="s">
        <v>2182</v>
      </c>
      <c r="G1707" t="s">
        <v>2179</v>
      </c>
      <c r="H1707" t="s">
        <v>2173</v>
      </c>
      <c r="I1707" t="s">
        <v>55</v>
      </c>
      <c r="J1707" t="s">
        <v>144</v>
      </c>
      <c r="K1707" t="s">
        <v>1488</v>
      </c>
      <c r="L1707" t="s">
        <v>146</v>
      </c>
      <c r="M1707" t="s">
        <v>11818</v>
      </c>
    </row>
    <row r="1708" spans="1:13" x14ac:dyDescent="0.35">
      <c r="A1708" t="s">
        <v>11819</v>
      </c>
      <c r="B1708" t="s">
        <v>11820</v>
      </c>
      <c r="C1708" t="s">
        <v>150</v>
      </c>
      <c r="D1708" t="s">
        <v>2174</v>
      </c>
      <c r="E1708" t="s">
        <v>2184</v>
      </c>
      <c r="F1708" t="s">
        <v>2182</v>
      </c>
      <c r="G1708" t="s">
        <v>2179</v>
      </c>
      <c r="H1708" t="s">
        <v>2173</v>
      </c>
      <c r="I1708" t="s">
        <v>55</v>
      </c>
      <c r="J1708" t="s">
        <v>144</v>
      </c>
      <c r="K1708" t="s">
        <v>1488</v>
      </c>
      <c r="L1708" t="s">
        <v>146</v>
      </c>
      <c r="M1708" t="s">
        <v>11821</v>
      </c>
    </row>
    <row r="1709" spans="1:13" x14ac:dyDescent="0.35">
      <c r="A1709" t="s">
        <v>11822</v>
      </c>
      <c r="B1709" t="s">
        <v>11823</v>
      </c>
      <c r="C1709" t="s">
        <v>150</v>
      </c>
      <c r="D1709" t="s">
        <v>2174</v>
      </c>
      <c r="E1709" t="s">
        <v>2184</v>
      </c>
      <c r="F1709" t="s">
        <v>2182</v>
      </c>
      <c r="G1709" t="s">
        <v>2179</v>
      </c>
      <c r="H1709" t="s">
        <v>2173</v>
      </c>
      <c r="I1709" t="s">
        <v>55</v>
      </c>
      <c r="J1709" t="s">
        <v>144</v>
      </c>
      <c r="K1709" t="s">
        <v>1488</v>
      </c>
      <c r="L1709" t="s">
        <v>146</v>
      </c>
      <c r="M1709" t="s">
        <v>11824</v>
      </c>
    </row>
    <row r="1710" spans="1:13" x14ac:dyDescent="0.35">
      <c r="A1710" t="s">
        <v>11825</v>
      </c>
      <c r="B1710" t="s">
        <v>11826</v>
      </c>
      <c r="C1710" t="s">
        <v>150</v>
      </c>
      <c r="D1710" t="s">
        <v>2174</v>
      </c>
      <c r="E1710" t="s">
        <v>2184</v>
      </c>
      <c r="F1710" t="s">
        <v>2182</v>
      </c>
      <c r="G1710" t="s">
        <v>2179</v>
      </c>
      <c r="H1710" t="s">
        <v>2173</v>
      </c>
      <c r="I1710" t="s">
        <v>55</v>
      </c>
      <c r="J1710" t="s">
        <v>144</v>
      </c>
      <c r="K1710" t="s">
        <v>1488</v>
      </c>
      <c r="L1710" t="s">
        <v>146</v>
      </c>
      <c r="M1710" t="s">
        <v>11827</v>
      </c>
    </row>
    <row r="1711" spans="1:13" x14ac:dyDescent="0.35">
      <c r="A1711" t="s">
        <v>11828</v>
      </c>
      <c r="B1711" t="s">
        <v>11829</v>
      </c>
      <c r="C1711" t="s">
        <v>150</v>
      </c>
      <c r="D1711" t="s">
        <v>2174</v>
      </c>
      <c r="E1711" t="s">
        <v>2184</v>
      </c>
      <c r="F1711" t="s">
        <v>2182</v>
      </c>
      <c r="G1711" t="s">
        <v>2179</v>
      </c>
      <c r="H1711" t="s">
        <v>2173</v>
      </c>
      <c r="I1711" t="s">
        <v>55</v>
      </c>
      <c r="J1711" t="s">
        <v>144</v>
      </c>
      <c r="K1711" t="s">
        <v>1488</v>
      </c>
      <c r="L1711" t="s">
        <v>146</v>
      </c>
      <c r="M1711" t="s">
        <v>11830</v>
      </c>
    </row>
    <row r="1712" spans="1:13" x14ac:dyDescent="0.35">
      <c r="A1712" t="s">
        <v>11831</v>
      </c>
      <c r="B1712" t="s">
        <v>11832</v>
      </c>
      <c r="C1712" t="s">
        <v>150</v>
      </c>
      <c r="D1712" t="s">
        <v>2174</v>
      </c>
      <c r="E1712" t="s">
        <v>2184</v>
      </c>
      <c r="F1712" t="s">
        <v>2182</v>
      </c>
      <c r="G1712" t="s">
        <v>2179</v>
      </c>
      <c r="H1712" t="s">
        <v>2173</v>
      </c>
      <c r="I1712" t="s">
        <v>55</v>
      </c>
      <c r="J1712" t="s">
        <v>144</v>
      </c>
      <c r="K1712" t="s">
        <v>1488</v>
      </c>
      <c r="L1712" t="s">
        <v>146</v>
      </c>
      <c r="M1712" t="s">
        <v>11833</v>
      </c>
    </row>
    <row r="1713" spans="1:13" x14ac:dyDescent="0.35">
      <c r="A1713" t="s">
        <v>11834</v>
      </c>
      <c r="B1713" t="s">
        <v>11835</v>
      </c>
      <c r="C1713" t="s">
        <v>150</v>
      </c>
      <c r="D1713" t="s">
        <v>2174</v>
      </c>
      <c r="E1713" t="s">
        <v>2184</v>
      </c>
      <c r="F1713" t="s">
        <v>2182</v>
      </c>
      <c r="G1713" t="s">
        <v>2179</v>
      </c>
      <c r="H1713" t="s">
        <v>2173</v>
      </c>
      <c r="I1713" t="s">
        <v>55</v>
      </c>
      <c r="J1713" t="s">
        <v>144</v>
      </c>
      <c r="K1713" t="s">
        <v>1488</v>
      </c>
      <c r="L1713" t="s">
        <v>146</v>
      </c>
      <c r="M1713" t="s">
        <v>11836</v>
      </c>
    </row>
    <row r="1714" spans="1:13" x14ac:dyDescent="0.35">
      <c r="A1714" t="s">
        <v>11837</v>
      </c>
      <c r="B1714" t="s">
        <v>11838</v>
      </c>
      <c r="C1714" t="s">
        <v>150</v>
      </c>
      <c r="D1714" t="s">
        <v>2174</v>
      </c>
      <c r="E1714" t="s">
        <v>2184</v>
      </c>
      <c r="F1714" t="s">
        <v>2182</v>
      </c>
      <c r="G1714" t="s">
        <v>2179</v>
      </c>
      <c r="H1714" t="s">
        <v>2173</v>
      </c>
      <c r="I1714" t="s">
        <v>55</v>
      </c>
      <c r="J1714" t="s">
        <v>144</v>
      </c>
      <c r="K1714" t="s">
        <v>1488</v>
      </c>
      <c r="L1714" t="s">
        <v>146</v>
      </c>
      <c r="M1714" t="s">
        <v>11839</v>
      </c>
    </row>
    <row r="1715" spans="1:13" x14ac:dyDescent="0.35">
      <c r="A1715" t="s">
        <v>11840</v>
      </c>
      <c r="B1715" t="s">
        <v>11841</v>
      </c>
      <c r="C1715" t="s">
        <v>150</v>
      </c>
      <c r="D1715" t="s">
        <v>2174</v>
      </c>
      <c r="E1715" t="s">
        <v>2184</v>
      </c>
      <c r="F1715" t="s">
        <v>2182</v>
      </c>
      <c r="G1715" t="s">
        <v>2179</v>
      </c>
      <c r="H1715" t="s">
        <v>2173</v>
      </c>
      <c r="I1715" t="s">
        <v>55</v>
      </c>
      <c r="J1715" t="s">
        <v>144</v>
      </c>
      <c r="K1715" t="s">
        <v>1488</v>
      </c>
      <c r="L1715" t="s">
        <v>146</v>
      </c>
      <c r="M1715" t="s">
        <v>11842</v>
      </c>
    </row>
    <row r="1716" spans="1:13" x14ac:dyDescent="0.35">
      <c r="A1716" t="s">
        <v>11843</v>
      </c>
      <c r="B1716" t="s">
        <v>11844</v>
      </c>
      <c r="C1716" t="s">
        <v>150</v>
      </c>
      <c r="D1716" t="s">
        <v>2174</v>
      </c>
      <c r="E1716" t="s">
        <v>2184</v>
      </c>
      <c r="F1716" t="s">
        <v>2182</v>
      </c>
      <c r="G1716" t="s">
        <v>2179</v>
      </c>
      <c r="H1716" t="s">
        <v>2173</v>
      </c>
      <c r="I1716" t="s">
        <v>55</v>
      </c>
      <c r="J1716" t="s">
        <v>144</v>
      </c>
      <c r="K1716" t="s">
        <v>1488</v>
      </c>
      <c r="L1716" t="s">
        <v>146</v>
      </c>
      <c r="M1716" t="s">
        <v>11845</v>
      </c>
    </row>
    <row r="1717" spans="1:13" x14ac:dyDescent="0.35">
      <c r="A1717" t="s">
        <v>11846</v>
      </c>
      <c r="B1717" t="s">
        <v>11847</v>
      </c>
      <c r="C1717" t="s">
        <v>150</v>
      </c>
      <c r="D1717" t="s">
        <v>2174</v>
      </c>
      <c r="E1717" t="s">
        <v>2181</v>
      </c>
      <c r="F1717" t="s">
        <v>2182</v>
      </c>
      <c r="G1717" t="s">
        <v>2179</v>
      </c>
      <c r="H1717" t="s">
        <v>2173</v>
      </c>
      <c r="I1717" t="s">
        <v>55</v>
      </c>
      <c r="J1717" t="s">
        <v>144</v>
      </c>
      <c r="K1717" t="s">
        <v>1488</v>
      </c>
      <c r="L1717" t="s">
        <v>146</v>
      </c>
      <c r="M1717" t="s">
        <v>11848</v>
      </c>
    </row>
    <row r="1718" spans="1:13" x14ac:dyDescent="0.35">
      <c r="A1718" t="s">
        <v>11849</v>
      </c>
      <c r="B1718" t="s">
        <v>11850</v>
      </c>
      <c r="C1718" t="s">
        <v>150</v>
      </c>
      <c r="D1718" t="s">
        <v>2174</v>
      </c>
      <c r="E1718" t="s">
        <v>2181</v>
      </c>
      <c r="F1718" t="s">
        <v>2182</v>
      </c>
      <c r="G1718" t="s">
        <v>2179</v>
      </c>
      <c r="H1718" t="s">
        <v>2173</v>
      </c>
      <c r="I1718" t="s">
        <v>55</v>
      </c>
      <c r="J1718" t="s">
        <v>144</v>
      </c>
      <c r="K1718" t="s">
        <v>1488</v>
      </c>
      <c r="L1718" t="s">
        <v>146</v>
      </c>
      <c r="M1718" t="s">
        <v>11851</v>
      </c>
    </row>
    <row r="1719" spans="1:13" x14ac:dyDescent="0.35">
      <c r="A1719" t="s">
        <v>11852</v>
      </c>
      <c r="B1719" t="s">
        <v>11853</v>
      </c>
      <c r="C1719" t="s">
        <v>150</v>
      </c>
      <c r="D1719" t="s">
        <v>2174</v>
      </c>
      <c r="E1719" t="s">
        <v>2181</v>
      </c>
      <c r="F1719" t="s">
        <v>2182</v>
      </c>
      <c r="G1719" t="s">
        <v>2179</v>
      </c>
      <c r="H1719" t="s">
        <v>2173</v>
      </c>
      <c r="I1719" t="s">
        <v>55</v>
      </c>
      <c r="J1719" t="s">
        <v>144</v>
      </c>
      <c r="K1719" t="s">
        <v>1488</v>
      </c>
      <c r="L1719" t="s">
        <v>146</v>
      </c>
      <c r="M1719" t="s">
        <v>11854</v>
      </c>
    </row>
    <row r="1720" spans="1:13" x14ac:dyDescent="0.35">
      <c r="A1720" t="s">
        <v>11855</v>
      </c>
      <c r="B1720" t="s">
        <v>11856</v>
      </c>
      <c r="C1720" t="s">
        <v>150</v>
      </c>
      <c r="D1720" t="s">
        <v>2174</v>
      </c>
      <c r="E1720" t="s">
        <v>2181</v>
      </c>
      <c r="F1720" t="s">
        <v>2182</v>
      </c>
      <c r="G1720" t="s">
        <v>2179</v>
      </c>
      <c r="H1720" t="s">
        <v>2173</v>
      </c>
      <c r="I1720" t="s">
        <v>55</v>
      </c>
      <c r="J1720" t="s">
        <v>144</v>
      </c>
      <c r="K1720" t="s">
        <v>1488</v>
      </c>
      <c r="L1720" t="s">
        <v>146</v>
      </c>
      <c r="M1720" t="s">
        <v>11857</v>
      </c>
    </row>
    <row r="1721" spans="1:13" x14ac:dyDescent="0.35">
      <c r="A1721" t="s">
        <v>11858</v>
      </c>
      <c r="B1721" t="s">
        <v>11859</v>
      </c>
      <c r="C1721" t="s">
        <v>150</v>
      </c>
      <c r="D1721" t="s">
        <v>2174</v>
      </c>
      <c r="E1721" t="s">
        <v>2181</v>
      </c>
      <c r="F1721" t="s">
        <v>2182</v>
      </c>
      <c r="G1721" t="s">
        <v>2179</v>
      </c>
      <c r="H1721" t="s">
        <v>2173</v>
      </c>
      <c r="I1721" t="s">
        <v>55</v>
      </c>
      <c r="J1721" t="s">
        <v>144</v>
      </c>
      <c r="K1721" t="s">
        <v>1488</v>
      </c>
      <c r="L1721" t="s">
        <v>146</v>
      </c>
      <c r="M1721" t="s">
        <v>11860</v>
      </c>
    </row>
    <row r="1722" spans="1:13" x14ac:dyDescent="0.35">
      <c r="A1722" t="s">
        <v>11861</v>
      </c>
      <c r="B1722" t="s">
        <v>11862</v>
      </c>
      <c r="C1722" t="s">
        <v>150</v>
      </c>
      <c r="D1722" t="s">
        <v>2174</v>
      </c>
      <c r="E1722" t="s">
        <v>2181</v>
      </c>
      <c r="F1722" t="s">
        <v>2182</v>
      </c>
      <c r="G1722" t="s">
        <v>2179</v>
      </c>
      <c r="H1722" t="s">
        <v>2173</v>
      </c>
      <c r="I1722" t="s">
        <v>55</v>
      </c>
      <c r="J1722" t="s">
        <v>144</v>
      </c>
      <c r="K1722" t="s">
        <v>1488</v>
      </c>
      <c r="L1722" t="s">
        <v>146</v>
      </c>
      <c r="M1722" t="s">
        <v>11863</v>
      </c>
    </row>
    <row r="1723" spans="1:13" x14ac:dyDescent="0.35">
      <c r="A1723" t="s">
        <v>11864</v>
      </c>
      <c r="B1723" t="s">
        <v>11865</v>
      </c>
      <c r="C1723" t="s">
        <v>150</v>
      </c>
      <c r="D1723" t="s">
        <v>2174</v>
      </c>
      <c r="E1723" t="s">
        <v>2181</v>
      </c>
      <c r="F1723" t="s">
        <v>2182</v>
      </c>
      <c r="G1723" t="s">
        <v>2179</v>
      </c>
      <c r="H1723" t="s">
        <v>2173</v>
      </c>
      <c r="I1723" t="s">
        <v>55</v>
      </c>
      <c r="J1723" t="s">
        <v>144</v>
      </c>
      <c r="K1723" t="s">
        <v>1488</v>
      </c>
      <c r="L1723" t="s">
        <v>146</v>
      </c>
      <c r="M1723" t="s">
        <v>11866</v>
      </c>
    </row>
    <row r="1724" spans="1:13" x14ac:dyDescent="0.35">
      <c r="A1724" t="s">
        <v>11867</v>
      </c>
      <c r="B1724" t="s">
        <v>11868</v>
      </c>
      <c r="C1724" t="s">
        <v>150</v>
      </c>
      <c r="D1724" t="s">
        <v>2174</v>
      </c>
      <c r="E1724" t="s">
        <v>2181</v>
      </c>
      <c r="F1724" t="s">
        <v>2182</v>
      </c>
      <c r="G1724" t="s">
        <v>2179</v>
      </c>
      <c r="H1724" t="s">
        <v>2173</v>
      </c>
      <c r="I1724" t="s">
        <v>55</v>
      </c>
      <c r="J1724" t="s">
        <v>144</v>
      </c>
      <c r="K1724" t="s">
        <v>1488</v>
      </c>
      <c r="L1724" t="s">
        <v>146</v>
      </c>
      <c r="M1724" t="s">
        <v>11869</v>
      </c>
    </row>
    <row r="1725" spans="1:13" x14ac:dyDescent="0.35">
      <c r="A1725" t="s">
        <v>11870</v>
      </c>
      <c r="B1725" t="s">
        <v>11871</v>
      </c>
      <c r="C1725" t="s">
        <v>150</v>
      </c>
      <c r="D1725" t="s">
        <v>2174</v>
      </c>
      <c r="E1725" t="s">
        <v>2181</v>
      </c>
      <c r="F1725" t="s">
        <v>2182</v>
      </c>
      <c r="G1725" t="s">
        <v>2179</v>
      </c>
      <c r="H1725" t="s">
        <v>2173</v>
      </c>
      <c r="I1725" t="s">
        <v>55</v>
      </c>
      <c r="J1725" t="s">
        <v>144</v>
      </c>
      <c r="K1725" t="s">
        <v>1488</v>
      </c>
      <c r="L1725" t="s">
        <v>146</v>
      </c>
      <c r="M1725" t="s">
        <v>11872</v>
      </c>
    </row>
    <row r="1726" spans="1:13" x14ac:dyDescent="0.35">
      <c r="A1726" t="s">
        <v>11873</v>
      </c>
      <c r="B1726" t="s">
        <v>11874</v>
      </c>
      <c r="C1726" t="s">
        <v>150</v>
      </c>
      <c r="D1726" t="s">
        <v>2174</v>
      </c>
      <c r="E1726" t="s">
        <v>2181</v>
      </c>
      <c r="F1726" t="s">
        <v>2182</v>
      </c>
      <c r="G1726" t="s">
        <v>2179</v>
      </c>
      <c r="H1726" t="s">
        <v>2173</v>
      </c>
      <c r="I1726" t="s">
        <v>55</v>
      </c>
      <c r="J1726" t="s">
        <v>144</v>
      </c>
      <c r="K1726" t="s">
        <v>1488</v>
      </c>
      <c r="L1726" t="s">
        <v>146</v>
      </c>
      <c r="M1726" t="s">
        <v>11875</v>
      </c>
    </row>
    <row r="1727" spans="1:13" x14ac:dyDescent="0.35">
      <c r="A1727" t="s">
        <v>11876</v>
      </c>
      <c r="B1727" t="s">
        <v>11877</v>
      </c>
      <c r="C1727" t="s">
        <v>150</v>
      </c>
      <c r="D1727" t="s">
        <v>2174</v>
      </c>
      <c r="E1727" t="s">
        <v>2181</v>
      </c>
      <c r="F1727" t="s">
        <v>2182</v>
      </c>
      <c r="G1727" t="s">
        <v>2179</v>
      </c>
      <c r="H1727" t="s">
        <v>2173</v>
      </c>
      <c r="I1727" t="s">
        <v>55</v>
      </c>
      <c r="J1727" t="s">
        <v>144</v>
      </c>
      <c r="K1727" t="s">
        <v>1488</v>
      </c>
      <c r="L1727" t="s">
        <v>146</v>
      </c>
      <c r="M1727" t="s">
        <v>11878</v>
      </c>
    </row>
    <row r="1728" spans="1:13" x14ac:dyDescent="0.35">
      <c r="A1728" t="s">
        <v>11879</v>
      </c>
      <c r="B1728" t="s">
        <v>11880</v>
      </c>
      <c r="C1728" t="s">
        <v>150</v>
      </c>
      <c r="D1728" t="s">
        <v>2174</v>
      </c>
      <c r="E1728" t="s">
        <v>2181</v>
      </c>
      <c r="F1728" t="s">
        <v>2182</v>
      </c>
      <c r="G1728" t="s">
        <v>2179</v>
      </c>
      <c r="H1728" t="s">
        <v>2173</v>
      </c>
      <c r="I1728" t="s">
        <v>55</v>
      </c>
      <c r="J1728" t="s">
        <v>144</v>
      </c>
      <c r="K1728" t="s">
        <v>1488</v>
      </c>
      <c r="L1728" t="s">
        <v>146</v>
      </c>
      <c r="M1728" t="s">
        <v>11881</v>
      </c>
    </row>
    <row r="1729" spans="1:13" x14ac:dyDescent="0.35">
      <c r="A1729" t="s">
        <v>11882</v>
      </c>
      <c r="B1729" t="s">
        <v>11883</v>
      </c>
      <c r="C1729" t="s">
        <v>150</v>
      </c>
      <c r="D1729" t="s">
        <v>2174</v>
      </c>
      <c r="E1729" t="s">
        <v>2181</v>
      </c>
      <c r="F1729" t="s">
        <v>2182</v>
      </c>
      <c r="G1729" t="s">
        <v>2179</v>
      </c>
      <c r="H1729" t="s">
        <v>2173</v>
      </c>
      <c r="I1729" t="s">
        <v>55</v>
      </c>
      <c r="J1729" t="s">
        <v>144</v>
      </c>
      <c r="K1729" t="s">
        <v>1488</v>
      </c>
      <c r="L1729" t="s">
        <v>146</v>
      </c>
      <c r="M1729" t="s">
        <v>11884</v>
      </c>
    </row>
    <row r="1730" spans="1:13" x14ac:dyDescent="0.35">
      <c r="A1730" t="s">
        <v>11885</v>
      </c>
      <c r="B1730" t="s">
        <v>11886</v>
      </c>
      <c r="C1730" t="s">
        <v>150</v>
      </c>
      <c r="D1730" t="s">
        <v>2174</v>
      </c>
      <c r="E1730" t="s">
        <v>2181</v>
      </c>
      <c r="F1730" t="s">
        <v>2182</v>
      </c>
      <c r="G1730" t="s">
        <v>2179</v>
      </c>
      <c r="H1730" t="s">
        <v>2173</v>
      </c>
      <c r="I1730" t="s">
        <v>55</v>
      </c>
      <c r="J1730" t="s">
        <v>144</v>
      </c>
      <c r="K1730" t="s">
        <v>1488</v>
      </c>
      <c r="L1730" t="s">
        <v>146</v>
      </c>
      <c r="M1730" t="s">
        <v>11887</v>
      </c>
    </row>
    <row r="1731" spans="1:13" x14ac:dyDescent="0.35">
      <c r="A1731" t="s">
        <v>11888</v>
      </c>
      <c r="B1731" t="s">
        <v>11889</v>
      </c>
      <c r="C1731" t="s">
        <v>150</v>
      </c>
      <c r="D1731" t="s">
        <v>2174</v>
      </c>
      <c r="E1731" t="s">
        <v>2181</v>
      </c>
      <c r="F1731" t="s">
        <v>2182</v>
      </c>
      <c r="G1731" t="s">
        <v>2179</v>
      </c>
      <c r="H1731" t="s">
        <v>2173</v>
      </c>
      <c r="I1731" t="s">
        <v>55</v>
      </c>
      <c r="J1731" t="s">
        <v>144</v>
      </c>
      <c r="K1731" t="s">
        <v>1488</v>
      </c>
      <c r="L1731" t="s">
        <v>146</v>
      </c>
      <c r="M1731" t="s">
        <v>11890</v>
      </c>
    </row>
    <row r="1732" spans="1:13" x14ac:dyDescent="0.35">
      <c r="A1732" t="s">
        <v>11891</v>
      </c>
      <c r="B1732" t="s">
        <v>11892</v>
      </c>
      <c r="C1732" t="s">
        <v>150</v>
      </c>
      <c r="D1732" t="s">
        <v>2174</v>
      </c>
      <c r="E1732" t="s">
        <v>2181</v>
      </c>
      <c r="F1732" t="s">
        <v>2182</v>
      </c>
      <c r="G1732" t="s">
        <v>2179</v>
      </c>
      <c r="H1732" t="s">
        <v>2173</v>
      </c>
      <c r="I1732" t="s">
        <v>55</v>
      </c>
      <c r="J1732" t="s">
        <v>144</v>
      </c>
      <c r="K1732" t="s">
        <v>1488</v>
      </c>
      <c r="L1732" t="s">
        <v>146</v>
      </c>
      <c r="M1732" t="s">
        <v>11893</v>
      </c>
    </row>
    <row r="1733" spans="1:13" x14ac:dyDescent="0.35">
      <c r="A1733" t="s">
        <v>11894</v>
      </c>
      <c r="B1733" t="s">
        <v>11895</v>
      </c>
      <c r="C1733" t="s">
        <v>150</v>
      </c>
      <c r="D1733" t="s">
        <v>2174</v>
      </c>
      <c r="E1733" t="s">
        <v>2181</v>
      </c>
      <c r="F1733" t="s">
        <v>2182</v>
      </c>
      <c r="G1733" t="s">
        <v>2179</v>
      </c>
      <c r="H1733" t="s">
        <v>2173</v>
      </c>
      <c r="I1733" t="s">
        <v>55</v>
      </c>
      <c r="J1733" t="s">
        <v>144</v>
      </c>
      <c r="K1733" t="s">
        <v>1488</v>
      </c>
      <c r="L1733" t="s">
        <v>146</v>
      </c>
      <c r="M1733" t="s">
        <v>11896</v>
      </c>
    </row>
    <row r="1734" spans="1:13" x14ac:dyDescent="0.35">
      <c r="A1734" t="s">
        <v>11897</v>
      </c>
      <c r="B1734" t="s">
        <v>11898</v>
      </c>
      <c r="C1734" t="s">
        <v>150</v>
      </c>
      <c r="D1734" t="s">
        <v>2174</v>
      </c>
      <c r="E1734" t="s">
        <v>2181</v>
      </c>
      <c r="F1734" t="s">
        <v>2182</v>
      </c>
      <c r="G1734" t="s">
        <v>2179</v>
      </c>
      <c r="H1734" t="s">
        <v>2173</v>
      </c>
      <c r="I1734" t="s">
        <v>55</v>
      </c>
      <c r="J1734" t="s">
        <v>144</v>
      </c>
      <c r="K1734" t="s">
        <v>1488</v>
      </c>
      <c r="L1734" t="s">
        <v>146</v>
      </c>
      <c r="M1734" t="s">
        <v>11899</v>
      </c>
    </row>
    <row r="1735" spans="1:13" x14ac:dyDescent="0.35">
      <c r="A1735" t="s">
        <v>11900</v>
      </c>
      <c r="B1735" t="s">
        <v>11901</v>
      </c>
      <c r="C1735" t="s">
        <v>150</v>
      </c>
      <c r="D1735" t="s">
        <v>2174</v>
      </c>
      <c r="E1735" t="s">
        <v>2181</v>
      </c>
      <c r="F1735" t="s">
        <v>2182</v>
      </c>
      <c r="G1735" t="s">
        <v>2179</v>
      </c>
      <c r="H1735" t="s">
        <v>2173</v>
      </c>
      <c r="I1735" t="s">
        <v>55</v>
      </c>
      <c r="J1735" t="s">
        <v>144</v>
      </c>
      <c r="K1735" t="s">
        <v>1488</v>
      </c>
      <c r="L1735" t="s">
        <v>146</v>
      </c>
      <c r="M1735" t="s">
        <v>11902</v>
      </c>
    </row>
    <row r="1736" spans="1:13" x14ac:dyDescent="0.35">
      <c r="A1736" t="s">
        <v>11903</v>
      </c>
      <c r="B1736" t="s">
        <v>11904</v>
      </c>
      <c r="C1736" t="s">
        <v>150</v>
      </c>
      <c r="D1736" t="s">
        <v>2174</v>
      </c>
      <c r="E1736" t="s">
        <v>2181</v>
      </c>
      <c r="F1736" t="s">
        <v>2182</v>
      </c>
      <c r="G1736" t="s">
        <v>2179</v>
      </c>
      <c r="H1736" t="s">
        <v>2173</v>
      </c>
      <c r="I1736" t="s">
        <v>55</v>
      </c>
      <c r="J1736" t="s">
        <v>144</v>
      </c>
      <c r="K1736" t="s">
        <v>1488</v>
      </c>
      <c r="L1736" t="s">
        <v>146</v>
      </c>
      <c r="M1736" t="s">
        <v>11905</v>
      </c>
    </row>
    <row r="1737" spans="1:13" x14ac:dyDescent="0.35">
      <c r="A1737" t="s">
        <v>11906</v>
      </c>
      <c r="B1737" t="s">
        <v>11907</v>
      </c>
      <c r="C1737" t="s">
        <v>150</v>
      </c>
      <c r="D1737" t="s">
        <v>2174</v>
      </c>
      <c r="E1737" t="s">
        <v>2181</v>
      </c>
      <c r="F1737" t="s">
        <v>2182</v>
      </c>
      <c r="G1737" t="s">
        <v>2179</v>
      </c>
      <c r="H1737" t="s">
        <v>2173</v>
      </c>
      <c r="I1737" t="s">
        <v>55</v>
      </c>
      <c r="J1737" t="s">
        <v>144</v>
      </c>
      <c r="K1737" t="s">
        <v>1488</v>
      </c>
      <c r="L1737" t="s">
        <v>146</v>
      </c>
      <c r="M1737" t="s">
        <v>11908</v>
      </c>
    </row>
    <row r="1738" spans="1:13" x14ac:dyDescent="0.35">
      <c r="A1738" t="s">
        <v>11909</v>
      </c>
      <c r="B1738" t="s">
        <v>11910</v>
      </c>
      <c r="C1738" t="s">
        <v>150</v>
      </c>
      <c r="D1738" t="s">
        <v>2174</v>
      </c>
      <c r="E1738" t="s">
        <v>2181</v>
      </c>
      <c r="F1738" t="s">
        <v>2182</v>
      </c>
      <c r="G1738" t="s">
        <v>2179</v>
      </c>
      <c r="H1738" t="s">
        <v>2173</v>
      </c>
      <c r="I1738" t="s">
        <v>55</v>
      </c>
      <c r="J1738" t="s">
        <v>144</v>
      </c>
      <c r="K1738" t="s">
        <v>1488</v>
      </c>
      <c r="L1738" t="s">
        <v>146</v>
      </c>
      <c r="M1738" t="s">
        <v>11911</v>
      </c>
    </row>
    <row r="1739" spans="1:13" x14ac:dyDescent="0.35">
      <c r="A1739" t="s">
        <v>11912</v>
      </c>
      <c r="B1739" t="s">
        <v>11913</v>
      </c>
      <c r="C1739" t="s">
        <v>150</v>
      </c>
      <c r="D1739" t="s">
        <v>2174</v>
      </c>
      <c r="E1739" t="s">
        <v>2181</v>
      </c>
      <c r="F1739" t="s">
        <v>2182</v>
      </c>
      <c r="G1739" t="s">
        <v>2179</v>
      </c>
      <c r="H1739" t="s">
        <v>2173</v>
      </c>
      <c r="I1739" t="s">
        <v>55</v>
      </c>
      <c r="J1739" t="s">
        <v>144</v>
      </c>
      <c r="K1739" t="s">
        <v>1488</v>
      </c>
      <c r="L1739" t="s">
        <v>146</v>
      </c>
      <c r="M1739" t="s">
        <v>11914</v>
      </c>
    </row>
    <row r="1740" spans="1:13" x14ac:dyDescent="0.35">
      <c r="A1740" t="s">
        <v>11915</v>
      </c>
      <c r="B1740" t="s">
        <v>11916</v>
      </c>
      <c r="C1740" t="s">
        <v>150</v>
      </c>
      <c r="D1740" t="s">
        <v>2174</v>
      </c>
      <c r="E1740" t="s">
        <v>2181</v>
      </c>
      <c r="F1740" t="s">
        <v>2182</v>
      </c>
      <c r="G1740" t="s">
        <v>2179</v>
      </c>
      <c r="H1740" t="s">
        <v>2173</v>
      </c>
      <c r="I1740" t="s">
        <v>55</v>
      </c>
      <c r="J1740" t="s">
        <v>144</v>
      </c>
      <c r="K1740" t="s">
        <v>1488</v>
      </c>
      <c r="L1740" t="s">
        <v>146</v>
      </c>
      <c r="M1740" t="s">
        <v>11917</v>
      </c>
    </row>
    <row r="1741" spans="1:13" x14ac:dyDescent="0.35">
      <c r="A1741" t="s">
        <v>11918</v>
      </c>
      <c r="B1741" t="s">
        <v>11919</v>
      </c>
      <c r="C1741" t="s">
        <v>150</v>
      </c>
      <c r="D1741" t="s">
        <v>2174</v>
      </c>
      <c r="E1741" t="s">
        <v>2181</v>
      </c>
      <c r="F1741" t="s">
        <v>2182</v>
      </c>
      <c r="G1741" t="s">
        <v>2179</v>
      </c>
      <c r="H1741" t="s">
        <v>2173</v>
      </c>
      <c r="I1741" t="s">
        <v>55</v>
      </c>
      <c r="J1741" t="s">
        <v>144</v>
      </c>
      <c r="K1741" t="s">
        <v>1488</v>
      </c>
      <c r="L1741" t="s">
        <v>146</v>
      </c>
      <c r="M1741" t="s">
        <v>11920</v>
      </c>
    </row>
    <row r="1742" spans="1:13" x14ac:dyDescent="0.35">
      <c r="A1742" t="s">
        <v>11921</v>
      </c>
      <c r="B1742" t="s">
        <v>11922</v>
      </c>
      <c r="C1742" t="s">
        <v>150</v>
      </c>
      <c r="D1742" t="s">
        <v>2174</v>
      </c>
      <c r="E1742" t="s">
        <v>2181</v>
      </c>
      <c r="F1742" t="s">
        <v>2182</v>
      </c>
      <c r="G1742" t="s">
        <v>2179</v>
      </c>
      <c r="H1742" t="s">
        <v>2173</v>
      </c>
      <c r="I1742" t="s">
        <v>55</v>
      </c>
      <c r="J1742" t="s">
        <v>144</v>
      </c>
      <c r="K1742" t="s">
        <v>1488</v>
      </c>
      <c r="L1742" t="s">
        <v>146</v>
      </c>
      <c r="M1742" t="s">
        <v>11923</v>
      </c>
    </row>
    <row r="1743" spans="1:13" x14ac:dyDescent="0.35">
      <c r="A1743" t="s">
        <v>11924</v>
      </c>
      <c r="B1743" t="s">
        <v>11925</v>
      </c>
      <c r="C1743" t="s">
        <v>150</v>
      </c>
      <c r="D1743" t="s">
        <v>2174</v>
      </c>
      <c r="E1743" t="s">
        <v>2181</v>
      </c>
      <c r="F1743" t="s">
        <v>2182</v>
      </c>
      <c r="G1743" t="s">
        <v>2179</v>
      </c>
      <c r="H1743" t="s">
        <v>2173</v>
      </c>
      <c r="I1743" t="s">
        <v>55</v>
      </c>
      <c r="J1743" t="s">
        <v>144</v>
      </c>
      <c r="K1743" t="s">
        <v>1488</v>
      </c>
      <c r="L1743" t="s">
        <v>146</v>
      </c>
      <c r="M1743" t="s">
        <v>11926</v>
      </c>
    </row>
    <row r="1744" spans="1:13" x14ac:dyDescent="0.35">
      <c r="A1744" t="s">
        <v>11927</v>
      </c>
      <c r="B1744" t="s">
        <v>11928</v>
      </c>
      <c r="C1744" t="s">
        <v>150</v>
      </c>
      <c r="D1744" t="s">
        <v>2174</v>
      </c>
      <c r="E1744" t="s">
        <v>2181</v>
      </c>
      <c r="F1744" t="s">
        <v>2182</v>
      </c>
      <c r="G1744" t="s">
        <v>2179</v>
      </c>
      <c r="H1744" t="s">
        <v>2173</v>
      </c>
      <c r="I1744" t="s">
        <v>55</v>
      </c>
      <c r="J1744" t="s">
        <v>144</v>
      </c>
      <c r="K1744" t="s">
        <v>1488</v>
      </c>
      <c r="L1744" t="s">
        <v>146</v>
      </c>
      <c r="M1744" t="s">
        <v>11929</v>
      </c>
    </row>
    <row r="1745" spans="1:13" x14ac:dyDescent="0.35">
      <c r="A1745" t="s">
        <v>11930</v>
      </c>
      <c r="B1745" t="s">
        <v>11931</v>
      </c>
      <c r="C1745" t="s">
        <v>150</v>
      </c>
      <c r="D1745" t="s">
        <v>2174</v>
      </c>
      <c r="E1745" t="s">
        <v>2181</v>
      </c>
      <c r="F1745" t="s">
        <v>2182</v>
      </c>
      <c r="G1745" t="s">
        <v>2179</v>
      </c>
      <c r="H1745" t="s">
        <v>2173</v>
      </c>
      <c r="I1745" t="s">
        <v>55</v>
      </c>
      <c r="J1745" t="s">
        <v>144</v>
      </c>
      <c r="K1745" t="s">
        <v>1488</v>
      </c>
      <c r="L1745" t="s">
        <v>146</v>
      </c>
      <c r="M1745" t="s">
        <v>11932</v>
      </c>
    </row>
    <row r="1746" spans="1:13" x14ac:dyDescent="0.35">
      <c r="A1746" t="s">
        <v>11933</v>
      </c>
      <c r="B1746" t="s">
        <v>11934</v>
      </c>
      <c r="C1746" t="s">
        <v>150</v>
      </c>
      <c r="D1746" t="s">
        <v>2174</v>
      </c>
      <c r="E1746" t="s">
        <v>2181</v>
      </c>
      <c r="F1746" t="s">
        <v>2182</v>
      </c>
      <c r="G1746" t="s">
        <v>2179</v>
      </c>
      <c r="H1746" t="s">
        <v>2173</v>
      </c>
      <c r="I1746" t="s">
        <v>55</v>
      </c>
      <c r="J1746" t="s">
        <v>144</v>
      </c>
      <c r="K1746" t="s">
        <v>1488</v>
      </c>
      <c r="L1746" t="s">
        <v>146</v>
      </c>
      <c r="M1746" t="s">
        <v>11935</v>
      </c>
    </row>
    <row r="1747" spans="1:13" x14ac:dyDescent="0.35">
      <c r="A1747" t="s">
        <v>11936</v>
      </c>
      <c r="B1747" t="s">
        <v>11937</v>
      </c>
      <c r="C1747" t="s">
        <v>150</v>
      </c>
      <c r="D1747" t="s">
        <v>2174</v>
      </c>
      <c r="E1747" t="s">
        <v>2181</v>
      </c>
      <c r="F1747" t="s">
        <v>2182</v>
      </c>
      <c r="G1747" t="s">
        <v>2179</v>
      </c>
      <c r="H1747" t="s">
        <v>2173</v>
      </c>
      <c r="I1747" t="s">
        <v>55</v>
      </c>
      <c r="J1747" t="s">
        <v>144</v>
      </c>
      <c r="K1747" t="s">
        <v>1488</v>
      </c>
      <c r="L1747" t="s">
        <v>146</v>
      </c>
      <c r="M1747" t="s">
        <v>11938</v>
      </c>
    </row>
    <row r="1748" spans="1:13" x14ac:dyDescent="0.35">
      <c r="A1748" t="s">
        <v>11939</v>
      </c>
      <c r="B1748" t="s">
        <v>11940</v>
      </c>
      <c r="C1748" t="s">
        <v>150</v>
      </c>
      <c r="D1748" t="s">
        <v>2174</v>
      </c>
      <c r="E1748" t="s">
        <v>2181</v>
      </c>
      <c r="F1748" t="s">
        <v>2182</v>
      </c>
      <c r="G1748" t="s">
        <v>2179</v>
      </c>
      <c r="H1748" t="s">
        <v>2173</v>
      </c>
      <c r="I1748" t="s">
        <v>55</v>
      </c>
      <c r="J1748" t="s">
        <v>144</v>
      </c>
      <c r="K1748" t="s">
        <v>1488</v>
      </c>
      <c r="L1748" t="s">
        <v>146</v>
      </c>
      <c r="M1748" t="s">
        <v>11941</v>
      </c>
    </row>
    <row r="1749" spans="1:13" x14ac:dyDescent="0.35">
      <c r="A1749" t="s">
        <v>11942</v>
      </c>
      <c r="B1749" t="s">
        <v>11943</v>
      </c>
      <c r="C1749" t="s">
        <v>150</v>
      </c>
      <c r="D1749" t="s">
        <v>2174</v>
      </c>
      <c r="E1749" t="s">
        <v>2181</v>
      </c>
      <c r="F1749" t="s">
        <v>2182</v>
      </c>
      <c r="G1749" t="s">
        <v>2179</v>
      </c>
      <c r="H1749" t="s">
        <v>2173</v>
      </c>
      <c r="I1749" t="s">
        <v>55</v>
      </c>
      <c r="J1749" t="s">
        <v>144</v>
      </c>
      <c r="K1749" t="s">
        <v>1488</v>
      </c>
      <c r="L1749" t="s">
        <v>146</v>
      </c>
      <c r="M1749" t="s">
        <v>11944</v>
      </c>
    </row>
    <row r="1750" spans="1:13" x14ac:dyDescent="0.35">
      <c r="A1750" t="s">
        <v>11945</v>
      </c>
      <c r="B1750" t="s">
        <v>11946</v>
      </c>
      <c r="C1750" t="s">
        <v>150</v>
      </c>
      <c r="D1750" t="s">
        <v>2174</v>
      </c>
      <c r="E1750" t="s">
        <v>2181</v>
      </c>
      <c r="F1750" t="s">
        <v>2182</v>
      </c>
      <c r="G1750" t="s">
        <v>2179</v>
      </c>
      <c r="H1750" t="s">
        <v>2173</v>
      </c>
      <c r="I1750" t="s">
        <v>55</v>
      </c>
      <c r="J1750" t="s">
        <v>144</v>
      </c>
      <c r="K1750" t="s">
        <v>1488</v>
      </c>
      <c r="L1750" t="s">
        <v>146</v>
      </c>
      <c r="M1750" t="s">
        <v>11947</v>
      </c>
    </row>
    <row r="1751" spans="1:13" x14ac:dyDescent="0.35">
      <c r="A1751" t="s">
        <v>11948</v>
      </c>
      <c r="B1751" t="s">
        <v>11949</v>
      </c>
      <c r="C1751" t="s">
        <v>150</v>
      </c>
      <c r="D1751" t="s">
        <v>2174</v>
      </c>
      <c r="E1751" t="s">
        <v>2181</v>
      </c>
      <c r="F1751" t="s">
        <v>2182</v>
      </c>
      <c r="G1751" t="s">
        <v>2179</v>
      </c>
      <c r="H1751" t="s">
        <v>2173</v>
      </c>
      <c r="I1751" t="s">
        <v>55</v>
      </c>
      <c r="J1751" t="s">
        <v>144</v>
      </c>
      <c r="K1751" t="s">
        <v>1488</v>
      </c>
      <c r="L1751" t="s">
        <v>146</v>
      </c>
      <c r="M1751" t="s">
        <v>11950</v>
      </c>
    </row>
    <row r="1752" spans="1:13" x14ac:dyDescent="0.35">
      <c r="A1752" t="s">
        <v>11951</v>
      </c>
      <c r="B1752" t="s">
        <v>11952</v>
      </c>
      <c r="C1752" t="s">
        <v>150</v>
      </c>
      <c r="D1752" t="s">
        <v>2174</v>
      </c>
      <c r="E1752" t="s">
        <v>2181</v>
      </c>
      <c r="F1752" t="s">
        <v>2182</v>
      </c>
      <c r="G1752" t="s">
        <v>2179</v>
      </c>
      <c r="H1752" t="s">
        <v>2173</v>
      </c>
      <c r="I1752" t="s">
        <v>55</v>
      </c>
      <c r="J1752" t="s">
        <v>144</v>
      </c>
      <c r="K1752" t="s">
        <v>1488</v>
      </c>
      <c r="L1752" t="s">
        <v>146</v>
      </c>
      <c r="M1752" t="s">
        <v>11953</v>
      </c>
    </row>
    <row r="1753" spans="1:13" x14ac:dyDescent="0.35">
      <c r="A1753" t="s">
        <v>11954</v>
      </c>
      <c r="B1753" t="s">
        <v>11955</v>
      </c>
      <c r="C1753" t="s">
        <v>150</v>
      </c>
      <c r="D1753" t="s">
        <v>2174</v>
      </c>
      <c r="E1753" t="s">
        <v>2181</v>
      </c>
      <c r="F1753" t="s">
        <v>2182</v>
      </c>
      <c r="G1753" t="s">
        <v>2179</v>
      </c>
      <c r="H1753" t="s">
        <v>2173</v>
      </c>
      <c r="I1753" t="s">
        <v>55</v>
      </c>
      <c r="J1753" t="s">
        <v>144</v>
      </c>
      <c r="K1753" t="s">
        <v>1488</v>
      </c>
      <c r="L1753" t="s">
        <v>146</v>
      </c>
      <c r="M1753" t="s">
        <v>11956</v>
      </c>
    </row>
    <row r="1754" spans="1:13" x14ac:dyDescent="0.35">
      <c r="A1754" t="s">
        <v>11957</v>
      </c>
      <c r="B1754" t="s">
        <v>11958</v>
      </c>
      <c r="C1754" t="s">
        <v>150</v>
      </c>
      <c r="D1754" t="s">
        <v>2174</v>
      </c>
      <c r="E1754" t="s">
        <v>2181</v>
      </c>
      <c r="F1754" t="s">
        <v>2182</v>
      </c>
      <c r="G1754" t="s">
        <v>2179</v>
      </c>
      <c r="H1754" t="s">
        <v>2173</v>
      </c>
      <c r="I1754" t="s">
        <v>55</v>
      </c>
      <c r="J1754" t="s">
        <v>144</v>
      </c>
      <c r="K1754" t="s">
        <v>1488</v>
      </c>
      <c r="L1754" t="s">
        <v>146</v>
      </c>
      <c r="M1754" t="s">
        <v>11959</v>
      </c>
    </row>
    <row r="1755" spans="1:13" x14ac:dyDescent="0.35">
      <c r="A1755" t="s">
        <v>11960</v>
      </c>
      <c r="B1755" t="s">
        <v>11961</v>
      </c>
      <c r="C1755" t="s">
        <v>150</v>
      </c>
      <c r="D1755" t="s">
        <v>2174</v>
      </c>
      <c r="E1755" t="s">
        <v>2181</v>
      </c>
      <c r="F1755" t="s">
        <v>2182</v>
      </c>
      <c r="G1755" t="s">
        <v>2179</v>
      </c>
      <c r="H1755" t="s">
        <v>2173</v>
      </c>
      <c r="I1755" t="s">
        <v>55</v>
      </c>
      <c r="J1755" t="s">
        <v>144</v>
      </c>
      <c r="K1755" t="s">
        <v>1488</v>
      </c>
      <c r="L1755" t="s">
        <v>146</v>
      </c>
      <c r="M1755" t="s">
        <v>11962</v>
      </c>
    </row>
    <row r="1756" spans="1:13" x14ac:dyDescent="0.35">
      <c r="A1756" t="s">
        <v>11963</v>
      </c>
      <c r="B1756" t="s">
        <v>11964</v>
      </c>
      <c r="C1756" t="s">
        <v>150</v>
      </c>
      <c r="D1756" t="s">
        <v>2174</v>
      </c>
      <c r="E1756" t="s">
        <v>2181</v>
      </c>
      <c r="F1756" t="s">
        <v>2182</v>
      </c>
      <c r="G1756" t="s">
        <v>2179</v>
      </c>
      <c r="H1756" t="s">
        <v>2173</v>
      </c>
      <c r="I1756" t="s">
        <v>55</v>
      </c>
      <c r="J1756" t="s">
        <v>144</v>
      </c>
      <c r="K1756" t="s">
        <v>1488</v>
      </c>
      <c r="L1756" t="s">
        <v>146</v>
      </c>
      <c r="M1756" t="s">
        <v>11965</v>
      </c>
    </row>
    <row r="1757" spans="1:13" x14ac:dyDescent="0.35">
      <c r="A1757" t="s">
        <v>11966</v>
      </c>
      <c r="B1757" t="s">
        <v>11967</v>
      </c>
      <c r="C1757" t="s">
        <v>150</v>
      </c>
      <c r="D1757" t="s">
        <v>2174</v>
      </c>
      <c r="E1757" t="s">
        <v>2181</v>
      </c>
      <c r="F1757" t="s">
        <v>2182</v>
      </c>
      <c r="G1757" t="s">
        <v>2179</v>
      </c>
      <c r="H1757" t="s">
        <v>2173</v>
      </c>
      <c r="I1757" t="s">
        <v>55</v>
      </c>
      <c r="J1757" t="s">
        <v>144</v>
      </c>
      <c r="K1757" t="s">
        <v>1488</v>
      </c>
      <c r="L1757" t="s">
        <v>146</v>
      </c>
      <c r="M1757" t="s">
        <v>11968</v>
      </c>
    </row>
    <row r="1758" spans="1:13" x14ac:dyDescent="0.35">
      <c r="A1758" t="s">
        <v>11969</v>
      </c>
      <c r="B1758" t="s">
        <v>11970</v>
      </c>
      <c r="C1758" t="s">
        <v>150</v>
      </c>
      <c r="D1758" t="s">
        <v>2174</v>
      </c>
      <c r="E1758" t="s">
        <v>2181</v>
      </c>
      <c r="F1758" t="s">
        <v>2182</v>
      </c>
      <c r="G1758" t="s">
        <v>2179</v>
      </c>
      <c r="H1758" t="s">
        <v>2173</v>
      </c>
      <c r="I1758" t="s">
        <v>55</v>
      </c>
      <c r="J1758" t="s">
        <v>144</v>
      </c>
      <c r="K1758" t="s">
        <v>1488</v>
      </c>
      <c r="L1758" t="s">
        <v>146</v>
      </c>
      <c r="M1758" t="s">
        <v>11971</v>
      </c>
    </row>
    <row r="1759" spans="1:13" x14ac:dyDescent="0.35">
      <c r="A1759" t="s">
        <v>11972</v>
      </c>
      <c r="B1759" t="s">
        <v>11973</v>
      </c>
      <c r="C1759" t="s">
        <v>150</v>
      </c>
      <c r="D1759" t="s">
        <v>2174</v>
      </c>
      <c r="E1759" t="s">
        <v>2181</v>
      </c>
      <c r="F1759" t="s">
        <v>2182</v>
      </c>
      <c r="G1759" t="s">
        <v>2179</v>
      </c>
      <c r="H1759" t="s">
        <v>2173</v>
      </c>
      <c r="I1759" t="s">
        <v>55</v>
      </c>
      <c r="J1759" t="s">
        <v>144</v>
      </c>
      <c r="K1759" t="s">
        <v>1488</v>
      </c>
      <c r="L1759" t="s">
        <v>146</v>
      </c>
      <c r="M1759" t="s">
        <v>11974</v>
      </c>
    </row>
    <row r="1760" spans="1:13" x14ac:dyDescent="0.35">
      <c r="A1760" t="s">
        <v>11975</v>
      </c>
      <c r="B1760" t="s">
        <v>11976</v>
      </c>
      <c r="C1760" t="s">
        <v>150</v>
      </c>
      <c r="D1760" t="s">
        <v>2174</v>
      </c>
      <c r="E1760" t="s">
        <v>10911</v>
      </c>
      <c r="F1760" t="s">
        <v>2187</v>
      </c>
      <c r="G1760" t="s">
        <v>2179</v>
      </c>
      <c r="H1760" t="s">
        <v>2173</v>
      </c>
      <c r="I1760" t="s">
        <v>55</v>
      </c>
      <c r="J1760" t="s">
        <v>144</v>
      </c>
      <c r="K1760" t="s">
        <v>1488</v>
      </c>
      <c r="L1760" t="s">
        <v>146</v>
      </c>
      <c r="M1760" t="s">
        <v>11977</v>
      </c>
    </row>
    <row r="1761" spans="1:13" x14ac:dyDescent="0.35">
      <c r="A1761" t="s">
        <v>11978</v>
      </c>
      <c r="B1761" t="s">
        <v>11979</v>
      </c>
      <c r="C1761" t="s">
        <v>150</v>
      </c>
      <c r="D1761" t="s">
        <v>2174</v>
      </c>
      <c r="E1761" t="s">
        <v>10911</v>
      </c>
      <c r="F1761" t="s">
        <v>2187</v>
      </c>
      <c r="G1761" t="s">
        <v>2179</v>
      </c>
      <c r="H1761" t="s">
        <v>2173</v>
      </c>
      <c r="I1761" t="s">
        <v>55</v>
      </c>
      <c r="J1761" t="s">
        <v>144</v>
      </c>
      <c r="K1761" t="s">
        <v>1488</v>
      </c>
      <c r="L1761" t="s">
        <v>146</v>
      </c>
      <c r="M1761" t="s">
        <v>11980</v>
      </c>
    </row>
    <row r="1762" spans="1:13" x14ac:dyDescent="0.35">
      <c r="A1762" t="s">
        <v>11981</v>
      </c>
      <c r="B1762" t="s">
        <v>11982</v>
      </c>
      <c r="C1762" t="s">
        <v>150</v>
      </c>
      <c r="D1762" t="s">
        <v>2174</v>
      </c>
      <c r="E1762" t="s">
        <v>10911</v>
      </c>
      <c r="F1762" t="s">
        <v>2187</v>
      </c>
      <c r="G1762" t="s">
        <v>2179</v>
      </c>
      <c r="H1762" t="s">
        <v>2173</v>
      </c>
      <c r="I1762" t="s">
        <v>55</v>
      </c>
      <c r="J1762" t="s">
        <v>144</v>
      </c>
      <c r="K1762" t="s">
        <v>1488</v>
      </c>
      <c r="L1762" t="s">
        <v>146</v>
      </c>
      <c r="M1762" t="s">
        <v>11983</v>
      </c>
    </row>
    <row r="1763" spans="1:13" x14ac:dyDescent="0.35">
      <c r="A1763" t="s">
        <v>11984</v>
      </c>
      <c r="B1763" t="s">
        <v>11985</v>
      </c>
      <c r="C1763" t="s">
        <v>150</v>
      </c>
      <c r="D1763" t="s">
        <v>2174</v>
      </c>
      <c r="E1763" t="s">
        <v>10911</v>
      </c>
      <c r="F1763" t="s">
        <v>2187</v>
      </c>
      <c r="G1763" t="s">
        <v>2179</v>
      </c>
      <c r="H1763" t="s">
        <v>2173</v>
      </c>
      <c r="I1763" t="s">
        <v>55</v>
      </c>
      <c r="J1763" t="s">
        <v>144</v>
      </c>
      <c r="K1763" t="s">
        <v>1488</v>
      </c>
      <c r="L1763" t="s">
        <v>146</v>
      </c>
      <c r="M1763" t="s">
        <v>11986</v>
      </c>
    </row>
    <row r="1764" spans="1:13" x14ac:dyDescent="0.35">
      <c r="A1764" t="s">
        <v>11987</v>
      </c>
      <c r="B1764" t="s">
        <v>11988</v>
      </c>
      <c r="C1764" t="s">
        <v>150</v>
      </c>
      <c r="D1764" t="s">
        <v>2174</v>
      </c>
      <c r="E1764" t="s">
        <v>10911</v>
      </c>
      <c r="F1764" t="s">
        <v>2187</v>
      </c>
      <c r="G1764" t="s">
        <v>2179</v>
      </c>
      <c r="H1764" t="s">
        <v>2173</v>
      </c>
      <c r="I1764" t="s">
        <v>55</v>
      </c>
      <c r="J1764" t="s">
        <v>144</v>
      </c>
      <c r="K1764" t="s">
        <v>1488</v>
      </c>
      <c r="L1764" t="s">
        <v>146</v>
      </c>
      <c r="M1764" t="s">
        <v>11989</v>
      </c>
    </row>
    <row r="1765" spans="1:13" x14ac:dyDescent="0.35">
      <c r="A1765" t="s">
        <v>11990</v>
      </c>
      <c r="B1765" t="s">
        <v>11991</v>
      </c>
      <c r="C1765" t="s">
        <v>150</v>
      </c>
      <c r="D1765" t="s">
        <v>2174</v>
      </c>
      <c r="E1765" t="s">
        <v>10915</v>
      </c>
      <c r="F1765" t="s">
        <v>2187</v>
      </c>
      <c r="G1765" t="s">
        <v>2179</v>
      </c>
      <c r="H1765" t="s">
        <v>2173</v>
      </c>
      <c r="I1765" t="s">
        <v>55</v>
      </c>
      <c r="J1765" t="s">
        <v>144</v>
      </c>
      <c r="K1765" t="s">
        <v>1488</v>
      </c>
      <c r="L1765" t="s">
        <v>146</v>
      </c>
      <c r="M1765" t="s">
        <v>11992</v>
      </c>
    </row>
    <row r="1766" spans="1:13" x14ac:dyDescent="0.35">
      <c r="A1766" t="s">
        <v>11993</v>
      </c>
      <c r="B1766" t="s">
        <v>11994</v>
      </c>
      <c r="C1766" t="s">
        <v>150</v>
      </c>
      <c r="D1766" t="s">
        <v>2174</v>
      </c>
      <c r="E1766" t="s">
        <v>11995</v>
      </c>
      <c r="F1766" t="s">
        <v>2187</v>
      </c>
      <c r="G1766" t="s">
        <v>2179</v>
      </c>
      <c r="H1766" t="s">
        <v>2173</v>
      </c>
      <c r="I1766" t="s">
        <v>55</v>
      </c>
      <c r="J1766" t="s">
        <v>144</v>
      </c>
      <c r="K1766" t="s">
        <v>1488</v>
      </c>
      <c r="L1766" t="s">
        <v>146</v>
      </c>
      <c r="M1766" t="s">
        <v>11996</v>
      </c>
    </row>
    <row r="1767" spans="1:13" x14ac:dyDescent="0.35">
      <c r="A1767" t="s">
        <v>11997</v>
      </c>
      <c r="B1767" t="s">
        <v>11998</v>
      </c>
      <c r="C1767" t="s">
        <v>150</v>
      </c>
      <c r="D1767" t="s">
        <v>2174</v>
      </c>
      <c r="E1767" t="s">
        <v>11995</v>
      </c>
      <c r="F1767" t="s">
        <v>2187</v>
      </c>
      <c r="G1767" t="s">
        <v>2179</v>
      </c>
      <c r="H1767" t="s">
        <v>2173</v>
      </c>
      <c r="I1767" t="s">
        <v>55</v>
      </c>
      <c r="J1767" t="s">
        <v>144</v>
      </c>
      <c r="K1767" t="s">
        <v>1488</v>
      </c>
      <c r="L1767" t="s">
        <v>146</v>
      </c>
      <c r="M1767" t="s">
        <v>11999</v>
      </c>
    </row>
    <row r="1768" spans="1:13" x14ac:dyDescent="0.35">
      <c r="A1768" t="s">
        <v>12000</v>
      </c>
      <c r="B1768" t="s">
        <v>12001</v>
      </c>
      <c r="C1768" t="s">
        <v>150</v>
      </c>
      <c r="D1768" t="s">
        <v>2174</v>
      </c>
      <c r="E1768" t="s">
        <v>11995</v>
      </c>
      <c r="F1768" t="s">
        <v>2187</v>
      </c>
      <c r="G1768" t="s">
        <v>2179</v>
      </c>
      <c r="H1768" t="s">
        <v>2173</v>
      </c>
      <c r="I1768" t="s">
        <v>55</v>
      </c>
      <c r="J1768" t="s">
        <v>144</v>
      </c>
      <c r="K1768" t="s">
        <v>1488</v>
      </c>
      <c r="L1768" t="s">
        <v>146</v>
      </c>
      <c r="M1768" t="s">
        <v>12002</v>
      </c>
    </row>
    <row r="1769" spans="1:13" x14ac:dyDescent="0.35">
      <c r="A1769" t="s">
        <v>12003</v>
      </c>
      <c r="B1769" t="s">
        <v>12004</v>
      </c>
      <c r="C1769" t="s">
        <v>150</v>
      </c>
      <c r="D1769" t="s">
        <v>2174</v>
      </c>
      <c r="E1769" t="s">
        <v>11995</v>
      </c>
      <c r="F1769" t="s">
        <v>2187</v>
      </c>
      <c r="G1769" t="s">
        <v>2179</v>
      </c>
      <c r="H1769" t="s">
        <v>2173</v>
      </c>
      <c r="I1769" t="s">
        <v>55</v>
      </c>
      <c r="J1769" t="s">
        <v>144</v>
      </c>
      <c r="K1769" t="s">
        <v>1488</v>
      </c>
      <c r="L1769" t="s">
        <v>146</v>
      </c>
      <c r="M1769" t="s">
        <v>12005</v>
      </c>
    </row>
    <row r="1770" spans="1:13" x14ac:dyDescent="0.35">
      <c r="A1770" t="s">
        <v>12006</v>
      </c>
      <c r="B1770" t="s">
        <v>12007</v>
      </c>
      <c r="C1770" t="s">
        <v>150</v>
      </c>
      <c r="D1770" t="s">
        <v>2174</v>
      </c>
      <c r="E1770" t="s">
        <v>2188</v>
      </c>
      <c r="F1770" t="s">
        <v>2187</v>
      </c>
      <c r="G1770" t="s">
        <v>2179</v>
      </c>
      <c r="H1770" t="s">
        <v>2173</v>
      </c>
      <c r="I1770" t="s">
        <v>55</v>
      </c>
      <c r="J1770" t="s">
        <v>144</v>
      </c>
      <c r="K1770" t="s">
        <v>1488</v>
      </c>
      <c r="L1770" t="s">
        <v>146</v>
      </c>
      <c r="M1770" t="s">
        <v>12008</v>
      </c>
    </row>
    <row r="1771" spans="1:13" x14ac:dyDescent="0.35">
      <c r="A1771" t="s">
        <v>12009</v>
      </c>
      <c r="B1771" t="s">
        <v>12010</v>
      </c>
      <c r="C1771" t="s">
        <v>150</v>
      </c>
      <c r="D1771" t="s">
        <v>2174</v>
      </c>
      <c r="E1771" t="s">
        <v>2188</v>
      </c>
      <c r="F1771" t="s">
        <v>2187</v>
      </c>
      <c r="G1771" t="s">
        <v>2179</v>
      </c>
      <c r="H1771" t="s">
        <v>2173</v>
      </c>
      <c r="I1771" t="s">
        <v>55</v>
      </c>
      <c r="J1771" t="s">
        <v>144</v>
      </c>
      <c r="K1771" t="s">
        <v>1488</v>
      </c>
      <c r="L1771" t="s">
        <v>146</v>
      </c>
      <c r="M1771" t="s">
        <v>12011</v>
      </c>
    </row>
    <row r="1772" spans="1:13" x14ac:dyDescent="0.35">
      <c r="A1772" t="s">
        <v>12012</v>
      </c>
      <c r="B1772" t="s">
        <v>12013</v>
      </c>
      <c r="C1772" t="s">
        <v>150</v>
      </c>
      <c r="D1772" t="s">
        <v>2174</v>
      </c>
      <c r="E1772" t="s">
        <v>12014</v>
      </c>
      <c r="F1772" t="s">
        <v>2187</v>
      </c>
      <c r="G1772" t="s">
        <v>2179</v>
      </c>
      <c r="H1772" t="s">
        <v>2173</v>
      </c>
      <c r="I1772" t="s">
        <v>55</v>
      </c>
      <c r="J1772" t="s">
        <v>144</v>
      </c>
      <c r="K1772" t="s">
        <v>1488</v>
      </c>
      <c r="L1772" t="s">
        <v>146</v>
      </c>
      <c r="M1772" t="s">
        <v>12015</v>
      </c>
    </row>
    <row r="1773" spans="1:13" x14ac:dyDescent="0.35">
      <c r="A1773" t="s">
        <v>12016</v>
      </c>
      <c r="B1773" t="s">
        <v>12017</v>
      </c>
      <c r="C1773" t="s">
        <v>150</v>
      </c>
      <c r="D1773" t="s">
        <v>2174</v>
      </c>
      <c r="E1773" t="s">
        <v>12018</v>
      </c>
      <c r="F1773" t="s">
        <v>2187</v>
      </c>
      <c r="G1773" t="s">
        <v>2179</v>
      </c>
      <c r="H1773" t="s">
        <v>2173</v>
      </c>
      <c r="I1773" t="s">
        <v>55</v>
      </c>
      <c r="J1773" t="s">
        <v>144</v>
      </c>
      <c r="K1773" t="s">
        <v>1488</v>
      </c>
      <c r="L1773" t="s">
        <v>146</v>
      </c>
      <c r="M1773" t="s">
        <v>12019</v>
      </c>
    </row>
    <row r="1774" spans="1:13" x14ac:dyDescent="0.35">
      <c r="A1774" t="s">
        <v>12020</v>
      </c>
      <c r="B1774" t="s">
        <v>12021</v>
      </c>
      <c r="C1774" t="s">
        <v>150</v>
      </c>
      <c r="D1774" t="s">
        <v>2174</v>
      </c>
      <c r="E1774" t="s">
        <v>2188</v>
      </c>
      <c r="F1774" t="s">
        <v>2187</v>
      </c>
      <c r="G1774" t="s">
        <v>2179</v>
      </c>
      <c r="H1774" t="s">
        <v>2173</v>
      </c>
      <c r="I1774" t="s">
        <v>55</v>
      </c>
      <c r="J1774" t="s">
        <v>144</v>
      </c>
      <c r="K1774" t="s">
        <v>1488</v>
      </c>
      <c r="L1774" t="s">
        <v>146</v>
      </c>
      <c r="M1774" t="s">
        <v>12022</v>
      </c>
    </row>
    <row r="1775" spans="1:13" x14ac:dyDescent="0.35">
      <c r="A1775" t="s">
        <v>12023</v>
      </c>
      <c r="B1775" t="s">
        <v>12024</v>
      </c>
      <c r="C1775" t="s">
        <v>150</v>
      </c>
      <c r="D1775" t="s">
        <v>2174</v>
      </c>
      <c r="E1775" t="s">
        <v>12014</v>
      </c>
      <c r="F1775" t="s">
        <v>2187</v>
      </c>
      <c r="G1775" t="s">
        <v>2179</v>
      </c>
      <c r="H1775" t="s">
        <v>2173</v>
      </c>
      <c r="I1775" t="s">
        <v>55</v>
      </c>
      <c r="J1775" t="s">
        <v>144</v>
      </c>
      <c r="K1775" t="s">
        <v>1488</v>
      </c>
      <c r="L1775" t="s">
        <v>146</v>
      </c>
      <c r="M1775" t="s">
        <v>12025</v>
      </c>
    </row>
    <row r="1776" spans="1:13" x14ac:dyDescent="0.35">
      <c r="A1776" t="s">
        <v>12026</v>
      </c>
      <c r="B1776" t="s">
        <v>12027</v>
      </c>
      <c r="C1776" t="s">
        <v>150</v>
      </c>
      <c r="D1776" t="s">
        <v>2174</v>
      </c>
      <c r="E1776" t="s">
        <v>2188</v>
      </c>
      <c r="F1776" t="s">
        <v>2187</v>
      </c>
      <c r="G1776" t="s">
        <v>2179</v>
      </c>
      <c r="H1776" t="s">
        <v>2173</v>
      </c>
      <c r="I1776" t="s">
        <v>55</v>
      </c>
      <c r="J1776" t="s">
        <v>144</v>
      </c>
      <c r="K1776" t="s">
        <v>1488</v>
      </c>
      <c r="L1776" t="s">
        <v>146</v>
      </c>
      <c r="M1776" t="s">
        <v>12028</v>
      </c>
    </row>
    <row r="1777" spans="1:13" x14ac:dyDescent="0.35">
      <c r="A1777" t="s">
        <v>12029</v>
      </c>
      <c r="B1777" t="s">
        <v>12030</v>
      </c>
      <c r="C1777" t="s">
        <v>150</v>
      </c>
      <c r="D1777" t="s">
        <v>2174</v>
      </c>
      <c r="E1777" t="s">
        <v>12014</v>
      </c>
      <c r="F1777" t="s">
        <v>2187</v>
      </c>
      <c r="G1777" t="s">
        <v>2179</v>
      </c>
      <c r="H1777" t="s">
        <v>2173</v>
      </c>
      <c r="I1777" t="s">
        <v>55</v>
      </c>
      <c r="J1777" t="s">
        <v>144</v>
      </c>
      <c r="K1777" t="s">
        <v>1488</v>
      </c>
      <c r="L1777" t="s">
        <v>146</v>
      </c>
      <c r="M1777" t="s">
        <v>12031</v>
      </c>
    </row>
    <row r="1778" spans="1:13" x14ac:dyDescent="0.35">
      <c r="A1778" t="s">
        <v>12032</v>
      </c>
      <c r="B1778" t="s">
        <v>12033</v>
      </c>
      <c r="C1778" t="s">
        <v>150</v>
      </c>
      <c r="D1778" t="s">
        <v>2174</v>
      </c>
      <c r="E1778" t="s">
        <v>2188</v>
      </c>
      <c r="F1778" t="s">
        <v>2187</v>
      </c>
      <c r="G1778" t="s">
        <v>2179</v>
      </c>
      <c r="H1778" t="s">
        <v>2173</v>
      </c>
      <c r="I1778" t="s">
        <v>55</v>
      </c>
      <c r="J1778" t="s">
        <v>144</v>
      </c>
      <c r="K1778" t="s">
        <v>1488</v>
      </c>
      <c r="L1778" t="s">
        <v>146</v>
      </c>
      <c r="M1778" t="s">
        <v>12034</v>
      </c>
    </row>
    <row r="1779" spans="1:13" x14ac:dyDescent="0.35">
      <c r="A1779" t="s">
        <v>12035</v>
      </c>
      <c r="B1779" t="s">
        <v>12036</v>
      </c>
      <c r="C1779" t="s">
        <v>150</v>
      </c>
      <c r="D1779" t="s">
        <v>2174</v>
      </c>
      <c r="E1779" t="s">
        <v>12014</v>
      </c>
      <c r="F1779" t="s">
        <v>2187</v>
      </c>
      <c r="G1779" t="s">
        <v>2179</v>
      </c>
      <c r="H1779" t="s">
        <v>2173</v>
      </c>
      <c r="I1779" t="s">
        <v>55</v>
      </c>
      <c r="J1779" t="s">
        <v>144</v>
      </c>
      <c r="K1779" t="s">
        <v>1488</v>
      </c>
      <c r="L1779" t="s">
        <v>146</v>
      </c>
      <c r="M1779" t="s">
        <v>12037</v>
      </c>
    </row>
    <row r="1780" spans="1:13" x14ac:dyDescent="0.35">
      <c r="A1780" t="s">
        <v>12038</v>
      </c>
      <c r="B1780" t="s">
        <v>12039</v>
      </c>
      <c r="C1780" t="s">
        <v>150</v>
      </c>
      <c r="D1780" t="s">
        <v>2174</v>
      </c>
      <c r="E1780" t="s">
        <v>12040</v>
      </c>
      <c r="F1780" t="s">
        <v>2187</v>
      </c>
      <c r="G1780" t="s">
        <v>2179</v>
      </c>
      <c r="H1780" t="s">
        <v>2173</v>
      </c>
      <c r="I1780" t="s">
        <v>55</v>
      </c>
      <c r="J1780" t="s">
        <v>144</v>
      </c>
      <c r="K1780" t="s">
        <v>1488</v>
      </c>
      <c r="L1780" t="s">
        <v>146</v>
      </c>
      <c r="M1780" t="s">
        <v>12041</v>
      </c>
    </row>
    <row r="1781" spans="1:13" x14ac:dyDescent="0.35">
      <c r="A1781" t="s">
        <v>12042</v>
      </c>
      <c r="B1781" t="s">
        <v>12043</v>
      </c>
      <c r="C1781" t="s">
        <v>150</v>
      </c>
      <c r="D1781" t="s">
        <v>2174</v>
      </c>
      <c r="E1781" t="s">
        <v>12044</v>
      </c>
      <c r="F1781" t="s">
        <v>366</v>
      </c>
      <c r="G1781" t="s">
        <v>147</v>
      </c>
      <c r="H1781" t="s">
        <v>2173</v>
      </c>
      <c r="I1781" t="s">
        <v>55</v>
      </c>
      <c r="J1781" t="s">
        <v>144</v>
      </c>
      <c r="K1781" t="s">
        <v>1488</v>
      </c>
      <c r="L1781" t="s">
        <v>146</v>
      </c>
      <c r="M1781" t="s">
        <v>12045</v>
      </c>
    </row>
    <row r="1782" spans="1:13" x14ac:dyDescent="0.35">
      <c r="A1782" t="s">
        <v>12046</v>
      </c>
      <c r="B1782" t="s">
        <v>12047</v>
      </c>
      <c r="C1782" t="s">
        <v>150</v>
      </c>
      <c r="D1782" t="s">
        <v>2174</v>
      </c>
      <c r="E1782" t="s">
        <v>12048</v>
      </c>
      <c r="F1782" t="s">
        <v>366</v>
      </c>
      <c r="G1782" t="s">
        <v>147</v>
      </c>
      <c r="H1782" t="s">
        <v>2173</v>
      </c>
      <c r="I1782" t="s">
        <v>55</v>
      </c>
      <c r="J1782" t="s">
        <v>144</v>
      </c>
      <c r="K1782" t="s">
        <v>1488</v>
      </c>
      <c r="L1782" t="s">
        <v>146</v>
      </c>
      <c r="M1782" t="s">
        <v>12049</v>
      </c>
    </row>
    <row r="1783" spans="1:13" x14ac:dyDescent="0.35">
      <c r="A1783" t="s">
        <v>12050</v>
      </c>
      <c r="B1783" t="s">
        <v>12051</v>
      </c>
      <c r="C1783" t="s">
        <v>150</v>
      </c>
      <c r="D1783" t="s">
        <v>2174</v>
      </c>
      <c r="E1783" t="s">
        <v>12044</v>
      </c>
      <c r="F1783" t="s">
        <v>366</v>
      </c>
      <c r="G1783" t="s">
        <v>147</v>
      </c>
      <c r="H1783" t="s">
        <v>2173</v>
      </c>
      <c r="I1783" t="s">
        <v>55</v>
      </c>
      <c r="J1783" t="s">
        <v>144</v>
      </c>
      <c r="K1783" t="s">
        <v>1488</v>
      </c>
      <c r="L1783" t="s">
        <v>146</v>
      </c>
      <c r="M1783" t="s">
        <v>12052</v>
      </c>
    </row>
    <row r="1784" spans="1:13" x14ac:dyDescent="0.35">
      <c r="A1784" t="s">
        <v>12053</v>
      </c>
      <c r="B1784" t="s">
        <v>12054</v>
      </c>
      <c r="C1784" t="s">
        <v>150</v>
      </c>
      <c r="D1784" t="s">
        <v>2174</v>
      </c>
      <c r="E1784" t="s">
        <v>12048</v>
      </c>
      <c r="F1784" t="s">
        <v>366</v>
      </c>
      <c r="G1784" t="s">
        <v>147</v>
      </c>
      <c r="H1784" t="s">
        <v>2173</v>
      </c>
      <c r="I1784" t="s">
        <v>55</v>
      </c>
      <c r="J1784" t="s">
        <v>144</v>
      </c>
      <c r="K1784" t="s">
        <v>1488</v>
      </c>
      <c r="L1784" t="s">
        <v>146</v>
      </c>
      <c r="M1784" t="s">
        <v>12055</v>
      </c>
    </row>
    <row r="1785" spans="1:13" x14ac:dyDescent="0.35">
      <c r="A1785" t="s">
        <v>12056</v>
      </c>
      <c r="B1785" t="s">
        <v>12057</v>
      </c>
      <c r="C1785" t="s">
        <v>150</v>
      </c>
      <c r="D1785" t="s">
        <v>2174</v>
      </c>
      <c r="E1785" t="s">
        <v>12044</v>
      </c>
      <c r="F1785" t="s">
        <v>2189</v>
      </c>
      <c r="G1785" t="s">
        <v>147</v>
      </c>
      <c r="H1785" t="s">
        <v>2173</v>
      </c>
      <c r="I1785" t="s">
        <v>55</v>
      </c>
      <c r="J1785" t="s">
        <v>144</v>
      </c>
      <c r="K1785" t="s">
        <v>1488</v>
      </c>
      <c r="L1785" t="s">
        <v>146</v>
      </c>
      <c r="M1785" t="s">
        <v>12058</v>
      </c>
    </row>
    <row r="1786" spans="1:13" x14ac:dyDescent="0.35">
      <c r="A1786" t="s">
        <v>12059</v>
      </c>
      <c r="B1786" t="s">
        <v>12060</v>
      </c>
      <c r="C1786" t="s">
        <v>150</v>
      </c>
      <c r="D1786" t="s">
        <v>2174</v>
      </c>
      <c r="E1786" t="s">
        <v>12048</v>
      </c>
      <c r="F1786" t="s">
        <v>2189</v>
      </c>
      <c r="G1786" t="s">
        <v>147</v>
      </c>
      <c r="H1786" t="s">
        <v>2173</v>
      </c>
      <c r="I1786" t="s">
        <v>55</v>
      </c>
      <c r="J1786" t="s">
        <v>144</v>
      </c>
      <c r="K1786" t="s">
        <v>1488</v>
      </c>
      <c r="L1786" t="s">
        <v>146</v>
      </c>
      <c r="M1786" t="s">
        <v>12061</v>
      </c>
    </row>
    <row r="1787" spans="1:13" x14ac:dyDescent="0.35">
      <c r="A1787" t="s">
        <v>12062</v>
      </c>
      <c r="B1787" t="s">
        <v>12063</v>
      </c>
      <c r="C1787" t="s">
        <v>150</v>
      </c>
      <c r="D1787" t="s">
        <v>2174</v>
      </c>
      <c r="E1787" t="s">
        <v>12044</v>
      </c>
      <c r="F1787" t="s">
        <v>2189</v>
      </c>
      <c r="G1787" t="s">
        <v>147</v>
      </c>
      <c r="H1787" t="s">
        <v>2173</v>
      </c>
      <c r="I1787" t="s">
        <v>55</v>
      </c>
      <c r="J1787" t="s">
        <v>144</v>
      </c>
      <c r="K1787" t="s">
        <v>1488</v>
      </c>
      <c r="L1787" t="s">
        <v>146</v>
      </c>
      <c r="M1787" t="s">
        <v>12064</v>
      </c>
    </row>
    <row r="1788" spans="1:13" x14ac:dyDescent="0.35">
      <c r="A1788" t="s">
        <v>12065</v>
      </c>
      <c r="B1788" t="s">
        <v>12066</v>
      </c>
      <c r="C1788" t="s">
        <v>150</v>
      </c>
      <c r="D1788" t="s">
        <v>2174</v>
      </c>
      <c r="E1788" t="s">
        <v>12048</v>
      </c>
      <c r="F1788" t="s">
        <v>2189</v>
      </c>
      <c r="G1788" t="s">
        <v>147</v>
      </c>
      <c r="H1788" t="s">
        <v>2173</v>
      </c>
      <c r="I1788" t="s">
        <v>55</v>
      </c>
      <c r="J1788" t="s">
        <v>144</v>
      </c>
      <c r="K1788" t="s">
        <v>1488</v>
      </c>
      <c r="L1788" t="s">
        <v>146</v>
      </c>
      <c r="M1788" t="s">
        <v>12067</v>
      </c>
    </row>
    <row r="1789" spans="1:13" x14ac:dyDescent="0.35">
      <c r="A1789" t="s">
        <v>12068</v>
      </c>
      <c r="B1789" t="s">
        <v>12069</v>
      </c>
      <c r="C1789" t="s">
        <v>74</v>
      </c>
      <c r="D1789" t="s">
        <v>2174</v>
      </c>
      <c r="E1789" t="s">
        <v>10911</v>
      </c>
      <c r="F1789" t="s">
        <v>2190</v>
      </c>
      <c r="G1789" t="s">
        <v>147</v>
      </c>
      <c r="H1789" t="s">
        <v>2173</v>
      </c>
      <c r="I1789" t="s">
        <v>55</v>
      </c>
      <c r="J1789" t="s">
        <v>144</v>
      </c>
      <c r="K1789" t="s">
        <v>1488</v>
      </c>
      <c r="L1789" t="s">
        <v>146</v>
      </c>
      <c r="M1789" t="s">
        <v>12070</v>
      </c>
    </row>
    <row r="1790" spans="1:13" x14ac:dyDescent="0.35">
      <c r="A1790" t="s">
        <v>12071</v>
      </c>
      <c r="B1790" t="s">
        <v>12072</v>
      </c>
      <c r="C1790" t="s">
        <v>74</v>
      </c>
      <c r="D1790" t="s">
        <v>2174</v>
      </c>
      <c r="E1790" t="s">
        <v>10922</v>
      </c>
      <c r="F1790" t="s">
        <v>2187</v>
      </c>
      <c r="G1790" t="s">
        <v>2179</v>
      </c>
      <c r="H1790" t="s">
        <v>2173</v>
      </c>
      <c r="I1790" t="s">
        <v>55</v>
      </c>
      <c r="J1790" t="s">
        <v>144</v>
      </c>
      <c r="K1790" t="s">
        <v>1488</v>
      </c>
      <c r="L1790" t="s">
        <v>146</v>
      </c>
      <c r="M1790" t="s">
        <v>12073</v>
      </c>
    </row>
    <row r="1791" spans="1:13" x14ac:dyDescent="0.35">
      <c r="A1791" t="s">
        <v>12074</v>
      </c>
      <c r="B1791" t="s">
        <v>12075</v>
      </c>
      <c r="C1791" t="s">
        <v>74</v>
      </c>
      <c r="D1791" t="s">
        <v>2174</v>
      </c>
      <c r="E1791" t="s">
        <v>10922</v>
      </c>
      <c r="F1791" t="s">
        <v>2187</v>
      </c>
      <c r="G1791" t="s">
        <v>2179</v>
      </c>
      <c r="H1791" t="s">
        <v>2173</v>
      </c>
      <c r="I1791" t="s">
        <v>55</v>
      </c>
      <c r="J1791" t="s">
        <v>144</v>
      </c>
      <c r="K1791" t="s">
        <v>1488</v>
      </c>
      <c r="L1791" t="s">
        <v>146</v>
      </c>
      <c r="M1791" t="s">
        <v>12076</v>
      </c>
    </row>
    <row r="1792" spans="1:13" x14ac:dyDescent="0.35">
      <c r="A1792" t="s">
        <v>12077</v>
      </c>
      <c r="B1792" t="s">
        <v>12078</v>
      </c>
      <c r="C1792" t="s">
        <v>74</v>
      </c>
      <c r="D1792" t="s">
        <v>2174</v>
      </c>
      <c r="E1792" t="s">
        <v>10922</v>
      </c>
      <c r="F1792" t="s">
        <v>2187</v>
      </c>
      <c r="G1792" t="s">
        <v>2179</v>
      </c>
      <c r="H1792" t="s">
        <v>2173</v>
      </c>
      <c r="I1792" t="s">
        <v>55</v>
      </c>
      <c r="J1792" t="s">
        <v>144</v>
      </c>
      <c r="K1792" t="s">
        <v>1488</v>
      </c>
      <c r="L1792" t="s">
        <v>146</v>
      </c>
      <c r="M1792" t="s">
        <v>12079</v>
      </c>
    </row>
    <row r="1793" spans="1:13" x14ac:dyDescent="0.35">
      <c r="A1793" t="s">
        <v>12080</v>
      </c>
      <c r="B1793" t="s">
        <v>12081</v>
      </c>
      <c r="C1793" t="s">
        <v>74</v>
      </c>
      <c r="D1793" t="s">
        <v>2174</v>
      </c>
      <c r="E1793" t="s">
        <v>10922</v>
      </c>
      <c r="F1793" t="s">
        <v>2187</v>
      </c>
      <c r="G1793" t="s">
        <v>2179</v>
      </c>
      <c r="H1793" t="s">
        <v>2173</v>
      </c>
      <c r="I1793" t="s">
        <v>55</v>
      </c>
      <c r="J1793" t="s">
        <v>144</v>
      </c>
      <c r="K1793" t="s">
        <v>1488</v>
      </c>
      <c r="L1793" t="s">
        <v>146</v>
      </c>
      <c r="M1793" t="s">
        <v>12082</v>
      </c>
    </row>
    <row r="1794" spans="1:13" x14ac:dyDescent="0.35">
      <c r="A1794" t="s">
        <v>12083</v>
      </c>
      <c r="B1794" t="s">
        <v>12084</v>
      </c>
      <c r="C1794" t="s">
        <v>74</v>
      </c>
      <c r="D1794" t="s">
        <v>2174</v>
      </c>
      <c r="E1794" t="s">
        <v>10922</v>
      </c>
      <c r="F1794" t="s">
        <v>2187</v>
      </c>
      <c r="G1794" t="s">
        <v>2179</v>
      </c>
      <c r="H1794" t="s">
        <v>2173</v>
      </c>
      <c r="I1794" t="s">
        <v>55</v>
      </c>
      <c r="J1794" t="s">
        <v>144</v>
      </c>
      <c r="K1794" t="s">
        <v>1488</v>
      </c>
      <c r="L1794" t="s">
        <v>146</v>
      </c>
      <c r="M1794" t="s">
        <v>12085</v>
      </c>
    </row>
    <row r="1795" spans="1:13" x14ac:dyDescent="0.35">
      <c r="A1795" t="s">
        <v>12086</v>
      </c>
      <c r="B1795" t="s">
        <v>12087</v>
      </c>
      <c r="C1795" t="s">
        <v>150</v>
      </c>
      <c r="D1795" t="s">
        <v>2174</v>
      </c>
      <c r="E1795" t="s">
        <v>10911</v>
      </c>
      <c r="F1795" t="s">
        <v>2187</v>
      </c>
      <c r="G1795" t="s">
        <v>2179</v>
      </c>
      <c r="H1795" t="s">
        <v>2173</v>
      </c>
      <c r="I1795" t="s">
        <v>55</v>
      </c>
      <c r="J1795" t="s">
        <v>144</v>
      </c>
      <c r="K1795" t="s">
        <v>1488</v>
      </c>
      <c r="L1795" t="s">
        <v>146</v>
      </c>
      <c r="M1795" t="s">
        <v>12088</v>
      </c>
    </row>
    <row r="1796" spans="1:13" x14ac:dyDescent="0.35">
      <c r="A1796" t="s">
        <v>12089</v>
      </c>
      <c r="B1796" t="s">
        <v>12090</v>
      </c>
      <c r="C1796" t="s">
        <v>150</v>
      </c>
      <c r="D1796" t="s">
        <v>2174</v>
      </c>
      <c r="E1796" t="s">
        <v>10911</v>
      </c>
      <c r="F1796" t="s">
        <v>2187</v>
      </c>
      <c r="G1796" t="s">
        <v>2179</v>
      </c>
      <c r="H1796" t="s">
        <v>2173</v>
      </c>
      <c r="I1796" t="s">
        <v>55</v>
      </c>
      <c r="J1796" t="s">
        <v>144</v>
      </c>
      <c r="K1796" t="s">
        <v>1488</v>
      </c>
      <c r="L1796" t="s">
        <v>146</v>
      </c>
      <c r="M1796" t="s">
        <v>12091</v>
      </c>
    </row>
    <row r="1797" spans="1:13" x14ac:dyDescent="0.35">
      <c r="A1797" t="s">
        <v>12092</v>
      </c>
      <c r="B1797" t="s">
        <v>12093</v>
      </c>
      <c r="C1797" t="s">
        <v>150</v>
      </c>
      <c r="D1797" t="s">
        <v>2174</v>
      </c>
      <c r="E1797" t="s">
        <v>10911</v>
      </c>
      <c r="F1797" t="s">
        <v>2187</v>
      </c>
      <c r="G1797" t="s">
        <v>2179</v>
      </c>
      <c r="H1797" t="s">
        <v>2173</v>
      </c>
      <c r="I1797" t="s">
        <v>55</v>
      </c>
      <c r="J1797" t="s">
        <v>144</v>
      </c>
      <c r="K1797" t="s">
        <v>1488</v>
      </c>
      <c r="L1797" t="s">
        <v>146</v>
      </c>
      <c r="M1797" t="s">
        <v>12094</v>
      </c>
    </row>
    <row r="1798" spans="1:13" x14ac:dyDescent="0.35">
      <c r="A1798" t="s">
        <v>12095</v>
      </c>
      <c r="B1798" t="s">
        <v>12096</v>
      </c>
      <c r="C1798" t="s">
        <v>150</v>
      </c>
      <c r="D1798" t="s">
        <v>2174</v>
      </c>
      <c r="E1798" t="s">
        <v>10911</v>
      </c>
      <c r="F1798" t="s">
        <v>2187</v>
      </c>
      <c r="G1798" t="s">
        <v>2179</v>
      </c>
      <c r="H1798" t="s">
        <v>2173</v>
      </c>
      <c r="I1798" t="s">
        <v>55</v>
      </c>
      <c r="J1798" t="s">
        <v>144</v>
      </c>
      <c r="K1798" t="s">
        <v>1488</v>
      </c>
      <c r="L1798" t="s">
        <v>146</v>
      </c>
      <c r="M1798" t="s">
        <v>12097</v>
      </c>
    </row>
    <row r="1799" spans="1:13" x14ac:dyDescent="0.35">
      <c r="A1799" t="s">
        <v>12098</v>
      </c>
      <c r="B1799" t="s">
        <v>12099</v>
      </c>
      <c r="C1799" t="s">
        <v>150</v>
      </c>
      <c r="D1799" t="s">
        <v>2174</v>
      </c>
      <c r="E1799" t="s">
        <v>10911</v>
      </c>
      <c r="F1799" t="s">
        <v>2187</v>
      </c>
      <c r="G1799" t="s">
        <v>2179</v>
      </c>
      <c r="H1799" t="s">
        <v>2173</v>
      </c>
      <c r="I1799" t="s">
        <v>55</v>
      </c>
      <c r="J1799" t="s">
        <v>144</v>
      </c>
      <c r="K1799" t="s">
        <v>1488</v>
      </c>
      <c r="L1799" t="s">
        <v>146</v>
      </c>
      <c r="M1799" t="s">
        <v>12100</v>
      </c>
    </row>
    <row r="1800" spans="1:13" x14ac:dyDescent="0.35">
      <c r="A1800" t="s">
        <v>12101</v>
      </c>
      <c r="B1800" t="s">
        <v>12102</v>
      </c>
      <c r="C1800" t="s">
        <v>150</v>
      </c>
      <c r="D1800" t="s">
        <v>2174</v>
      </c>
      <c r="E1800" t="s">
        <v>10911</v>
      </c>
      <c r="F1800" t="s">
        <v>2187</v>
      </c>
      <c r="G1800" t="s">
        <v>2179</v>
      </c>
      <c r="H1800" t="s">
        <v>2173</v>
      </c>
      <c r="I1800" t="s">
        <v>55</v>
      </c>
      <c r="J1800" t="s">
        <v>144</v>
      </c>
      <c r="K1800" t="s">
        <v>1488</v>
      </c>
      <c r="L1800" t="s">
        <v>146</v>
      </c>
      <c r="M1800" t="s">
        <v>12103</v>
      </c>
    </row>
    <row r="1801" spans="1:13" x14ac:dyDescent="0.35">
      <c r="A1801" t="s">
        <v>12104</v>
      </c>
      <c r="B1801" t="s">
        <v>12105</v>
      </c>
      <c r="C1801" t="s">
        <v>150</v>
      </c>
      <c r="D1801" t="s">
        <v>2174</v>
      </c>
      <c r="E1801" t="s">
        <v>10911</v>
      </c>
      <c r="F1801" t="s">
        <v>2187</v>
      </c>
      <c r="G1801" t="s">
        <v>2179</v>
      </c>
      <c r="H1801" t="s">
        <v>2173</v>
      </c>
      <c r="I1801" t="s">
        <v>55</v>
      </c>
      <c r="J1801" t="s">
        <v>144</v>
      </c>
      <c r="K1801" t="s">
        <v>1488</v>
      </c>
      <c r="L1801" t="s">
        <v>146</v>
      </c>
      <c r="M1801" t="s">
        <v>12106</v>
      </c>
    </row>
    <row r="1802" spans="1:13" x14ac:dyDescent="0.35">
      <c r="A1802" t="s">
        <v>12107</v>
      </c>
      <c r="B1802" t="s">
        <v>12108</v>
      </c>
      <c r="C1802" t="s">
        <v>150</v>
      </c>
      <c r="D1802" t="s">
        <v>2174</v>
      </c>
      <c r="E1802" t="s">
        <v>10911</v>
      </c>
      <c r="F1802" t="s">
        <v>2187</v>
      </c>
      <c r="G1802" t="s">
        <v>2179</v>
      </c>
      <c r="H1802" t="s">
        <v>2173</v>
      </c>
      <c r="I1802" t="s">
        <v>55</v>
      </c>
      <c r="J1802" t="s">
        <v>144</v>
      </c>
      <c r="K1802" t="s">
        <v>1488</v>
      </c>
      <c r="L1802" t="s">
        <v>146</v>
      </c>
      <c r="M1802" t="s">
        <v>12109</v>
      </c>
    </row>
    <row r="1803" spans="1:13" x14ac:dyDescent="0.35">
      <c r="A1803" t="s">
        <v>12110</v>
      </c>
      <c r="B1803" t="s">
        <v>12111</v>
      </c>
      <c r="C1803" t="s">
        <v>150</v>
      </c>
      <c r="D1803" t="s">
        <v>2174</v>
      </c>
      <c r="E1803" t="s">
        <v>10911</v>
      </c>
      <c r="F1803" t="s">
        <v>2187</v>
      </c>
      <c r="G1803" t="s">
        <v>2179</v>
      </c>
      <c r="H1803" t="s">
        <v>2173</v>
      </c>
      <c r="I1803" t="s">
        <v>55</v>
      </c>
      <c r="J1803" t="s">
        <v>144</v>
      </c>
      <c r="K1803" t="s">
        <v>1488</v>
      </c>
      <c r="L1803" t="s">
        <v>146</v>
      </c>
      <c r="M1803" t="s">
        <v>12112</v>
      </c>
    </row>
    <row r="1804" spans="1:13" x14ac:dyDescent="0.35">
      <c r="A1804" t="s">
        <v>12113</v>
      </c>
      <c r="B1804" t="s">
        <v>12114</v>
      </c>
      <c r="C1804" t="s">
        <v>150</v>
      </c>
      <c r="D1804" t="s">
        <v>2174</v>
      </c>
      <c r="E1804" t="s">
        <v>10911</v>
      </c>
      <c r="F1804" t="s">
        <v>2187</v>
      </c>
      <c r="G1804" t="s">
        <v>2179</v>
      </c>
      <c r="H1804" t="s">
        <v>2173</v>
      </c>
      <c r="I1804" t="s">
        <v>55</v>
      </c>
      <c r="J1804" t="s">
        <v>144</v>
      </c>
      <c r="K1804" t="s">
        <v>1488</v>
      </c>
      <c r="L1804" t="s">
        <v>146</v>
      </c>
      <c r="M1804" t="s">
        <v>12115</v>
      </c>
    </row>
    <row r="1805" spans="1:13" x14ac:dyDescent="0.35">
      <c r="A1805" t="s">
        <v>12116</v>
      </c>
      <c r="B1805" t="s">
        <v>12117</v>
      </c>
      <c r="C1805" t="s">
        <v>150</v>
      </c>
      <c r="D1805" t="s">
        <v>2174</v>
      </c>
      <c r="E1805" t="s">
        <v>10911</v>
      </c>
      <c r="F1805" t="s">
        <v>2187</v>
      </c>
      <c r="G1805" t="s">
        <v>2179</v>
      </c>
      <c r="H1805" t="s">
        <v>2173</v>
      </c>
      <c r="I1805" t="s">
        <v>55</v>
      </c>
      <c r="J1805" t="s">
        <v>144</v>
      </c>
      <c r="K1805" t="s">
        <v>1488</v>
      </c>
      <c r="L1805" t="s">
        <v>146</v>
      </c>
      <c r="M1805" t="s">
        <v>12118</v>
      </c>
    </row>
    <row r="1806" spans="1:13" x14ac:dyDescent="0.35">
      <c r="A1806" t="s">
        <v>12119</v>
      </c>
      <c r="B1806" t="s">
        <v>12120</v>
      </c>
      <c r="C1806" t="s">
        <v>150</v>
      </c>
      <c r="D1806" t="s">
        <v>2174</v>
      </c>
      <c r="E1806" t="s">
        <v>10911</v>
      </c>
      <c r="F1806" t="s">
        <v>2187</v>
      </c>
      <c r="G1806" t="s">
        <v>2179</v>
      </c>
      <c r="H1806" t="s">
        <v>2173</v>
      </c>
      <c r="I1806" t="s">
        <v>55</v>
      </c>
      <c r="J1806" t="s">
        <v>144</v>
      </c>
      <c r="K1806" t="s">
        <v>1488</v>
      </c>
      <c r="L1806" t="s">
        <v>146</v>
      </c>
      <c r="M1806" t="s">
        <v>12121</v>
      </c>
    </row>
    <row r="1807" spans="1:13" x14ac:dyDescent="0.35">
      <c r="A1807" t="s">
        <v>12122</v>
      </c>
      <c r="B1807" t="s">
        <v>12123</v>
      </c>
      <c r="C1807" t="s">
        <v>150</v>
      </c>
      <c r="D1807" t="s">
        <v>2174</v>
      </c>
      <c r="E1807" t="s">
        <v>10911</v>
      </c>
      <c r="F1807" t="s">
        <v>2187</v>
      </c>
      <c r="G1807" t="s">
        <v>2179</v>
      </c>
      <c r="H1807" t="s">
        <v>2173</v>
      </c>
      <c r="I1807" t="s">
        <v>55</v>
      </c>
      <c r="J1807" t="s">
        <v>144</v>
      </c>
      <c r="K1807" t="s">
        <v>1488</v>
      </c>
      <c r="L1807" t="s">
        <v>146</v>
      </c>
      <c r="M1807" t="s">
        <v>12124</v>
      </c>
    </row>
    <row r="1808" spans="1:13" x14ac:dyDescent="0.35">
      <c r="A1808" t="s">
        <v>12125</v>
      </c>
      <c r="B1808" t="s">
        <v>12126</v>
      </c>
      <c r="C1808" t="s">
        <v>150</v>
      </c>
      <c r="D1808" t="s">
        <v>2174</v>
      </c>
      <c r="E1808" t="s">
        <v>10911</v>
      </c>
      <c r="F1808" t="s">
        <v>2187</v>
      </c>
      <c r="G1808" t="s">
        <v>2179</v>
      </c>
      <c r="H1808" t="s">
        <v>2173</v>
      </c>
      <c r="I1808" t="s">
        <v>55</v>
      </c>
      <c r="J1808" t="s">
        <v>144</v>
      </c>
      <c r="K1808" t="s">
        <v>1488</v>
      </c>
      <c r="L1808" t="s">
        <v>146</v>
      </c>
      <c r="M1808" t="s">
        <v>12127</v>
      </c>
    </row>
    <row r="1809" spans="1:13" x14ac:dyDescent="0.35">
      <c r="A1809" t="s">
        <v>12128</v>
      </c>
      <c r="B1809" t="s">
        <v>12129</v>
      </c>
      <c r="C1809" t="s">
        <v>150</v>
      </c>
      <c r="D1809" t="s">
        <v>2174</v>
      </c>
      <c r="E1809" t="s">
        <v>10911</v>
      </c>
      <c r="F1809" t="s">
        <v>2187</v>
      </c>
      <c r="G1809" t="s">
        <v>2179</v>
      </c>
      <c r="H1809" t="s">
        <v>2173</v>
      </c>
      <c r="I1809" t="s">
        <v>55</v>
      </c>
      <c r="J1809" t="s">
        <v>144</v>
      </c>
      <c r="K1809" t="s">
        <v>1488</v>
      </c>
      <c r="L1809" t="s">
        <v>146</v>
      </c>
      <c r="M1809" t="s">
        <v>12130</v>
      </c>
    </row>
    <row r="1810" spans="1:13" x14ac:dyDescent="0.35">
      <c r="A1810" t="s">
        <v>12131</v>
      </c>
      <c r="B1810" t="s">
        <v>12132</v>
      </c>
      <c r="C1810" t="s">
        <v>150</v>
      </c>
      <c r="D1810" t="s">
        <v>2174</v>
      </c>
      <c r="E1810" t="s">
        <v>10911</v>
      </c>
      <c r="F1810" t="s">
        <v>2187</v>
      </c>
      <c r="G1810" t="s">
        <v>2179</v>
      </c>
      <c r="H1810" t="s">
        <v>2173</v>
      </c>
      <c r="I1810" t="s">
        <v>55</v>
      </c>
      <c r="J1810" t="s">
        <v>144</v>
      </c>
      <c r="K1810" t="s">
        <v>1488</v>
      </c>
      <c r="L1810" t="s">
        <v>146</v>
      </c>
      <c r="M1810" t="s">
        <v>12133</v>
      </c>
    </row>
    <row r="1811" spans="1:13" x14ac:dyDescent="0.35">
      <c r="A1811" t="s">
        <v>12134</v>
      </c>
      <c r="B1811" t="s">
        <v>12135</v>
      </c>
      <c r="C1811" t="s">
        <v>150</v>
      </c>
      <c r="D1811" t="s">
        <v>2174</v>
      </c>
      <c r="E1811" t="s">
        <v>10911</v>
      </c>
      <c r="F1811" t="s">
        <v>2187</v>
      </c>
      <c r="G1811" t="s">
        <v>2179</v>
      </c>
      <c r="H1811" t="s">
        <v>2173</v>
      </c>
      <c r="I1811" t="s">
        <v>55</v>
      </c>
      <c r="J1811" t="s">
        <v>144</v>
      </c>
      <c r="K1811" t="s">
        <v>1488</v>
      </c>
      <c r="L1811" t="s">
        <v>146</v>
      </c>
      <c r="M1811" t="s">
        <v>12136</v>
      </c>
    </row>
    <row r="1812" spans="1:13" x14ac:dyDescent="0.35">
      <c r="A1812" t="s">
        <v>12137</v>
      </c>
      <c r="B1812" t="s">
        <v>12138</v>
      </c>
      <c r="C1812" t="s">
        <v>150</v>
      </c>
      <c r="D1812" t="s">
        <v>2174</v>
      </c>
      <c r="E1812" t="s">
        <v>10911</v>
      </c>
      <c r="F1812" t="s">
        <v>2187</v>
      </c>
      <c r="G1812" t="s">
        <v>2179</v>
      </c>
      <c r="H1812" t="s">
        <v>2173</v>
      </c>
      <c r="I1812" t="s">
        <v>55</v>
      </c>
      <c r="J1812" t="s">
        <v>144</v>
      </c>
      <c r="K1812" t="s">
        <v>1488</v>
      </c>
      <c r="L1812" t="s">
        <v>146</v>
      </c>
      <c r="M1812" t="s">
        <v>12139</v>
      </c>
    </row>
    <row r="1813" spans="1:13" x14ac:dyDescent="0.35">
      <c r="A1813" t="s">
        <v>12140</v>
      </c>
      <c r="B1813" t="s">
        <v>12141</v>
      </c>
      <c r="C1813" t="s">
        <v>150</v>
      </c>
      <c r="D1813" t="s">
        <v>2174</v>
      </c>
      <c r="E1813" t="s">
        <v>10911</v>
      </c>
      <c r="F1813" t="s">
        <v>2187</v>
      </c>
      <c r="G1813" t="s">
        <v>2179</v>
      </c>
      <c r="H1813" t="s">
        <v>2173</v>
      </c>
      <c r="I1813" t="s">
        <v>55</v>
      </c>
      <c r="J1813" t="s">
        <v>144</v>
      </c>
      <c r="K1813" t="s">
        <v>1488</v>
      </c>
      <c r="L1813" t="s">
        <v>146</v>
      </c>
      <c r="M1813" t="s">
        <v>12142</v>
      </c>
    </row>
    <row r="1814" spans="1:13" x14ac:dyDescent="0.35">
      <c r="A1814" t="s">
        <v>12143</v>
      </c>
      <c r="B1814" t="s">
        <v>12144</v>
      </c>
      <c r="C1814" t="s">
        <v>150</v>
      </c>
      <c r="D1814" t="s">
        <v>2174</v>
      </c>
      <c r="E1814" t="s">
        <v>10911</v>
      </c>
      <c r="F1814" t="s">
        <v>2187</v>
      </c>
      <c r="G1814" t="s">
        <v>2179</v>
      </c>
      <c r="H1814" t="s">
        <v>2173</v>
      </c>
      <c r="I1814" t="s">
        <v>55</v>
      </c>
      <c r="J1814" t="s">
        <v>144</v>
      </c>
      <c r="K1814" t="s">
        <v>1488</v>
      </c>
      <c r="L1814" t="s">
        <v>146</v>
      </c>
      <c r="M1814" t="s">
        <v>12145</v>
      </c>
    </row>
    <row r="1815" spans="1:13" x14ac:dyDescent="0.35">
      <c r="A1815" t="s">
        <v>12146</v>
      </c>
      <c r="B1815" t="s">
        <v>12147</v>
      </c>
      <c r="C1815" t="s">
        <v>150</v>
      </c>
      <c r="D1815" t="s">
        <v>2174</v>
      </c>
      <c r="E1815" t="s">
        <v>10911</v>
      </c>
      <c r="F1815" t="s">
        <v>2187</v>
      </c>
      <c r="G1815" t="s">
        <v>2179</v>
      </c>
      <c r="H1815" t="s">
        <v>2173</v>
      </c>
      <c r="I1815" t="s">
        <v>55</v>
      </c>
      <c r="J1815" t="s">
        <v>144</v>
      </c>
      <c r="K1815" t="s">
        <v>1488</v>
      </c>
      <c r="L1815" t="s">
        <v>146</v>
      </c>
      <c r="M1815" t="s">
        <v>12148</v>
      </c>
    </row>
    <row r="1816" spans="1:13" x14ac:dyDescent="0.35">
      <c r="A1816" t="s">
        <v>12149</v>
      </c>
      <c r="B1816" t="s">
        <v>12150</v>
      </c>
      <c r="C1816" t="s">
        <v>150</v>
      </c>
      <c r="D1816" t="s">
        <v>2174</v>
      </c>
      <c r="E1816" t="s">
        <v>10911</v>
      </c>
      <c r="F1816" t="s">
        <v>2187</v>
      </c>
      <c r="G1816" t="s">
        <v>2179</v>
      </c>
      <c r="H1816" t="s">
        <v>2173</v>
      </c>
      <c r="I1816" t="s">
        <v>55</v>
      </c>
      <c r="J1816" t="s">
        <v>144</v>
      </c>
      <c r="K1816" t="s">
        <v>1488</v>
      </c>
      <c r="L1816" t="s">
        <v>146</v>
      </c>
      <c r="M1816" t="s">
        <v>12151</v>
      </c>
    </row>
    <row r="1817" spans="1:13" x14ac:dyDescent="0.35">
      <c r="A1817" t="s">
        <v>12152</v>
      </c>
      <c r="B1817" t="s">
        <v>12153</v>
      </c>
      <c r="C1817" t="s">
        <v>150</v>
      </c>
      <c r="D1817" t="s">
        <v>2174</v>
      </c>
      <c r="E1817" t="s">
        <v>10911</v>
      </c>
      <c r="F1817" t="s">
        <v>2187</v>
      </c>
      <c r="G1817" t="s">
        <v>2179</v>
      </c>
      <c r="H1817" t="s">
        <v>2173</v>
      </c>
      <c r="I1817" t="s">
        <v>55</v>
      </c>
      <c r="J1817" t="s">
        <v>144</v>
      </c>
      <c r="K1817" t="s">
        <v>1488</v>
      </c>
      <c r="L1817" t="s">
        <v>146</v>
      </c>
      <c r="M1817" t="s">
        <v>12154</v>
      </c>
    </row>
    <row r="1818" spans="1:13" x14ac:dyDescent="0.35">
      <c r="A1818" t="s">
        <v>12155</v>
      </c>
      <c r="B1818" t="s">
        <v>12156</v>
      </c>
      <c r="C1818" t="s">
        <v>150</v>
      </c>
      <c r="D1818" t="s">
        <v>2174</v>
      </c>
      <c r="E1818" t="s">
        <v>10911</v>
      </c>
      <c r="F1818" t="s">
        <v>2187</v>
      </c>
      <c r="G1818" t="s">
        <v>2179</v>
      </c>
      <c r="H1818" t="s">
        <v>2173</v>
      </c>
      <c r="I1818" t="s">
        <v>55</v>
      </c>
      <c r="J1818" t="s">
        <v>144</v>
      </c>
      <c r="K1818" t="s">
        <v>1488</v>
      </c>
      <c r="L1818" t="s">
        <v>146</v>
      </c>
      <c r="M1818" t="s">
        <v>12157</v>
      </c>
    </row>
    <row r="1819" spans="1:13" x14ac:dyDescent="0.35">
      <c r="A1819" t="s">
        <v>12158</v>
      </c>
      <c r="B1819" t="s">
        <v>12159</v>
      </c>
      <c r="C1819" t="s">
        <v>150</v>
      </c>
      <c r="D1819" t="s">
        <v>2174</v>
      </c>
      <c r="E1819" t="s">
        <v>10911</v>
      </c>
      <c r="F1819" t="s">
        <v>2187</v>
      </c>
      <c r="G1819" t="s">
        <v>2179</v>
      </c>
      <c r="H1819" t="s">
        <v>2173</v>
      </c>
      <c r="I1819" t="s">
        <v>55</v>
      </c>
      <c r="J1819" t="s">
        <v>144</v>
      </c>
      <c r="K1819" t="s">
        <v>1488</v>
      </c>
      <c r="L1819" t="s">
        <v>146</v>
      </c>
      <c r="M1819" t="s">
        <v>12160</v>
      </c>
    </row>
    <row r="1820" spans="1:13" x14ac:dyDescent="0.35">
      <c r="A1820" t="s">
        <v>12161</v>
      </c>
      <c r="B1820" t="s">
        <v>12162</v>
      </c>
      <c r="C1820" t="s">
        <v>150</v>
      </c>
      <c r="D1820" t="s">
        <v>2174</v>
      </c>
      <c r="E1820" t="s">
        <v>10911</v>
      </c>
      <c r="F1820" t="s">
        <v>2187</v>
      </c>
      <c r="G1820" t="s">
        <v>2179</v>
      </c>
      <c r="H1820" t="s">
        <v>2173</v>
      </c>
      <c r="I1820" t="s">
        <v>55</v>
      </c>
      <c r="J1820" t="s">
        <v>144</v>
      </c>
      <c r="K1820" t="s">
        <v>1488</v>
      </c>
      <c r="L1820" t="s">
        <v>146</v>
      </c>
      <c r="M1820" t="s">
        <v>12163</v>
      </c>
    </row>
    <row r="1821" spans="1:13" x14ac:dyDescent="0.35">
      <c r="A1821" t="s">
        <v>12164</v>
      </c>
      <c r="B1821" t="s">
        <v>12165</v>
      </c>
      <c r="C1821" t="s">
        <v>150</v>
      </c>
      <c r="D1821" t="s">
        <v>2174</v>
      </c>
      <c r="E1821" t="s">
        <v>10911</v>
      </c>
      <c r="F1821" t="s">
        <v>2187</v>
      </c>
      <c r="G1821" t="s">
        <v>2179</v>
      </c>
      <c r="H1821" t="s">
        <v>2173</v>
      </c>
      <c r="I1821" t="s">
        <v>55</v>
      </c>
      <c r="J1821" t="s">
        <v>144</v>
      </c>
      <c r="K1821" t="s">
        <v>1488</v>
      </c>
      <c r="L1821" t="s">
        <v>146</v>
      </c>
      <c r="M1821" t="s">
        <v>12166</v>
      </c>
    </row>
    <row r="1822" spans="1:13" x14ac:dyDescent="0.35">
      <c r="A1822" t="s">
        <v>12167</v>
      </c>
      <c r="B1822" t="s">
        <v>12168</v>
      </c>
      <c r="C1822" t="s">
        <v>150</v>
      </c>
      <c r="D1822" t="s">
        <v>2174</v>
      </c>
      <c r="E1822" t="s">
        <v>10911</v>
      </c>
      <c r="F1822" t="s">
        <v>2187</v>
      </c>
      <c r="G1822" t="s">
        <v>2179</v>
      </c>
      <c r="H1822" t="s">
        <v>2173</v>
      </c>
      <c r="I1822" t="s">
        <v>55</v>
      </c>
      <c r="J1822" t="s">
        <v>144</v>
      </c>
      <c r="K1822" t="s">
        <v>1488</v>
      </c>
      <c r="L1822" t="s">
        <v>146</v>
      </c>
      <c r="M1822" t="s">
        <v>12169</v>
      </c>
    </row>
    <row r="1823" spans="1:13" x14ac:dyDescent="0.35">
      <c r="A1823" t="s">
        <v>12170</v>
      </c>
      <c r="B1823" t="s">
        <v>12171</v>
      </c>
      <c r="C1823" t="s">
        <v>150</v>
      </c>
      <c r="D1823" t="s">
        <v>2174</v>
      </c>
      <c r="E1823" t="s">
        <v>10911</v>
      </c>
      <c r="F1823" t="s">
        <v>2187</v>
      </c>
      <c r="G1823" t="s">
        <v>2179</v>
      </c>
      <c r="H1823" t="s">
        <v>2173</v>
      </c>
      <c r="I1823" t="s">
        <v>55</v>
      </c>
      <c r="J1823" t="s">
        <v>144</v>
      </c>
      <c r="K1823" t="s">
        <v>1488</v>
      </c>
      <c r="L1823" t="s">
        <v>146</v>
      </c>
      <c r="M1823" t="s">
        <v>12172</v>
      </c>
    </row>
    <row r="1824" spans="1:13" x14ac:dyDescent="0.35">
      <c r="A1824" t="s">
        <v>12173</v>
      </c>
      <c r="B1824" t="s">
        <v>12174</v>
      </c>
      <c r="C1824" t="s">
        <v>150</v>
      </c>
      <c r="D1824" t="s">
        <v>2174</v>
      </c>
      <c r="E1824" t="s">
        <v>10911</v>
      </c>
      <c r="F1824" t="s">
        <v>2187</v>
      </c>
      <c r="G1824" t="s">
        <v>2179</v>
      </c>
      <c r="H1824" t="s">
        <v>2173</v>
      </c>
      <c r="I1824" t="s">
        <v>55</v>
      </c>
      <c r="J1824" t="s">
        <v>144</v>
      </c>
      <c r="K1824" t="s">
        <v>1488</v>
      </c>
      <c r="L1824" t="s">
        <v>146</v>
      </c>
      <c r="M1824" t="s">
        <v>12175</v>
      </c>
    </row>
    <row r="1825" spans="1:13" x14ac:dyDescent="0.35">
      <c r="A1825" t="s">
        <v>12176</v>
      </c>
      <c r="B1825" t="s">
        <v>12177</v>
      </c>
      <c r="C1825" t="s">
        <v>150</v>
      </c>
      <c r="D1825" t="s">
        <v>2174</v>
      </c>
      <c r="E1825" t="s">
        <v>10911</v>
      </c>
      <c r="F1825" t="s">
        <v>2187</v>
      </c>
      <c r="G1825" t="s">
        <v>2179</v>
      </c>
      <c r="H1825" t="s">
        <v>2173</v>
      </c>
      <c r="I1825" t="s">
        <v>55</v>
      </c>
      <c r="J1825" t="s">
        <v>144</v>
      </c>
      <c r="K1825" t="s">
        <v>1488</v>
      </c>
      <c r="L1825" t="s">
        <v>146</v>
      </c>
      <c r="M1825" t="s">
        <v>12178</v>
      </c>
    </row>
    <row r="1826" spans="1:13" x14ac:dyDescent="0.35">
      <c r="A1826" t="s">
        <v>12179</v>
      </c>
      <c r="B1826" t="s">
        <v>12180</v>
      </c>
      <c r="C1826" t="s">
        <v>150</v>
      </c>
      <c r="D1826" t="s">
        <v>2174</v>
      </c>
      <c r="E1826" t="s">
        <v>10911</v>
      </c>
      <c r="F1826" t="s">
        <v>2187</v>
      </c>
      <c r="G1826" t="s">
        <v>2179</v>
      </c>
      <c r="H1826" t="s">
        <v>2173</v>
      </c>
      <c r="I1826" t="s">
        <v>55</v>
      </c>
      <c r="J1826" t="s">
        <v>144</v>
      </c>
      <c r="K1826" t="s">
        <v>1488</v>
      </c>
      <c r="L1826" t="s">
        <v>146</v>
      </c>
      <c r="M1826" t="s">
        <v>12181</v>
      </c>
    </row>
    <row r="1827" spans="1:13" x14ac:dyDescent="0.35">
      <c r="A1827" t="s">
        <v>12182</v>
      </c>
      <c r="B1827" t="s">
        <v>12183</v>
      </c>
      <c r="C1827" t="s">
        <v>150</v>
      </c>
      <c r="D1827" t="s">
        <v>2174</v>
      </c>
      <c r="E1827" t="s">
        <v>10911</v>
      </c>
      <c r="F1827" t="s">
        <v>2187</v>
      </c>
      <c r="G1827" t="s">
        <v>2179</v>
      </c>
      <c r="H1827" t="s">
        <v>2173</v>
      </c>
      <c r="I1827" t="s">
        <v>55</v>
      </c>
      <c r="J1827" t="s">
        <v>144</v>
      </c>
      <c r="K1827" t="s">
        <v>1488</v>
      </c>
      <c r="L1827" t="s">
        <v>146</v>
      </c>
      <c r="M1827" t="s">
        <v>12184</v>
      </c>
    </row>
    <row r="1828" spans="1:13" x14ac:dyDescent="0.35">
      <c r="A1828" t="s">
        <v>12185</v>
      </c>
      <c r="B1828" t="s">
        <v>12186</v>
      </c>
      <c r="C1828" t="s">
        <v>150</v>
      </c>
      <c r="D1828" t="s">
        <v>2174</v>
      </c>
      <c r="E1828" t="s">
        <v>10911</v>
      </c>
      <c r="F1828" t="s">
        <v>2187</v>
      </c>
      <c r="G1828" t="s">
        <v>2179</v>
      </c>
      <c r="H1828" t="s">
        <v>2173</v>
      </c>
      <c r="I1828" t="s">
        <v>55</v>
      </c>
      <c r="J1828" t="s">
        <v>144</v>
      </c>
      <c r="K1828" t="s">
        <v>1488</v>
      </c>
      <c r="L1828" t="s">
        <v>146</v>
      </c>
      <c r="M1828" t="s">
        <v>12187</v>
      </c>
    </row>
    <row r="1829" spans="1:13" x14ac:dyDescent="0.35">
      <c r="A1829" t="s">
        <v>12188</v>
      </c>
      <c r="B1829" t="s">
        <v>12189</v>
      </c>
      <c r="C1829" t="s">
        <v>150</v>
      </c>
      <c r="D1829" t="s">
        <v>2174</v>
      </c>
      <c r="E1829" t="s">
        <v>10911</v>
      </c>
      <c r="F1829" t="s">
        <v>2187</v>
      </c>
      <c r="G1829" t="s">
        <v>2179</v>
      </c>
      <c r="H1829" t="s">
        <v>2173</v>
      </c>
      <c r="I1829" t="s">
        <v>55</v>
      </c>
      <c r="J1829" t="s">
        <v>144</v>
      </c>
      <c r="K1829" t="s">
        <v>1488</v>
      </c>
      <c r="L1829" t="s">
        <v>146</v>
      </c>
      <c r="M1829" t="s">
        <v>12190</v>
      </c>
    </row>
    <row r="1830" spans="1:13" x14ac:dyDescent="0.35">
      <c r="A1830" t="s">
        <v>12191</v>
      </c>
      <c r="B1830" t="s">
        <v>12192</v>
      </c>
      <c r="C1830" t="s">
        <v>150</v>
      </c>
      <c r="D1830" t="s">
        <v>2174</v>
      </c>
      <c r="E1830" t="s">
        <v>10911</v>
      </c>
      <c r="F1830" t="s">
        <v>388</v>
      </c>
      <c r="G1830" t="s">
        <v>147</v>
      </c>
      <c r="H1830" t="s">
        <v>2173</v>
      </c>
      <c r="I1830" t="s">
        <v>171</v>
      </c>
      <c r="J1830" t="s">
        <v>2191</v>
      </c>
      <c r="K1830" t="s">
        <v>1488</v>
      </c>
      <c r="L1830" t="s">
        <v>146</v>
      </c>
      <c r="M1830" t="s">
        <v>12193</v>
      </c>
    </row>
    <row r="1831" spans="1:13" x14ac:dyDescent="0.35">
      <c r="A1831" t="s">
        <v>12194</v>
      </c>
      <c r="B1831" t="s">
        <v>12195</v>
      </c>
      <c r="C1831" t="s">
        <v>150</v>
      </c>
      <c r="D1831" t="s">
        <v>2174</v>
      </c>
      <c r="E1831" t="s">
        <v>10911</v>
      </c>
      <c r="F1831" t="s">
        <v>388</v>
      </c>
      <c r="G1831" t="s">
        <v>147</v>
      </c>
      <c r="H1831" t="s">
        <v>2173</v>
      </c>
      <c r="I1831" t="s">
        <v>171</v>
      </c>
      <c r="J1831" t="s">
        <v>2191</v>
      </c>
      <c r="K1831" t="s">
        <v>1488</v>
      </c>
      <c r="L1831" t="s">
        <v>146</v>
      </c>
      <c r="M1831" t="s">
        <v>12196</v>
      </c>
    </row>
    <row r="1832" spans="1:13" x14ac:dyDescent="0.35">
      <c r="A1832" t="s">
        <v>12197</v>
      </c>
      <c r="B1832" t="s">
        <v>12198</v>
      </c>
      <c r="C1832" t="s">
        <v>150</v>
      </c>
      <c r="D1832" t="s">
        <v>2174</v>
      </c>
      <c r="E1832" t="s">
        <v>10911</v>
      </c>
      <c r="F1832" t="s">
        <v>388</v>
      </c>
      <c r="G1832" t="s">
        <v>147</v>
      </c>
      <c r="H1832" t="s">
        <v>2173</v>
      </c>
      <c r="I1832" t="s">
        <v>171</v>
      </c>
      <c r="J1832" t="s">
        <v>2191</v>
      </c>
      <c r="K1832" t="s">
        <v>1488</v>
      </c>
      <c r="L1832" t="s">
        <v>146</v>
      </c>
      <c r="M1832" t="s">
        <v>12199</v>
      </c>
    </row>
    <row r="1833" spans="1:13" x14ac:dyDescent="0.35">
      <c r="A1833" t="s">
        <v>12200</v>
      </c>
      <c r="B1833" t="s">
        <v>12201</v>
      </c>
      <c r="C1833" t="s">
        <v>150</v>
      </c>
      <c r="D1833" t="s">
        <v>2174</v>
      </c>
      <c r="E1833" t="s">
        <v>10911</v>
      </c>
      <c r="F1833" t="s">
        <v>388</v>
      </c>
      <c r="G1833" t="s">
        <v>147</v>
      </c>
      <c r="H1833" t="s">
        <v>2173</v>
      </c>
      <c r="I1833" t="s">
        <v>171</v>
      </c>
      <c r="J1833" t="s">
        <v>2191</v>
      </c>
      <c r="K1833" t="s">
        <v>1488</v>
      </c>
      <c r="L1833" t="s">
        <v>146</v>
      </c>
      <c r="M1833" t="s">
        <v>12202</v>
      </c>
    </row>
    <row r="1834" spans="1:13" x14ac:dyDescent="0.35">
      <c r="A1834" t="s">
        <v>12203</v>
      </c>
      <c r="B1834" t="s">
        <v>12204</v>
      </c>
      <c r="C1834" t="s">
        <v>150</v>
      </c>
      <c r="D1834" t="s">
        <v>2174</v>
      </c>
      <c r="E1834" t="s">
        <v>10911</v>
      </c>
      <c r="F1834" t="s">
        <v>388</v>
      </c>
      <c r="G1834" t="s">
        <v>147</v>
      </c>
      <c r="H1834" t="s">
        <v>2173</v>
      </c>
      <c r="I1834" t="s">
        <v>171</v>
      </c>
      <c r="J1834" t="s">
        <v>2191</v>
      </c>
      <c r="K1834" t="s">
        <v>1488</v>
      </c>
      <c r="L1834" t="s">
        <v>146</v>
      </c>
      <c r="M1834" t="s">
        <v>12205</v>
      </c>
    </row>
    <row r="1835" spans="1:13" x14ac:dyDescent="0.35">
      <c r="A1835" t="s">
        <v>12206</v>
      </c>
      <c r="B1835" t="s">
        <v>12207</v>
      </c>
      <c r="C1835" t="s">
        <v>150</v>
      </c>
      <c r="D1835" t="s">
        <v>2174</v>
      </c>
      <c r="E1835" t="s">
        <v>10911</v>
      </c>
      <c r="F1835" t="s">
        <v>388</v>
      </c>
      <c r="G1835" t="s">
        <v>147</v>
      </c>
      <c r="H1835" t="s">
        <v>2173</v>
      </c>
      <c r="I1835" t="s">
        <v>55</v>
      </c>
      <c r="J1835" t="s">
        <v>144</v>
      </c>
      <c r="K1835" t="s">
        <v>1488</v>
      </c>
      <c r="L1835" t="s">
        <v>146</v>
      </c>
      <c r="M1835" t="s">
        <v>12208</v>
      </c>
    </row>
    <row r="1836" spans="1:13" x14ac:dyDescent="0.35">
      <c r="A1836" t="s">
        <v>12209</v>
      </c>
      <c r="B1836" t="s">
        <v>12210</v>
      </c>
      <c r="C1836" t="s">
        <v>150</v>
      </c>
      <c r="D1836" t="s">
        <v>2174</v>
      </c>
      <c r="E1836" t="s">
        <v>10911</v>
      </c>
      <c r="F1836" t="s">
        <v>388</v>
      </c>
      <c r="G1836" t="s">
        <v>147</v>
      </c>
      <c r="H1836" t="s">
        <v>2173</v>
      </c>
      <c r="I1836" t="s">
        <v>55</v>
      </c>
      <c r="J1836" t="s">
        <v>144</v>
      </c>
      <c r="K1836" t="s">
        <v>1488</v>
      </c>
      <c r="L1836" t="s">
        <v>146</v>
      </c>
      <c r="M1836" t="s">
        <v>12211</v>
      </c>
    </row>
    <row r="1837" spans="1:13" x14ac:dyDescent="0.35">
      <c r="A1837" t="s">
        <v>12212</v>
      </c>
      <c r="B1837" t="s">
        <v>12213</v>
      </c>
      <c r="C1837" t="s">
        <v>150</v>
      </c>
      <c r="D1837" t="s">
        <v>2174</v>
      </c>
      <c r="E1837" t="s">
        <v>10911</v>
      </c>
      <c r="F1837" t="s">
        <v>388</v>
      </c>
      <c r="G1837" t="s">
        <v>147</v>
      </c>
      <c r="H1837" t="s">
        <v>2173</v>
      </c>
      <c r="I1837" t="s">
        <v>55</v>
      </c>
      <c r="J1837" t="s">
        <v>144</v>
      </c>
      <c r="K1837" t="s">
        <v>1488</v>
      </c>
      <c r="L1837" t="s">
        <v>146</v>
      </c>
      <c r="M1837" t="s">
        <v>12214</v>
      </c>
    </row>
    <row r="1838" spans="1:13" x14ac:dyDescent="0.35">
      <c r="A1838" t="s">
        <v>12215</v>
      </c>
      <c r="B1838" t="s">
        <v>12216</v>
      </c>
      <c r="C1838" t="s">
        <v>150</v>
      </c>
      <c r="D1838" t="s">
        <v>2174</v>
      </c>
      <c r="E1838" t="s">
        <v>10911</v>
      </c>
      <c r="F1838" t="s">
        <v>388</v>
      </c>
      <c r="G1838" t="s">
        <v>147</v>
      </c>
      <c r="H1838" t="s">
        <v>2173</v>
      </c>
      <c r="I1838" t="s">
        <v>55</v>
      </c>
      <c r="J1838" t="s">
        <v>144</v>
      </c>
      <c r="K1838" t="s">
        <v>1488</v>
      </c>
      <c r="L1838" t="s">
        <v>146</v>
      </c>
      <c r="M1838" t="s">
        <v>12217</v>
      </c>
    </row>
    <row r="1839" spans="1:13" x14ac:dyDescent="0.35">
      <c r="A1839" t="s">
        <v>12218</v>
      </c>
      <c r="B1839" t="s">
        <v>12219</v>
      </c>
      <c r="C1839" t="s">
        <v>150</v>
      </c>
      <c r="D1839" t="s">
        <v>2174</v>
      </c>
      <c r="E1839" t="s">
        <v>10911</v>
      </c>
      <c r="F1839" t="s">
        <v>388</v>
      </c>
      <c r="G1839" t="s">
        <v>147</v>
      </c>
      <c r="H1839" t="s">
        <v>2173</v>
      </c>
      <c r="I1839" t="s">
        <v>55</v>
      </c>
      <c r="J1839" t="s">
        <v>144</v>
      </c>
      <c r="K1839" t="s">
        <v>1488</v>
      </c>
      <c r="L1839" t="s">
        <v>146</v>
      </c>
      <c r="M1839" t="s">
        <v>12220</v>
      </c>
    </row>
    <row r="1840" spans="1:13" x14ac:dyDescent="0.35">
      <c r="A1840" t="s">
        <v>12221</v>
      </c>
      <c r="B1840" t="s">
        <v>12222</v>
      </c>
      <c r="C1840" t="s">
        <v>150</v>
      </c>
      <c r="D1840" t="s">
        <v>2174</v>
      </c>
      <c r="E1840" t="s">
        <v>10915</v>
      </c>
      <c r="F1840" t="s">
        <v>388</v>
      </c>
      <c r="G1840" t="s">
        <v>147</v>
      </c>
      <c r="H1840" t="s">
        <v>2173</v>
      </c>
      <c r="I1840" t="s">
        <v>55</v>
      </c>
      <c r="J1840" t="s">
        <v>144</v>
      </c>
      <c r="K1840" t="s">
        <v>1488</v>
      </c>
      <c r="L1840" t="s">
        <v>146</v>
      </c>
      <c r="M1840" t="s">
        <v>12223</v>
      </c>
    </row>
    <row r="1841" spans="1:13" x14ac:dyDescent="0.35">
      <c r="A1841" t="s">
        <v>12224</v>
      </c>
      <c r="B1841" t="s">
        <v>12225</v>
      </c>
      <c r="C1841" t="s">
        <v>150</v>
      </c>
      <c r="D1841" t="s">
        <v>2174</v>
      </c>
      <c r="E1841" t="s">
        <v>11995</v>
      </c>
      <c r="F1841" t="s">
        <v>388</v>
      </c>
      <c r="G1841" t="s">
        <v>147</v>
      </c>
      <c r="H1841" t="s">
        <v>2173</v>
      </c>
      <c r="I1841" t="s">
        <v>55</v>
      </c>
      <c r="J1841" t="s">
        <v>144</v>
      </c>
      <c r="K1841" t="s">
        <v>1488</v>
      </c>
      <c r="L1841" t="s">
        <v>146</v>
      </c>
      <c r="M1841" t="s">
        <v>12226</v>
      </c>
    </row>
    <row r="1842" spans="1:13" x14ac:dyDescent="0.35">
      <c r="A1842" t="s">
        <v>12227</v>
      </c>
      <c r="B1842" t="s">
        <v>12228</v>
      </c>
      <c r="C1842" t="s">
        <v>150</v>
      </c>
      <c r="D1842" t="s">
        <v>2174</v>
      </c>
      <c r="E1842" t="s">
        <v>11995</v>
      </c>
      <c r="F1842" t="s">
        <v>388</v>
      </c>
      <c r="G1842" t="s">
        <v>147</v>
      </c>
      <c r="H1842" t="s">
        <v>2173</v>
      </c>
      <c r="I1842" t="s">
        <v>55</v>
      </c>
      <c r="J1842" t="s">
        <v>144</v>
      </c>
      <c r="K1842" t="s">
        <v>1488</v>
      </c>
      <c r="L1842" t="s">
        <v>146</v>
      </c>
      <c r="M1842" t="s">
        <v>12229</v>
      </c>
    </row>
    <row r="1843" spans="1:13" x14ac:dyDescent="0.35">
      <c r="A1843" t="s">
        <v>12230</v>
      </c>
      <c r="B1843" t="s">
        <v>12231</v>
      </c>
      <c r="C1843" t="s">
        <v>150</v>
      </c>
      <c r="D1843" t="s">
        <v>2174</v>
      </c>
      <c r="E1843" t="s">
        <v>11995</v>
      </c>
      <c r="F1843" t="s">
        <v>388</v>
      </c>
      <c r="G1843" t="s">
        <v>147</v>
      </c>
      <c r="H1843" t="s">
        <v>2173</v>
      </c>
      <c r="I1843" t="s">
        <v>55</v>
      </c>
      <c r="J1843" t="s">
        <v>144</v>
      </c>
      <c r="K1843" t="s">
        <v>1488</v>
      </c>
      <c r="L1843" t="s">
        <v>146</v>
      </c>
      <c r="M1843" t="s">
        <v>12232</v>
      </c>
    </row>
    <row r="1844" spans="1:13" x14ac:dyDescent="0.35">
      <c r="A1844" t="s">
        <v>12233</v>
      </c>
      <c r="B1844" t="s">
        <v>12234</v>
      </c>
      <c r="C1844" t="s">
        <v>150</v>
      </c>
      <c r="D1844" t="s">
        <v>2174</v>
      </c>
      <c r="E1844" t="s">
        <v>11995</v>
      </c>
      <c r="F1844" t="s">
        <v>388</v>
      </c>
      <c r="G1844" t="s">
        <v>147</v>
      </c>
      <c r="H1844" t="s">
        <v>2173</v>
      </c>
      <c r="I1844" t="s">
        <v>55</v>
      </c>
      <c r="J1844" t="s">
        <v>144</v>
      </c>
      <c r="K1844" t="s">
        <v>1488</v>
      </c>
      <c r="L1844" t="s">
        <v>146</v>
      </c>
      <c r="M1844" t="s">
        <v>12235</v>
      </c>
    </row>
    <row r="1845" spans="1:13" x14ac:dyDescent="0.35">
      <c r="A1845" t="s">
        <v>12236</v>
      </c>
      <c r="B1845" t="s">
        <v>12237</v>
      </c>
      <c r="C1845" t="s">
        <v>150</v>
      </c>
      <c r="D1845" t="s">
        <v>2174</v>
      </c>
      <c r="E1845" t="s">
        <v>10911</v>
      </c>
      <c r="F1845" t="s">
        <v>2192</v>
      </c>
      <c r="G1845" t="s">
        <v>147</v>
      </c>
      <c r="H1845" t="s">
        <v>2173</v>
      </c>
      <c r="I1845" t="s">
        <v>55</v>
      </c>
      <c r="J1845" t="s">
        <v>144</v>
      </c>
      <c r="K1845" t="s">
        <v>1488</v>
      </c>
      <c r="L1845" t="s">
        <v>146</v>
      </c>
      <c r="M1845" t="s">
        <v>12238</v>
      </c>
    </row>
    <row r="1846" spans="1:13" x14ac:dyDescent="0.35">
      <c r="A1846" t="s">
        <v>12239</v>
      </c>
      <c r="B1846" t="s">
        <v>12240</v>
      </c>
      <c r="C1846" t="s">
        <v>150</v>
      </c>
      <c r="D1846" t="s">
        <v>2174</v>
      </c>
      <c r="E1846" t="s">
        <v>10911</v>
      </c>
      <c r="F1846" t="s">
        <v>2192</v>
      </c>
      <c r="G1846" t="s">
        <v>147</v>
      </c>
      <c r="H1846" t="s">
        <v>2173</v>
      </c>
      <c r="I1846" t="s">
        <v>55</v>
      </c>
      <c r="J1846" t="s">
        <v>144</v>
      </c>
      <c r="K1846" t="s">
        <v>1488</v>
      </c>
      <c r="L1846" t="s">
        <v>146</v>
      </c>
      <c r="M1846" t="s">
        <v>12241</v>
      </c>
    </row>
    <row r="1847" spans="1:13" x14ac:dyDescent="0.35">
      <c r="A1847" t="s">
        <v>12242</v>
      </c>
      <c r="B1847" t="s">
        <v>12243</v>
      </c>
      <c r="C1847" t="s">
        <v>150</v>
      </c>
      <c r="D1847" t="s">
        <v>2174</v>
      </c>
      <c r="E1847" t="s">
        <v>10911</v>
      </c>
      <c r="F1847" t="s">
        <v>2192</v>
      </c>
      <c r="G1847" t="s">
        <v>147</v>
      </c>
      <c r="H1847" t="s">
        <v>2173</v>
      </c>
      <c r="I1847" t="s">
        <v>55</v>
      </c>
      <c r="J1847" t="s">
        <v>144</v>
      </c>
      <c r="K1847" t="s">
        <v>1488</v>
      </c>
      <c r="L1847" t="s">
        <v>146</v>
      </c>
      <c r="M1847" t="s">
        <v>12244</v>
      </c>
    </row>
    <row r="1848" spans="1:13" x14ac:dyDescent="0.35">
      <c r="A1848" t="s">
        <v>12245</v>
      </c>
      <c r="B1848" t="s">
        <v>12246</v>
      </c>
      <c r="C1848" t="s">
        <v>150</v>
      </c>
      <c r="D1848" t="s">
        <v>2174</v>
      </c>
      <c r="E1848" t="s">
        <v>10911</v>
      </c>
      <c r="F1848" t="s">
        <v>2192</v>
      </c>
      <c r="G1848" t="s">
        <v>147</v>
      </c>
      <c r="H1848" t="s">
        <v>2173</v>
      </c>
      <c r="I1848" t="s">
        <v>55</v>
      </c>
      <c r="J1848" t="s">
        <v>144</v>
      </c>
      <c r="K1848" t="s">
        <v>1488</v>
      </c>
      <c r="L1848" t="s">
        <v>146</v>
      </c>
      <c r="M1848" t="s">
        <v>12247</v>
      </c>
    </row>
    <row r="1849" spans="1:13" x14ac:dyDescent="0.35">
      <c r="A1849" t="s">
        <v>12248</v>
      </c>
      <c r="B1849" t="s">
        <v>12249</v>
      </c>
      <c r="C1849" t="s">
        <v>150</v>
      </c>
      <c r="D1849" t="s">
        <v>2174</v>
      </c>
      <c r="E1849" t="s">
        <v>10911</v>
      </c>
      <c r="F1849" t="s">
        <v>2192</v>
      </c>
      <c r="G1849" t="s">
        <v>147</v>
      </c>
      <c r="H1849" t="s">
        <v>2173</v>
      </c>
      <c r="I1849" t="s">
        <v>55</v>
      </c>
      <c r="J1849" t="s">
        <v>144</v>
      </c>
      <c r="K1849" t="s">
        <v>1488</v>
      </c>
      <c r="L1849" t="s">
        <v>146</v>
      </c>
      <c r="M1849" t="s">
        <v>12250</v>
      </c>
    </row>
    <row r="1850" spans="1:13" x14ac:dyDescent="0.35">
      <c r="A1850" t="s">
        <v>12251</v>
      </c>
      <c r="B1850" t="s">
        <v>12252</v>
      </c>
      <c r="C1850" t="s">
        <v>150</v>
      </c>
      <c r="D1850" t="s">
        <v>2174</v>
      </c>
      <c r="E1850" t="s">
        <v>10915</v>
      </c>
      <c r="F1850" t="s">
        <v>2192</v>
      </c>
      <c r="G1850" t="s">
        <v>147</v>
      </c>
      <c r="H1850" t="s">
        <v>2173</v>
      </c>
      <c r="I1850" t="s">
        <v>55</v>
      </c>
      <c r="J1850" t="s">
        <v>144</v>
      </c>
      <c r="K1850" t="s">
        <v>1488</v>
      </c>
      <c r="L1850" t="s">
        <v>146</v>
      </c>
      <c r="M1850" t="s">
        <v>12253</v>
      </c>
    </row>
    <row r="1851" spans="1:13" x14ac:dyDescent="0.35">
      <c r="A1851" t="s">
        <v>12254</v>
      </c>
      <c r="B1851" t="s">
        <v>12255</v>
      </c>
      <c r="C1851" t="s">
        <v>150</v>
      </c>
      <c r="D1851" t="s">
        <v>2174</v>
      </c>
      <c r="E1851" t="s">
        <v>11995</v>
      </c>
      <c r="F1851" t="s">
        <v>2192</v>
      </c>
      <c r="G1851" t="s">
        <v>147</v>
      </c>
      <c r="H1851" t="s">
        <v>2173</v>
      </c>
      <c r="I1851" t="s">
        <v>55</v>
      </c>
      <c r="J1851" t="s">
        <v>144</v>
      </c>
      <c r="K1851" t="s">
        <v>1488</v>
      </c>
      <c r="L1851" t="s">
        <v>146</v>
      </c>
      <c r="M1851" t="s">
        <v>12256</v>
      </c>
    </row>
    <row r="1852" spans="1:13" x14ac:dyDescent="0.35">
      <c r="A1852" t="s">
        <v>12257</v>
      </c>
      <c r="B1852" t="s">
        <v>12258</v>
      </c>
      <c r="C1852" t="s">
        <v>150</v>
      </c>
      <c r="D1852" t="s">
        <v>2174</v>
      </c>
      <c r="E1852" t="s">
        <v>11995</v>
      </c>
      <c r="F1852" t="s">
        <v>2192</v>
      </c>
      <c r="G1852" t="s">
        <v>147</v>
      </c>
      <c r="H1852" t="s">
        <v>2173</v>
      </c>
      <c r="I1852" t="s">
        <v>55</v>
      </c>
      <c r="J1852" t="s">
        <v>144</v>
      </c>
      <c r="K1852" t="s">
        <v>1488</v>
      </c>
      <c r="L1852" t="s">
        <v>146</v>
      </c>
      <c r="M1852" t="s">
        <v>12259</v>
      </c>
    </row>
    <row r="1853" spans="1:13" x14ac:dyDescent="0.35">
      <c r="A1853" t="s">
        <v>12260</v>
      </c>
      <c r="B1853" t="s">
        <v>12261</v>
      </c>
      <c r="C1853" t="s">
        <v>150</v>
      </c>
      <c r="D1853" t="s">
        <v>2174</v>
      </c>
      <c r="E1853" t="s">
        <v>11995</v>
      </c>
      <c r="F1853" t="s">
        <v>2192</v>
      </c>
      <c r="G1853" t="s">
        <v>147</v>
      </c>
      <c r="H1853" t="s">
        <v>2173</v>
      </c>
      <c r="I1853" t="s">
        <v>55</v>
      </c>
      <c r="J1853" t="s">
        <v>144</v>
      </c>
      <c r="K1853" t="s">
        <v>1488</v>
      </c>
      <c r="L1853" t="s">
        <v>146</v>
      </c>
      <c r="M1853" t="s">
        <v>12262</v>
      </c>
    </row>
    <row r="1854" spans="1:13" x14ac:dyDescent="0.35">
      <c r="A1854" t="s">
        <v>12263</v>
      </c>
      <c r="B1854" t="s">
        <v>12264</v>
      </c>
      <c r="C1854" t="s">
        <v>150</v>
      </c>
      <c r="D1854" t="s">
        <v>2174</v>
      </c>
      <c r="E1854" t="s">
        <v>11995</v>
      </c>
      <c r="F1854" t="s">
        <v>2192</v>
      </c>
      <c r="G1854" t="s">
        <v>147</v>
      </c>
      <c r="H1854" t="s">
        <v>2173</v>
      </c>
      <c r="I1854" t="s">
        <v>55</v>
      </c>
      <c r="J1854" t="s">
        <v>144</v>
      </c>
      <c r="K1854" t="s">
        <v>1488</v>
      </c>
      <c r="L1854" t="s">
        <v>146</v>
      </c>
      <c r="M1854" t="s">
        <v>12265</v>
      </c>
    </row>
    <row r="1855" spans="1:13" x14ac:dyDescent="0.35">
      <c r="A1855" t="s">
        <v>12266</v>
      </c>
      <c r="B1855" t="s">
        <v>12267</v>
      </c>
      <c r="C1855" t="s">
        <v>150</v>
      </c>
      <c r="D1855" t="s">
        <v>2174</v>
      </c>
      <c r="E1855" t="s">
        <v>2188</v>
      </c>
      <c r="F1855" t="s">
        <v>388</v>
      </c>
      <c r="G1855" t="s">
        <v>147</v>
      </c>
      <c r="H1855" t="s">
        <v>2173</v>
      </c>
      <c r="I1855" t="s">
        <v>55</v>
      </c>
      <c r="J1855" t="s">
        <v>144</v>
      </c>
      <c r="K1855" t="s">
        <v>1488</v>
      </c>
      <c r="L1855" t="s">
        <v>146</v>
      </c>
      <c r="M1855" t="s">
        <v>12268</v>
      </c>
    </row>
    <row r="1856" spans="1:13" x14ac:dyDescent="0.35">
      <c r="A1856" t="s">
        <v>12269</v>
      </c>
      <c r="B1856" t="s">
        <v>12270</v>
      </c>
      <c r="C1856" t="s">
        <v>150</v>
      </c>
      <c r="D1856" t="s">
        <v>2174</v>
      </c>
      <c r="E1856" t="s">
        <v>2188</v>
      </c>
      <c r="F1856" t="s">
        <v>388</v>
      </c>
      <c r="G1856" t="s">
        <v>147</v>
      </c>
      <c r="H1856" t="s">
        <v>2173</v>
      </c>
      <c r="I1856" t="s">
        <v>55</v>
      </c>
      <c r="J1856" t="s">
        <v>144</v>
      </c>
      <c r="K1856" t="s">
        <v>1488</v>
      </c>
      <c r="L1856" t="s">
        <v>146</v>
      </c>
      <c r="M1856" t="s">
        <v>12271</v>
      </c>
    </row>
    <row r="1857" spans="1:13" x14ac:dyDescent="0.35">
      <c r="A1857" t="s">
        <v>12272</v>
      </c>
      <c r="B1857" t="s">
        <v>12273</v>
      </c>
      <c r="C1857" t="s">
        <v>150</v>
      </c>
      <c r="D1857" t="s">
        <v>2174</v>
      </c>
      <c r="E1857" t="s">
        <v>12014</v>
      </c>
      <c r="F1857" t="s">
        <v>388</v>
      </c>
      <c r="G1857" t="s">
        <v>147</v>
      </c>
      <c r="H1857" t="s">
        <v>2173</v>
      </c>
      <c r="I1857" t="s">
        <v>55</v>
      </c>
      <c r="J1857" t="s">
        <v>144</v>
      </c>
      <c r="K1857" t="s">
        <v>1488</v>
      </c>
      <c r="L1857" t="s">
        <v>146</v>
      </c>
      <c r="M1857" t="s">
        <v>12274</v>
      </c>
    </row>
    <row r="1858" spans="1:13" x14ac:dyDescent="0.35">
      <c r="A1858" t="s">
        <v>12275</v>
      </c>
      <c r="B1858" t="s">
        <v>12276</v>
      </c>
      <c r="C1858" t="s">
        <v>150</v>
      </c>
      <c r="D1858" t="s">
        <v>2174</v>
      </c>
      <c r="E1858" t="s">
        <v>12018</v>
      </c>
      <c r="F1858" t="s">
        <v>388</v>
      </c>
      <c r="G1858" t="s">
        <v>147</v>
      </c>
      <c r="H1858" t="s">
        <v>2173</v>
      </c>
      <c r="I1858" t="s">
        <v>55</v>
      </c>
      <c r="J1858" t="s">
        <v>144</v>
      </c>
      <c r="K1858" t="s">
        <v>1488</v>
      </c>
      <c r="L1858" t="s">
        <v>146</v>
      </c>
      <c r="M1858" t="s">
        <v>12277</v>
      </c>
    </row>
    <row r="1859" spans="1:13" x14ac:dyDescent="0.35">
      <c r="A1859" t="s">
        <v>12278</v>
      </c>
      <c r="B1859" t="s">
        <v>12279</v>
      </c>
      <c r="C1859" t="s">
        <v>150</v>
      </c>
      <c r="D1859" t="s">
        <v>2174</v>
      </c>
      <c r="E1859" t="s">
        <v>2188</v>
      </c>
      <c r="F1859" t="s">
        <v>388</v>
      </c>
      <c r="G1859" t="s">
        <v>147</v>
      </c>
      <c r="H1859" t="s">
        <v>2173</v>
      </c>
      <c r="I1859" t="s">
        <v>55</v>
      </c>
      <c r="J1859" t="s">
        <v>144</v>
      </c>
      <c r="K1859" t="s">
        <v>1488</v>
      </c>
      <c r="L1859" t="s">
        <v>146</v>
      </c>
      <c r="M1859" t="s">
        <v>12280</v>
      </c>
    </row>
    <row r="1860" spans="1:13" x14ac:dyDescent="0.35">
      <c r="A1860" t="s">
        <v>12281</v>
      </c>
      <c r="B1860" t="s">
        <v>12282</v>
      </c>
      <c r="C1860" t="s">
        <v>150</v>
      </c>
      <c r="D1860" t="s">
        <v>2174</v>
      </c>
      <c r="E1860" t="s">
        <v>12014</v>
      </c>
      <c r="F1860" t="s">
        <v>388</v>
      </c>
      <c r="G1860" t="s">
        <v>147</v>
      </c>
      <c r="H1860" t="s">
        <v>2173</v>
      </c>
      <c r="I1860" t="s">
        <v>55</v>
      </c>
      <c r="J1860" t="s">
        <v>144</v>
      </c>
      <c r="K1860" t="s">
        <v>1488</v>
      </c>
      <c r="L1860" t="s">
        <v>146</v>
      </c>
      <c r="M1860" t="s">
        <v>12283</v>
      </c>
    </row>
    <row r="1861" spans="1:13" x14ac:dyDescent="0.35">
      <c r="A1861" t="s">
        <v>12284</v>
      </c>
      <c r="B1861" t="s">
        <v>12285</v>
      </c>
      <c r="C1861" t="s">
        <v>150</v>
      </c>
      <c r="D1861" t="s">
        <v>2174</v>
      </c>
      <c r="E1861" t="s">
        <v>2188</v>
      </c>
      <c r="F1861" t="s">
        <v>388</v>
      </c>
      <c r="G1861" t="s">
        <v>147</v>
      </c>
      <c r="H1861" t="s">
        <v>2173</v>
      </c>
      <c r="I1861" t="s">
        <v>55</v>
      </c>
      <c r="J1861" t="s">
        <v>144</v>
      </c>
      <c r="K1861" t="s">
        <v>1488</v>
      </c>
      <c r="L1861" t="s">
        <v>146</v>
      </c>
      <c r="M1861" t="s">
        <v>12286</v>
      </c>
    </row>
    <row r="1862" spans="1:13" x14ac:dyDescent="0.35">
      <c r="A1862" t="s">
        <v>12287</v>
      </c>
      <c r="B1862" t="s">
        <v>12288</v>
      </c>
      <c r="C1862" t="s">
        <v>150</v>
      </c>
      <c r="D1862" t="s">
        <v>2174</v>
      </c>
      <c r="E1862" t="s">
        <v>12014</v>
      </c>
      <c r="F1862" t="s">
        <v>388</v>
      </c>
      <c r="G1862" t="s">
        <v>147</v>
      </c>
      <c r="H1862" t="s">
        <v>2173</v>
      </c>
      <c r="I1862" t="s">
        <v>55</v>
      </c>
      <c r="J1862" t="s">
        <v>144</v>
      </c>
      <c r="K1862" t="s">
        <v>1488</v>
      </c>
      <c r="L1862" t="s">
        <v>146</v>
      </c>
      <c r="M1862" t="s">
        <v>12289</v>
      </c>
    </row>
    <row r="1863" spans="1:13" x14ac:dyDescent="0.35">
      <c r="A1863" t="s">
        <v>12290</v>
      </c>
      <c r="B1863" t="s">
        <v>12291</v>
      </c>
      <c r="C1863" t="s">
        <v>150</v>
      </c>
      <c r="D1863" t="s">
        <v>2174</v>
      </c>
      <c r="E1863" t="s">
        <v>2188</v>
      </c>
      <c r="F1863" t="s">
        <v>388</v>
      </c>
      <c r="G1863" t="s">
        <v>147</v>
      </c>
      <c r="H1863" t="s">
        <v>2173</v>
      </c>
      <c r="I1863" t="s">
        <v>55</v>
      </c>
      <c r="J1863" t="s">
        <v>144</v>
      </c>
      <c r="K1863" t="s">
        <v>1488</v>
      </c>
      <c r="L1863" t="s">
        <v>146</v>
      </c>
      <c r="M1863" t="s">
        <v>12292</v>
      </c>
    </row>
    <row r="1864" spans="1:13" x14ac:dyDescent="0.35">
      <c r="A1864" t="s">
        <v>12293</v>
      </c>
      <c r="B1864" t="s">
        <v>12294</v>
      </c>
      <c r="C1864" t="s">
        <v>150</v>
      </c>
      <c r="D1864" t="s">
        <v>2174</v>
      </c>
      <c r="E1864" t="s">
        <v>12014</v>
      </c>
      <c r="F1864" t="s">
        <v>388</v>
      </c>
      <c r="G1864" t="s">
        <v>147</v>
      </c>
      <c r="H1864" t="s">
        <v>2173</v>
      </c>
      <c r="I1864" t="s">
        <v>55</v>
      </c>
      <c r="J1864" t="s">
        <v>144</v>
      </c>
      <c r="K1864" t="s">
        <v>1488</v>
      </c>
      <c r="L1864" t="s">
        <v>146</v>
      </c>
      <c r="M1864" t="s">
        <v>12295</v>
      </c>
    </row>
    <row r="1865" spans="1:13" x14ac:dyDescent="0.35">
      <c r="A1865" t="s">
        <v>12296</v>
      </c>
      <c r="B1865" t="s">
        <v>12297</v>
      </c>
      <c r="C1865" t="s">
        <v>150</v>
      </c>
      <c r="D1865" t="s">
        <v>2174</v>
      </c>
      <c r="E1865" t="s">
        <v>2188</v>
      </c>
      <c r="F1865" t="s">
        <v>2192</v>
      </c>
      <c r="G1865" t="s">
        <v>147</v>
      </c>
      <c r="H1865" t="s">
        <v>2173</v>
      </c>
      <c r="I1865" t="s">
        <v>55</v>
      </c>
      <c r="J1865" t="s">
        <v>144</v>
      </c>
      <c r="K1865" t="s">
        <v>1488</v>
      </c>
      <c r="L1865" t="s">
        <v>146</v>
      </c>
      <c r="M1865" t="s">
        <v>12298</v>
      </c>
    </row>
    <row r="1866" spans="1:13" x14ac:dyDescent="0.35">
      <c r="A1866" t="s">
        <v>12299</v>
      </c>
      <c r="B1866" t="s">
        <v>12300</v>
      </c>
      <c r="C1866" t="s">
        <v>150</v>
      </c>
      <c r="D1866" t="s">
        <v>2174</v>
      </c>
      <c r="E1866" t="s">
        <v>2188</v>
      </c>
      <c r="F1866" t="s">
        <v>2192</v>
      </c>
      <c r="G1866" t="s">
        <v>147</v>
      </c>
      <c r="H1866" t="s">
        <v>2173</v>
      </c>
      <c r="I1866" t="s">
        <v>55</v>
      </c>
      <c r="J1866" t="s">
        <v>144</v>
      </c>
      <c r="K1866" t="s">
        <v>1488</v>
      </c>
      <c r="L1866" t="s">
        <v>146</v>
      </c>
      <c r="M1866" t="s">
        <v>12301</v>
      </c>
    </row>
    <row r="1867" spans="1:13" x14ac:dyDescent="0.35">
      <c r="A1867" t="s">
        <v>12302</v>
      </c>
      <c r="B1867" t="s">
        <v>12303</v>
      </c>
      <c r="C1867" t="s">
        <v>150</v>
      </c>
      <c r="D1867" t="s">
        <v>2174</v>
      </c>
      <c r="E1867" t="s">
        <v>12018</v>
      </c>
      <c r="F1867" t="s">
        <v>2192</v>
      </c>
      <c r="G1867" t="s">
        <v>147</v>
      </c>
      <c r="H1867" t="s">
        <v>2173</v>
      </c>
      <c r="I1867" t="s">
        <v>55</v>
      </c>
      <c r="J1867" t="s">
        <v>144</v>
      </c>
      <c r="K1867" t="s">
        <v>1488</v>
      </c>
      <c r="L1867" t="s">
        <v>146</v>
      </c>
      <c r="M1867" t="s">
        <v>12304</v>
      </c>
    </row>
    <row r="1868" spans="1:13" x14ac:dyDescent="0.35">
      <c r="A1868" t="s">
        <v>12305</v>
      </c>
      <c r="B1868" t="s">
        <v>12306</v>
      </c>
      <c r="C1868" t="s">
        <v>150</v>
      </c>
      <c r="D1868" t="s">
        <v>2174</v>
      </c>
      <c r="E1868" t="s">
        <v>2188</v>
      </c>
      <c r="F1868" t="s">
        <v>2192</v>
      </c>
      <c r="G1868" t="s">
        <v>147</v>
      </c>
      <c r="H1868" t="s">
        <v>2173</v>
      </c>
      <c r="I1868" t="s">
        <v>55</v>
      </c>
      <c r="J1868" t="s">
        <v>144</v>
      </c>
      <c r="K1868" t="s">
        <v>1488</v>
      </c>
      <c r="L1868" t="s">
        <v>146</v>
      </c>
      <c r="M1868" t="s">
        <v>12307</v>
      </c>
    </row>
    <row r="1869" spans="1:13" x14ac:dyDescent="0.35">
      <c r="A1869" t="s">
        <v>12308</v>
      </c>
      <c r="B1869" t="s">
        <v>12309</v>
      </c>
      <c r="C1869" t="s">
        <v>150</v>
      </c>
      <c r="D1869" t="s">
        <v>2174</v>
      </c>
      <c r="E1869" t="s">
        <v>2188</v>
      </c>
      <c r="F1869" t="s">
        <v>2192</v>
      </c>
      <c r="G1869" t="s">
        <v>147</v>
      </c>
      <c r="H1869" t="s">
        <v>2173</v>
      </c>
      <c r="I1869" t="s">
        <v>55</v>
      </c>
      <c r="J1869" t="s">
        <v>144</v>
      </c>
      <c r="K1869" t="s">
        <v>1488</v>
      </c>
      <c r="L1869" t="s">
        <v>146</v>
      </c>
      <c r="M1869" t="s">
        <v>12310</v>
      </c>
    </row>
    <row r="1870" spans="1:13" x14ac:dyDescent="0.35">
      <c r="A1870" t="s">
        <v>12311</v>
      </c>
      <c r="B1870" t="s">
        <v>12312</v>
      </c>
      <c r="C1870" t="s">
        <v>150</v>
      </c>
      <c r="D1870" t="s">
        <v>2174</v>
      </c>
      <c r="E1870" t="s">
        <v>2188</v>
      </c>
      <c r="F1870" t="s">
        <v>2192</v>
      </c>
      <c r="G1870" t="s">
        <v>147</v>
      </c>
      <c r="H1870" t="s">
        <v>2173</v>
      </c>
      <c r="I1870" t="s">
        <v>55</v>
      </c>
      <c r="J1870" t="s">
        <v>144</v>
      </c>
      <c r="K1870" t="s">
        <v>1488</v>
      </c>
      <c r="L1870" t="s">
        <v>146</v>
      </c>
      <c r="M1870" t="s">
        <v>12313</v>
      </c>
    </row>
    <row r="1871" spans="1:13" x14ac:dyDescent="0.35">
      <c r="A1871" t="s">
        <v>12314</v>
      </c>
      <c r="B1871" t="s">
        <v>12315</v>
      </c>
      <c r="C1871" t="s">
        <v>150</v>
      </c>
      <c r="D1871" t="s">
        <v>2174</v>
      </c>
      <c r="E1871" t="s">
        <v>12040</v>
      </c>
      <c r="F1871" t="s">
        <v>388</v>
      </c>
      <c r="G1871" t="s">
        <v>147</v>
      </c>
      <c r="H1871" t="s">
        <v>2173</v>
      </c>
      <c r="I1871" t="s">
        <v>55</v>
      </c>
      <c r="J1871" t="s">
        <v>144</v>
      </c>
      <c r="K1871" t="s">
        <v>1488</v>
      </c>
      <c r="L1871" t="s">
        <v>146</v>
      </c>
      <c r="M1871" t="s">
        <v>12316</v>
      </c>
    </row>
    <row r="1872" spans="1:13" x14ac:dyDescent="0.35">
      <c r="A1872" t="s">
        <v>12317</v>
      </c>
      <c r="B1872" t="s">
        <v>12318</v>
      </c>
      <c r="C1872" t="s">
        <v>150</v>
      </c>
      <c r="D1872" t="s">
        <v>2174</v>
      </c>
      <c r="E1872" t="s">
        <v>2181</v>
      </c>
      <c r="F1872" t="s">
        <v>2193</v>
      </c>
      <c r="G1872" t="s">
        <v>151</v>
      </c>
      <c r="H1872" t="s">
        <v>2173</v>
      </c>
      <c r="I1872" t="s">
        <v>55</v>
      </c>
      <c r="J1872" t="s">
        <v>144</v>
      </c>
      <c r="K1872" t="s">
        <v>1488</v>
      </c>
      <c r="L1872" t="s">
        <v>146</v>
      </c>
      <c r="M1872" t="s">
        <v>12319</v>
      </c>
    </row>
    <row r="1873" spans="1:13" x14ac:dyDescent="0.35">
      <c r="A1873" t="s">
        <v>12320</v>
      </c>
      <c r="B1873" t="s">
        <v>12321</v>
      </c>
      <c r="C1873" t="s">
        <v>150</v>
      </c>
      <c r="D1873" t="s">
        <v>2174</v>
      </c>
      <c r="E1873" t="s">
        <v>2181</v>
      </c>
      <c r="F1873" t="s">
        <v>2193</v>
      </c>
      <c r="G1873" t="s">
        <v>151</v>
      </c>
      <c r="H1873" t="s">
        <v>2173</v>
      </c>
      <c r="I1873" t="s">
        <v>55</v>
      </c>
      <c r="J1873" t="s">
        <v>144</v>
      </c>
      <c r="K1873" t="s">
        <v>1488</v>
      </c>
      <c r="L1873" t="s">
        <v>146</v>
      </c>
      <c r="M1873" t="s">
        <v>12322</v>
      </c>
    </row>
    <row r="1874" spans="1:13" x14ac:dyDescent="0.35">
      <c r="A1874" t="s">
        <v>12323</v>
      </c>
      <c r="B1874" t="s">
        <v>12324</v>
      </c>
      <c r="C1874" t="s">
        <v>150</v>
      </c>
      <c r="D1874" t="s">
        <v>2174</v>
      </c>
      <c r="E1874" t="s">
        <v>2181</v>
      </c>
      <c r="F1874" t="s">
        <v>2193</v>
      </c>
      <c r="G1874" t="s">
        <v>151</v>
      </c>
      <c r="H1874" t="s">
        <v>2173</v>
      </c>
      <c r="I1874" t="s">
        <v>55</v>
      </c>
      <c r="J1874" t="s">
        <v>144</v>
      </c>
      <c r="K1874" t="s">
        <v>1488</v>
      </c>
      <c r="L1874" t="s">
        <v>146</v>
      </c>
      <c r="M1874" t="s">
        <v>12325</v>
      </c>
    </row>
    <row r="1875" spans="1:13" x14ac:dyDescent="0.35">
      <c r="A1875" t="s">
        <v>12326</v>
      </c>
      <c r="B1875" t="s">
        <v>12327</v>
      </c>
      <c r="C1875" t="s">
        <v>150</v>
      </c>
      <c r="D1875" t="s">
        <v>2174</v>
      </c>
      <c r="E1875" t="s">
        <v>2181</v>
      </c>
      <c r="F1875" t="s">
        <v>2193</v>
      </c>
      <c r="G1875" t="s">
        <v>151</v>
      </c>
      <c r="H1875" t="s">
        <v>2173</v>
      </c>
      <c r="I1875" t="s">
        <v>55</v>
      </c>
      <c r="J1875" t="s">
        <v>144</v>
      </c>
      <c r="K1875" t="s">
        <v>1488</v>
      </c>
      <c r="L1875" t="s">
        <v>146</v>
      </c>
      <c r="M1875" t="s">
        <v>12328</v>
      </c>
    </row>
    <row r="1876" spans="1:13" x14ac:dyDescent="0.35">
      <c r="A1876" t="s">
        <v>12329</v>
      </c>
      <c r="B1876" t="s">
        <v>12330</v>
      </c>
      <c r="C1876" t="s">
        <v>150</v>
      </c>
      <c r="D1876" t="s">
        <v>2174</v>
      </c>
      <c r="E1876" t="s">
        <v>2181</v>
      </c>
      <c r="F1876" t="s">
        <v>2193</v>
      </c>
      <c r="G1876" t="s">
        <v>151</v>
      </c>
      <c r="H1876" t="s">
        <v>2173</v>
      </c>
      <c r="I1876" t="s">
        <v>55</v>
      </c>
      <c r="J1876" t="s">
        <v>144</v>
      </c>
      <c r="K1876" t="s">
        <v>1488</v>
      </c>
      <c r="L1876" t="s">
        <v>146</v>
      </c>
      <c r="M1876" t="s">
        <v>12331</v>
      </c>
    </row>
    <row r="1877" spans="1:13" x14ac:dyDescent="0.35">
      <c r="A1877" t="s">
        <v>12332</v>
      </c>
      <c r="B1877" t="s">
        <v>12333</v>
      </c>
      <c r="C1877" t="s">
        <v>150</v>
      </c>
      <c r="D1877" t="s">
        <v>2174</v>
      </c>
      <c r="E1877" t="s">
        <v>2181</v>
      </c>
      <c r="F1877" t="s">
        <v>2193</v>
      </c>
      <c r="G1877" t="s">
        <v>151</v>
      </c>
      <c r="H1877" t="s">
        <v>2173</v>
      </c>
      <c r="I1877" t="s">
        <v>55</v>
      </c>
      <c r="J1877" t="s">
        <v>144</v>
      </c>
      <c r="K1877" t="s">
        <v>1488</v>
      </c>
      <c r="L1877" t="s">
        <v>146</v>
      </c>
      <c r="M1877" t="s">
        <v>12334</v>
      </c>
    </row>
    <row r="1878" spans="1:13" x14ac:dyDescent="0.35">
      <c r="A1878" t="s">
        <v>12335</v>
      </c>
      <c r="B1878" t="s">
        <v>12336</v>
      </c>
      <c r="C1878" t="s">
        <v>150</v>
      </c>
      <c r="D1878" t="s">
        <v>2174</v>
      </c>
      <c r="E1878" t="s">
        <v>2181</v>
      </c>
      <c r="F1878" t="s">
        <v>2193</v>
      </c>
      <c r="G1878" t="s">
        <v>151</v>
      </c>
      <c r="H1878" t="s">
        <v>2173</v>
      </c>
      <c r="I1878" t="s">
        <v>55</v>
      </c>
      <c r="J1878" t="s">
        <v>144</v>
      </c>
      <c r="K1878" t="s">
        <v>1488</v>
      </c>
      <c r="L1878" t="s">
        <v>146</v>
      </c>
      <c r="M1878" t="s">
        <v>12337</v>
      </c>
    </row>
    <row r="1879" spans="1:13" x14ac:dyDescent="0.35">
      <c r="A1879" t="s">
        <v>12338</v>
      </c>
      <c r="B1879" t="s">
        <v>12339</v>
      </c>
      <c r="C1879" t="s">
        <v>150</v>
      </c>
      <c r="D1879" t="s">
        <v>2174</v>
      </c>
      <c r="E1879" t="s">
        <v>2181</v>
      </c>
      <c r="F1879" t="s">
        <v>2193</v>
      </c>
      <c r="G1879" t="s">
        <v>151</v>
      </c>
      <c r="H1879" t="s">
        <v>2173</v>
      </c>
      <c r="I1879" t="s">
        <v>55</v>
      </c>
      <c r="J1879" t="s">
        <v>144</v>
      </c>
      <c r="K1879" t="s">
        <v>1488</v>
      </c>
      <c r="L1879" t="s">
        <v>146</v>
      </c>
      <c r="M1879" t="s">
        <v>12340</v>
      </c>
    </row>
    <row r="1880" spans="1:13" x14ac:dyDescent="0.35">
      <c r="A1880" t="s">
        <v>12341</v>
      </c>
      <c r="B1880" t="s">
        <v>12342</v>
      </c>
      <c r="C1880" t="s">
        <v>150</v>
      </c>
      <c r="D1880" t="s">
        <v>2174</v>
      </c>
      <c r="E1880" t="s">
        <v>2181</v>
      </c>
      <c r="F1880" t="s">
        <v>2193</v>
      </c>
      <c r="G1880" t="s">
        <v>151</v>
      </c>
      <c r="H1880" t="s">
        <v>2173</v>
      </c>
      <c r="I1880" t="s">
        <v>55</v>
      </c>
      <c r="J1880" t="s">
        <v>144</v>
      </c>
      <c r="K1880" t="s">
        <v>1488</v>
      </c>
      <c r="L1880" t="s">
        <v>146</v>
      </c>
      <c r="M1880" t="s">
        <v>12343</v>
      </c>
    </row>
    <row r="1881" spans="1:13" x14ac:dyDescent="0.35">
      <c r="A1881" t="s">
        <v>12344</v>
      </c>
      <c r="B1881" t="s">
        <v>12345</v>
      </c>
      <c r="C1881" t="s">
        <v>150</v>
      </c>
      <c r="D1881" t="s">
        <v>2174</v>
      </c>
      <c r="E1881" t="s">
        <v>2181</v>
      </c>
      <c r="F1881" t="s">
        <v>2193</v>
      </c>
      <c r="G1881" t="s">
        <v>151</v>
      </c>
      <c r="H1881" t="s">
        <v>2173</v>
      </c>
      <c r="I1881" t="s">
        <v>55</v>
      </c>
      <c r="J1881" t="s">
        <v>144</v>
      </c>
      <c r="K1881" t="s">
        <v>1488</v>
      </c>
      <c r="L1881" t="s">
        <v>146</v>
      </c>
      <c r="M1881" t="s">
        <v>12346</v>
      </c>
    </row>
    <row r="1882" spans="1:13" x14ac:dyDescent="0.35">
      <c r="A1882" t="s">
        <v>12347</v>
      </c>
      <c r="B1882" t="s">
        <v>12348</v>
      </c>
      <c r="C1882" t="s">
        <v>150</v>
      </c>
      <c r="D1882" t="s">
        <v>2174</v>
      </c>
      <c r="E1882" t="s">
        <v>2181</v>
      </c>
      <c r="F1882" t="s">
        <v>2193</v>
      </c>
      <c r="G1882" t="s">
        <v>151</v>
      </c>
      <c r="H1882" t="s">
        <v>2173</v>
      </c>
      <c r="I1882" t="s">
        <v>55</v>
      </c>
      <c r="J1882" t="s">
        <v>144</v>
      </c>
      <c r="K1882" t="s">
        <v>1488</v>
      </c>
      <c r="L1882" t="s">
        <v>146</v>
      </c>
      <c r="M1882" t="s">
        <v>12349</v>
      </c>
    </row>
    <row r="1883" spans="1:13" x14ac:dyDescent="0.35">
      <c r="A1883" t="s">
        <v>12350</v>
      </c>
      <c r="B1883" t="s">
        <v>12351</v>
      </c>
      <c r="C1883" t="s">
        <v>150</v>
      </c>
      <c r="D1883" t="s">
        <v>2174</v>
      </c>
      <c r="E1883" t="s">
        <v>2181</v>
      </c>
      <c r="F1883" t="s">
        <v>2193</v>
      </c>
      <c r="G1883" t="s">
        <v>151</v>
      </c>
      <c r="H1883" t="s">
        <v>2173</v>
      </c>
      <c r="I1883" t="s">
        <v>55</v>
      </c>
      <c r="J1883" t="s">
        <v>144</v>
      </c>
      <c r="K1883" t="s">
        <v>1488</v>
      </c>
      <c r="L1883" t="s">
        <v>146</v>
      </c>
      <c r="M1883" t="s">
        <v>12352</v>
      </c>
    </row>
    <row r="1884" spans="1:13" x14ac:dyDescent="0.35">
      <c r="A1884" t="s">
        <v>12353</v>
      </c>
      <c r="B1884" t="s">
        <v>12354</v>
      </c>
      <c r="C1884" t="s">
        <v>150</v>
      </c>
      <c r="D1884" t="s">
        <v>2174</v>
      </c>
      <c r="E1884" t="s">
        <v>2181</v>
      </c>
      <c r="F1884" t="s">
        <v>2193</v>
      </c>
      <c r="G1884" t="s">
        <v>151</v>
      </c>
      <c r="H1884" t="s">
        <v>2173</v>
      </c>
      <c r="I1884" t="s">
        <v>55</v>
      </c>
      <c r="J1884" t="s">
        <v>144</v>
      </c>
      <c r="K1884" t="s">
        <v>1488</v>
      </c>
      <c r="L1884" t="s">
        <v>146</v>
      </c>
      <c r="M1884" t="s">
        <v>12355</v>
      </c>
    </row>
    <row r="1885" spans="1:13" x14ac:dyDescent="0.35">
      <c r="A1885" t="s">
        <v>12356</v>
      </c>
      <c r="B1885" t="s">
        <v>12357</v>
      </c>
      <c r="C1885" t="s">
        <v>150</v>
      </c>
      <c r="D1885" t="s">
        <v>2174</v>
      </c>
      <c r="E1885" t="s">
        <v>2181</v>
      </c>
      <c r="F1885" t="s">
        <v>2193</v>
      </c>
      <c r="G1885" t="s">
        <v>151</v>
      </c>
      <c r="H1885" t="s">
        <v>2173</v>
      </c>
      <c r="I1885" t="s">
        <v>55</v>
      </c>
      <c r="J1885" t="s">
        <v>144</v>
      </c>
      <c r="K1885" t="s">
        <v>1488</v>
      </c>
      <c r="L1885" t="s">
        <v>146</v>
      </c>
      <c r="M1885" t="s">
        <v>12358</v>
      </c>
    </row>
    <row r="1886" spans="1:13" x14ac:dyDescent="0.35">
      <c r="A1886" t="s">
        <v>12359</v>
      </c>
      <c r="B1886" t="s">
        <v>12360</v>
      </c>
      <c r="C1886" t="s">
        <v>150</v>
      </c>
      <c r="D1886" t="s">
        <v>2174</v>
      </c>
      <c r="E1886" t="s">
        <v>2181</v>
      </c>
      <c r="F1886" t="s">
        <v>2193</v>
      </c>
      <c r="G1886" t="s">
        <v>151</v>
      </c>
      <c r="H1886" t="s">
        <v>2173</v>
      </c>
      <c r="I1886" t="s">
        <v>55</v>
      </c>
      <c r="J1886" t="s">
        <v>144</v>
      </c>
      <c r="K1886" t="s">
        <v>1488</v>
      </c>
      <c r="L1886" t="s">
        <v>146</v>
      </c>
      <c r="M1886" t="s">
        <v>12361</v>
      </c>
    </row>
    <row r="1887" spans="1:13" x14ac:dyDescent="0.35">
      <c r="A1887" t="s">
        <v>12362</v>
      </c>
      <c r="B1887" t="s">
        <v>12363</v>
      </c>
      <c r="C1887" t="s">
        <v>150</v>
      </c>
      <c r="D1887" t="s">
        <v>2174</v>
      </c>
      <c r="E1887" t="s">
        <v>2181</v>
      </c>
      <c r="F1887" t="s">
        <v>2193</v>
      </c>
      <c r="G1887" t="s">
        <v>151</v>
      </c>
      <c r="H1887" t="s">
        <v>2173</v>
      </c>
      <c r="I1887" t="s">
        <v>55</v>
      </c>
      <c r="J1887" t="s">
        <v>144</v>
      </c>
      <c r="K1887" t="s">
        <v>1488</v>
      </c>
      <c r="L1887" t="s">
        <v>146</v>
      </c>
      <c r="M1887" t="s">
        <v>12364</v>
      </c>
    </row>
    <row r="1888" spans="1:13" x14ac:dyDescent="0.35">
      <c r="A1888" t="s">
        <v>12365</v>
      </c>
      <c r="B1888" t="s">
        <v>12366</v>
      </c>
      <c r="C1888" t="s">
        <v>150</v>
      </c>
      <c r="D1888" t="s">
        <v>2174</v>
      </c>
      <c r="E1888" t="s">
        <v>2181</v>
      </c>
      <c r="F1888" t="s">
        <v>2193</v>
      </c>
      <c r="G1888" t="s">
        <v>151</v>
      </c>
      <c r="H1888" t="s">
        <v>2173</v>
      </c>
      <c r="I1888" t="s">
        <v>55</v>
      </c>
      <c r="J1888" t="s">
        <v>144</v>
      </c>
      <c r="K1888" t="s">
        <v>1488</v>
      </c>
      <c r="L1888" t="s">
        <v>146</v>
      </c>
      <c r="M1888" t="s">
        <v>12367</v>
      </c>
    </row>
    <row r="1889" spans="1:13" x14ac:dyDescent="0.35">
      <c r="A1889" t="s">
        <v>12368</v>
      </c>
      <c r="B1889" t="s">
        <v>12369</v>
      </c>
      <c r="C1889" t="s">
        <v>150</v>
      </c>
      <c r="D1889" t="s">
        <v>2174</v>
      </c>
      <c r="E1889" t="s">
        <v>2181</v>
      </c>
      <c r="F1889" t="s">
        <v>2193</v>
      </c>
      <c r="G1889" t="s">
        <v>151</v>
      </c>
      <c r="H1889" t="s">
        <v>2173</v>
      </c>
      <c r="I1889" t="s">
        <v>55</v>
      </c>
      <c r="J1889" t="s">
        <v>144</v>
      </c>
      <c r="K1889" t="s">
        <v>1488</v>
      </c>
      <c r="L1889" t="s">
        <v>146</v>
      </c>
      <c r="M1889" t="s">
        <v>12370</v>
      </c>
    </row>
    <row r="1890" spans="1:13" x14ac:dyDescent="0.35">
      <c r="A1890" t="s">
        <v>12371</v>
      </c>
      <c r="B1890" t="s">
        <v>12372</v>
      </c>
      <c r="C1890" t="s">
        <v>150</v>
      </c>
      <c r="D1890" t="s">
        <v>2174</v>
      </c>
      <c r="E1890" t="s">
        <v>2181</v>
      </c>
      <c r="F1890" t="s">
        <v>2193</v>
      </c>
      <c r="G1890" t="s">
        <v>151</v>
      </c>
      <c r="H1890" t="s">
        <v>2173</v>
      </c>
      <c r="I1890" t="s">
        <v>55</v>
      </c>
      <c r="J1890" t="s">
        <v>144</v>
      </c>
      <c r="K1890" t="s">
        <v>1488</v>
      </c>
      <c r="L1890" t="s">
        <v>146</v>
      </c>
      <c r="M1890" t="s">
        <v>12373</v>
      </c>
    </row>
    <row r="1891" spans="1:13" x14ac:dyDescent="0.35">
      <c r="A1891" t="s">
        <v>12374</v>
      </c>
      <c r="B1891" t="s">
        <v>12375</v>
      </c>
      <c r="C1891" t="s">
        <v>150</v>
      </c>
      <c r="D1891" t="s">
        <v>2174</v>
      </c>
      <c r="E1891" t="s">
        <v>2181</v>
      </c>
      <c r="F1891" t="s">
        <v>2193</v>
      </c>
      <c r="G1891" t="s">
        <v>151</v>
      </c>
      <c r="H1891" t="s">
        <v>2173</v>
      </c>
      <c r="I1891" t="s">
        <v>55</v>
      </c>
      <c r="J1891" t="s">
        <v>144</v>
      </c>
      <c r="K1891" t="s">
        <v>1488</v>
      </c>
      <c r="L1891" t="s">
        <v>146</v>
      </c>
      <c r="M1891" t="s">
        <v>12376</v>
      </c>
    </row>
    <row r="1892" spans="1:13" x14ac:dyDescent="0.35">
      <c r="A1892" t="s">
        <v>12377</v>
      </c>
      <c r="B1892" t="s">
        <v>12378</v>
      </c>
      <c r="C1892" t="s">
        <v>150</v>
      </c>
      <c r="D1892" t="s">
        <v>2174</v>
      </c>
      <c r="E1892" t="s">
        <v>2181</v>
      </c>
      <c r="F1892" t="s">
        <v>2193</v>
      </c>
      <c r="G1892" t="s">
        <v>151</v>
      </c>
      <c r="H1892" t="s">
        <v>2173</v>
      </c>
      <c r="I1892" t="s">
        <v>55</v>
      </c>
      <c r="J1892" t="s">
        <v>144</v>
      </c>
      <c r="K1892" t="s">
        <v>1488</v>
      </c>
      <c r="L1892" t="s">
        <v>146</v>
      </c>
      <c r="M1892" t="s">
        <v>12379</v>
      </c>
    </row>
    <row r="1893" spans="1:13" x14ac:dyDescent="0.35">
      <c r="A1893" t="s">
        <v>12380</v>
      </c>
      <c r="B1893" t="s">
        <v>12381</v>
      </c>
      <c r="C1893" t="s">
        <v>150</v>
      </c>
      <c r="D1893" t="s">
        <v>2174</v>
      </c>
      <c r="E1893" t="s">
        <v>2181</v>
      </c>
      <c r="F1893" t="s">
        <v>2193</v>
      </c>
      <c r="G1893" t="s">
        <v>151</v>
      </c>
      <c r="H1893" t="s">
        <v>2173</v>
      </c>
      <c r="I1893" t="s">
        <v>55</v>
      </c>
      <c r="J1893" t="s">
        <v>144</v>
      </c>
      <c r="K1893" t="s">
        <v>1488</v>
      </c>
      <c r="L1893" t="s">
        <v>146</v>
      </c>
      <c r="M1893" t="s">
        <v>12382</v>
      </c>
    </row>
    <row r="1894" spans="1:13" x14ac:dyDescent="0.35">
      <c r="A1894" t="s">
        <v>12383</v>
      </c>
      <c r="B1894" t="s">
        <v>12384</v>
      </c>
      <c r="C1894" t="s">
        <v>150</v>
      </c>
      <c r="D1894" t="s">
        <v>2174</v>
      </c>
      <c r="E1894" t="s">
        <v>2181</v>
      </c>
      <c r="F1894" t="s">
        <v>2193</v>
      </c>
      <c r="G1894" t="s">
        <v>151</v>
      </c>
      <c r="H1894" t="s">
        <v>2173</v>
      </c>
      <c r="I1894" t="s">
        <v>55</v>
      </c>
      <c r="J1894" t="s">
        <v>144</v>
      </c>
      <c r="K1894" t="s">
        <v>1488</v>
      </c>
      <c r="L1894" t="s">
        <v>146</v>
      </c>
      <c r="M1894" t="s">
        <v>12385</v>
      </c>
    </row>
    <row r="1895" spans="1:13" x14ac:dyDescent="0.35">
      <c r="A1895" t="s">
        <v>12386</v>
      </c>
      <c r="B1895" t="s">
        <v>12387</v>
      </c>
      <c r="C1895" t="s">
        <v>150</v>
      </c>
      <c r="D1895" t="s">
        <v>2174</v>
      </c>
      <c r="E1895" t="s">
        <v>2181</v>
      </c>
      <c r="F1895" t="s">
        <v>2193</v>
      </c>
      <c r="G1895" t="s">
        <v>151</v>
      </c>
      <c r="H1895" t="s">
        <v>2173</v>
      </c>
      <c r="I1895" t="s">
        <v>55</v>
      </c>
      <c r="J1895" t="s">
        <v>144</v>
      </c>
      <c r="K1895" t="s">
        <v>1488</v>
      </c>
      <c r="L1895" t="s">
        <v>146</v>
      </c>
      <c r="M1895" t="s">
        <v>12388</v>
      </c>
    </row>
    <row r="1896" spans="1:13" x14ac:dyDescent="0.35">
      <c r="A1896" t="s">
        <v>12389</v>
      </c>
      <c r="B1896" t="s">
        <v>12390</v>
      </c>
      <c r="C1896" t="s">
        <v>150</v>
      </c>
      <c r="D1896" t="s">
        <v>2174</v>
      </c>
      <c r="E1896" t="s">
        <v>2181</v>
      </c>
      <c r="F1896" t="s">
        <v>2193</v>
      </c>
      <c r="G1896" t="s">
        <v>151</v>
      </c>
      <c r="H1896" t="s">
        <v>2173</v>
      </c>
      <c r="I1896" t="s">
        <v>55</v>
      </c>
      <c r="J1896" t="s">
        <v>144</v>
      </c>
      <c r="K1896" t="s">
        <v>1488</v>
      </c>
      <c r="L1896" t="s">
        <v>146</v>
      </c>
      <c r="M1896" t="s">
        <v>12391</v>
      </c>
    </row>
    <row r="1897" spans="1:13" x14ac:dyDescent="0.35">
      <c r="A1897" t="s">
        <v>12392</v>
      </c>
      <c r="B1897" t="s">
        <v>12393</v>
      </c>
      <c r="C1897" t="s">
        <v>150</v>
      </c>
      <c r="D1897" t="s">
        <v>2174</v>
      </c>
      <c r="E1897" t="s">
        <v>12394</v>
      </c>
      <c r="F1897" t="s">
        <v>2193</v>
      </c>
      <c r="G1897" t="s">
        <v>151</v>
      </c>
      <c r="H1897" t="s">
        <v>2173</v>
      </c>
      <c r="I1897" t="s">
        <v>55</v>
      </c>
      <c r="J1897" t="s">
        <v>144</v>
      </c>
      <c r="K1897" t="s">
        <v>1488</v>
      </c>
      <c r="L1897" t="s">
        <v>146</v>
      </c>
      <c r="M1897" t="s">
        <v>12395</v>
      </c>
    </row>
    <row r="1898" spans="1:13" x14ac:dyDescent="0.35">
      <c r="A1898" t="s">
        <v>12396</v>
      </c>
      <c r="B1898" t="s">
        <v>12397</v>
      </c>
      <c r="C1898" t="s">
        <v>150</v>
      </c>
      <c r="D1898" t="s">
        <v>2174</v>
      </c>
      <c r="E1898" t="s">
        <v>12394</v>
      </c>
      <c r="F1898" t="s">
        <v>2193</v>
      </c>
      <c r="G1898" t="s">
        <v>2179</v>
      </c>
      <c r="H1898" t="s">
        <v>2173</v>
      </c>
      <c r="I1898" t="s">
        <v>55</v>
      </c>
      <c r="J1898" t="s">
        <v>144</v>
      </c>
      <c r="K1898" t="s">
        <v>1488</v>
      </c>
      <c r="L1898" t="s">
        <v>146</v>
      </c>
      <c r="M1898" t="s">
        <v>12398</v>
      </c>
    </row>
    <row r="1899" spans="1:13" x14ac:dyDescent="0.35">
      <c r="A1899" t="s">
        <v>12399</v>
      </c>
      <c r="B1899" t="s">
        <v>12400</v>
      </c>
      <c r="C1899" t="s">
        <v>150</v>
      </c>
      <c r="D1899" t="s">
        <v>2174</v>
      </c>
      <c r="E1899" t="s">
        <v>12394</v>
      </c>
      <c r="F1899" t="s">
        <v>2193</v>
      </c>
      <c r="G1899" t="s">
        <v>2179</v>
      </c>
      <c r="H1899" t="s">
        <v>2173</v>
      </c>
      <c r="I1899" t="s">
        <v>55</v>
      </c>
      <c r="J1899" t="s">
        <v>144</v>
      </c>
      <c r="K1899" t="s">
        <v>1488</v>
      </c>
      <c r="L1899" t="s">
        <v>146</v>
      </c>
      <c r="M1899" t="s">
        <v>12401</v>
      </c>
    </row>
    <row r="1900" spans="1:13" x14ac:dyDescent="0.35">
      <c r="A1900" t="s">
        <v>12402</v>
      </c>
      <c r="B1900" t="s">
        <v>12403</v>
      </c>
      <c r="C1900" t="s">
        <v>150</v>
      </c>
      <c r="D1900" t="s">
        <v>2174</v>
      </c>
      <c r="E1900" t="s">
        <v>12394</v>
      </c>
      <c r="F1900" t="s">
        <v>2193</v>
      </c>
      <c r="G1900" t="s">
        <v>2179</v>
      </c>
      <c r="H1900" t="s">
        <v>2173</v>
      </c>
      <c r="I1900" t="s">
        <v>55</v>
      </c>
      <c r="J1900" t="s">
        <v>144</v>
      </c>
      <c r="K1900" t="s">
        <v>1488</v>
      </c>
      <c r="L1900" t="s">
        <v>146</v>
      </c>
      <c r="M1900" t="s">
        <v>12404</v>
      </c>
    </row>
    <row r="1901" spans="1:13" x14ac:dyDescent="0.35">
      <c r="A1901" t="s">
        <v>12405</v>
      </c>
      <c r="B1901" t="s">
        <v>12406</v>
      </c>
      <c r="C1901" t="s">
        <v>150</v>
      </c>
      <c r="D1901" t="s">
        <v>2174</v>
      </c>
      <c r="E1901" t="s">
        <v>12394</v>
      </c>
      <c r="F1901" t="s">
        <v>2193</v>
      </c>
      <c r="G1901" t="s">
        <v>2179</v>
      </c>
      <c r="H1901" t="s">
        <v>2173</v>
      </c>
      <c r="I1901" t="s">
        <v>55</v>
      </c>
      <c r="J1901" t="s">
        <v>144</v>
      </c>
      <c r="K1901" t="s">
        <v>1488</v>
      </c>
      <c r="L1901" t="s">
        <v>146</v>
      </c>
      <c r="M1901" t="s">
        <v>12407</v>
      </c>
    </row>
    <row r="1902" spans="1:13" x14ac:dyDescent="0.35">
      <c r="A1902" t="s">
        <v>12408</v>
      </c>
      <c r="B1902" t="s">
        <v>12409</v>
      </c>
      <c r="C1902" t="s">
        <v>150</v>
      </c>
      <c r="D1902" t="s">
        <v>2174</v>
      </c>
      <c r="E1902" t="s">
        <v>12394</v>
      </c>
      <c r="F1902" t="s">
        <v>2193</v>
      </c>
      <c r="G1902" t="s">
        <v>151</v>
      </c>
      <c r="H1902" t="s">
        <v>2173</v>
      </c>
      <c r="I1902" t="s">
        <v>55</v>
      </c>
      <c r="J1902" t="s">
        <v>144</v>
      </c>
      <c r="K1902" t="s">
        <v>1488</v>
      </c>
      <c r="L1902" t="s">
        <v>146</v>
      </c>
      <c r="M1902" t="s">
        <v>12410</v>
      </c>
    </row>
    <row r="1903" spans="1:13" x14ac:dyDescent="0.35">
      <c r="A1903" t="s">
        <v>12411</v>
      </c>
      <c r="B1903" t="s">
        <v>12412</v>
      </c>
      <c r="C1903" t="s">
        <v>150</v>
      </c>
      <c r="D1903" t="s">
        <v>2174</v>
      </c>
      <c r="E1903" t="s">
        <v>12394</v>
      </c>
      <c r="F1903" t="s">
        <v>2193</v>
      </c>
      <c r="G1903" t="s">
        <v>151</v>
      </c>
      <c r="H1903" t="s">
        <v>2173</v>
      </c>
      <c r="I1903" t="s">
        <v>55</v>
      </c>
      <c r="J1903" t="s">
        <v>144</v>
      </c>
      <c r="K1903" t="s">
        <v>1488</v>
      </c>
      <c r="L1903" t="s">
        <v>146</v>
      </c>
      <c r="M1903" t="s">
        <v>12413</v>
      </c>
    </row>
    <row r="1904" spans="1:13" x14ac:dyDescent="0.35">
      <c r="A1904" t="s">
        <v>12414</v>
      </c>
      <c r="B1904" t="s">
        <v>12415</v>
      </c>
      <c r="C1904" t="s">
        <v>150</v>
      </c>
      <c r="D1904" t="s">
        <v>2174</v>
      </c>
      <c r="E1904" t="s">
        <v>12394</v>
      </c>
      <c r="F1904" t="s">
        <v>2193</v>
      </c>
      <c r="G1904" t="s">
        <v>151</v>
      </c>
      <c r="H1904" t="s">
        <v>2173</v>
      </c>
      <c r="I1904" t="s">
        <v>55</v>
      </c>
      <c r="J1904" t="s">
        <v>144</v>
      </c>
      <c r="K1904" t="s">
        <v>1488</v>
      </c>
      <c r="L1904" t="s">
        <v>146</v>
      </c>
      <c r="M1904" t="s">
        <v>12416</v>
      </c>
    </row>
    <row r="1905" spans="1:13" x14ac:dyDescent="0.35">
      <c r="A1905" t="s">
        <v>12417</v>
      </c>
      <c r="B1905" t="s">
        <v>12418</v>
      </c>
      <c r="C1905" t="s">
        <v>150</v>
      </c>
      <c r="D1905" t="s">
        <v>2174</v>
      </c>
      <c r="E1905" t="s">
        <v>12394</v>
      </c>
      <c r="F1905" t="s">
        <v>2193</v>
      </c>
      <c r="G1905" t="s">
        <v>151</v>
      </c>
      <c r="H1905" t="s">
        <v>2173</v>
      </c>
      <c r="I1905" t="s">
        <v>55</v>
      </c>
      <c r="J1905" t="s">
        <v>144</v>
      </c>
      <c r="K1905" t="s">
        <v>1488</v>
      </c>
      <c r="L1905" t="s">
        <v>146</v>
      </c>
      <c r="M1905" t="s">
        <v>12419</v>
      </c>
    </row>
    <row r="1906" spans="1:13" x14ac:dyDescent="0.35">
      <c r="A1906" t="s">
        <v>12420</v>
      </c>
      <c r="B1906" t="s">
        <v>12421</v>
      </c>
      <c r="C1906" t="s">
        <v>150</v>
      </c>
      <c r="D1906" t="s">
        <v>2174</v>
      </c>
      <c r="E1906" t="s">
        <v>12394</v>
      </c>
      <c r="F1906" t="s">
        <v>2193</v>
      </c>
      <c r="G1906" t="s">
        <v>151</v>
      </c>
      <c r="H1906" t="s">
        <v>2173</v>
      </c>
      <c r="I1906" t="s">
        <v>55</v>
      </c>
      <c r="J1906" t="s">
        <v>144</v>
      </c>
      <c r="K1906" t="s">
        <v>1488</v>
      </c>
      <c r="L1906" t="s">
        <v>146</v>
      </c>
      <c r="M1906" t="s">
        <v>12422</v>
      </c>
    </row>
    <row r="1907" spans="1:13" x14ac:dyDescent="0.35">
      <c r="A1907" t="s">
        <v>12423</v>
      </c>
      <c r="B1907" t="s">
        <v>12424</v>
      </c>
      <c r="C1907" t="s">
        <v>150</v>
      </c>
      <c r="D1907" t="s">
        <v>2174</v>
      </c>
      <c r="E1907" t="s">
        <v>2194</v>
      </c>
      <c r="F1907" t="s">
        <v>2193</v>
      </c>
      <c r="G1907" t="s">
        <v>151</v>
      </c>
      <c r="H1907" t="s">
        <v>2173</v>
      </c>
      <c r="I1907" t="s">
        <v>55</v>
      </c>
      <c r="J1907" t="s">
        <v>144</v>
      </c>
      <c r="K1907" t="s">
        <v>1488</v>
      </c>
      <c r="L1907" t="s">
        <v>146</v>
      </c>
      <c r="M1907" t="s">
        <v>12425</v>
      </c>
    </row>
    <row r="1908" spans="1:13" x14ac:dyDescent="0.35">
      <c r="A1908" t="s">
        <v>12426</v>
      </c>
      <c r="B1908" t="s">
        <v>12427</v>
      </c>
      <c r="C1908" t="s">
        <v>150</v>
      </c>
      <c r="D1908" t="s">
        <v>2174</v>
      </c>
      <c r="E1908" t="s">
        <v>2194</v>
      </c>
      <c r="F1908" t="s">
        <v>2193</v>
      </c>
      <c r="G1908" t="s">
        <v>151</v>
      </c>
      <c r="H1908" t="s">
        <v>2173</v>
      </c>
      <c r="I1908" t="s">
        <v>55</v>
      </c>
      <c r="J1908" t="s">
        <v>144</v>
      </c>
      <c r="K1908" t="s">
        <v>1488</v>
      </c>
      <c r="L1908" t="s">
        <v>146</v>
      </c>
      <c r="M1908" t="s">
        <v>12428</v>
      </c>
    </row>
    <row r="1909" spans="1:13" x14ac:dyDescent="0.35">
      <c r="A1909" t="s">
        <v>12429</v>
      </c>
      <c r="B1909" t="s">
        <v>12430</v>
      </c>
      <c r="C1909" t="s">
        <v>150</v>
      </c>
      <c r="D1909" t="s">
        <v>2174</v>
      </c>
      <c r="E1909" t="s">
        <v>2194</v>
      </c>
      <c r="F1909" t="s">
        <v>2193</v>
      </c>
      <c r="G1909" t="s">
        <v>151</v>
      </c>
      <c r="H1909" t="s">
        <v>2173</v>
      </c>
      <c r="I1909" t="s">
        <v>55</v>
      </c>
      <c r="J1909" t="s">
        <v>144</v>
      </c>
      <c r="K1909" t="s">
        <v>1488</v>
      </c>
      <c r="L1909" t="s">
        <v>146</v>
      </c>
      <c r="M1909" t="s">
        <v>12431</v>
      </c>
    </row>
    <row r="1910" spans="1:13" x14ac:dyDescent="0.35">
      <c r="A1910" t="s">
        <v>12432</v>
      </c>
      <c r="B1910" t="s">
        <v>12433</v>
      </c>
      <c r="C1910" t="s">
        <v>150</v>
      </c>
      <c r="D1910" t="s">
        <v>2174</v>
      </c>
      <c r="E1910" t="s">
        <v>2194</v>
      </c>
      <c r="F1910" t="s">
        <v>2193</v>
      </c>
      <c r="G1910" t="s">
        <v>151</v>
      </c>
      <c r="H1910" t="s">
        <v>2173</v>
      </c>
      <c r="I1910" t="s">
        <v>55</v>
      </c>
      <c r="J1910" t="s">
        <v>144</v>
      </c>
      <c r="K1910" t="s">
        <v>1488</v>
      </c>
      <c r="L1910" t="s">
        <v>146</v>
      </c>
      <c r="M1910" t="s">
        <v>12434</v>
      </c>
    </row>
    <row r="1911" spans="1:13" x14ac:dyDescent="0.35">
      <c r="A1911" t="s">
        <v>12435</v>
      </c>
      <c r="B1911" t="s">
        <v>12436</v>
      </c>
      <c r="C1911" t="s">
        <v>150</v>
      </c>
      <c r="D1911" t="s">
        <v>2174</v>
      </c>
      <c r="E1911" t="s">
        <v>2194</v>
      </c>
      <c r="F1911" t="s">
        <v>2193</v>
      </c>
      <c r="G1911" t="s">
        <v>151</v>
      </c>
      <c r="H1911" t="s">
        <v>2173</v>
      </c>
      <c r="I1911" t="s">
        <v>55</v>
      </c>
      <c r="J1911" t="s">
        <v>144</v>
      </c>
      <c r="K1911" t="s">
        <v>1488</v>
      </c>
      <c r="L1911" t="s">
        <v>146</v>
      </c>
      <c r="M1911" t="s">
        <v>12437</v>
      </c>
    </row>
    <row r="1912" spans="1:13" x14ac:dyDescent="0.35">
      <c r="A1912" t="s">
        <v>12438</v>
      </c>
      <c r="B1912" t="s">
        <v>12439</v>
      </c>
      <c r="C1912" t="s">
        <v>150</v>
      </c>
      <c r="D1912" t="s">
        <v>2174</v>
      </c>
      <c r="E1912" t="s">
        <v>2195</v>
      </c>
      <c r="F1912" t="s">
        <v>2193</v>
      </c>
      <c r="G1912" t="s">
        <v>151</v>
      </c>
      <c r="H1912" t="s">
        <v>2173</v>
      </c>
      <c r="I1912" t="s">
        <v>55</v>
      </c>
      <c r="J1912" t="s">
        <v>144</v>
      </c>
      <c r="K1912" t="s">
        <v>1488</v>
      </c>
      <c r="L1912" t="s">
        <v>146</v>
      </c>
      <c r="M1912" t="s">
        <v>12440</v>
      </c>
    </row>
    <row r="1913" spans="1:13" x14ac:dyDescent="0.35">
      <c r="A1913" t="s">
        <v>12441</v>
      </c>
      <c r="B1913" t="s">
        <v>12442</v>
      </c>
      <c r="C1913" t="s">
        <v>150</v>
      </c>
      <c r="D1913" t="s">
        <v>2174</v>
      </c>
      <c r="E1913" t="s">
        <v>2195</v>
      </c>
      <c r="F1913" t="s">
        <v>2193</v>
      </c>
      <c r="G1913" t="s">
        <v>151</v>
      </c>
      <c r="H1913" t="s">
        <v>2173</v>
      </c>
      <c r="I1913" t="s">
        <v>55</v>
      </c>
      <c r="J1913" t="s">
        <v>144</v>
      </c>
      <c r="K1913" t="s">
        <v>1488</v>
      </c>
      <c r="L1913" t="s">
        <v>146</v>
      </c>
      <c r="M1913" t="s">
        <v>12443</v>
      </c>
    </row>
    <row r="1914" spans="1:13" x14ac:dyDescent="0.35">
      <c r="A1914" t="s">
        <v>12444</v>
      </c>
      <c r="B1914" t="s">
        <v>12445</v>
      </c>
      <c r="C1914" t="s">
        <v>150</v>
      </c>
      <c r="D1914" t="s">
        <v>2174</v>
      </c>
      <c r="E1914" t="s">
        <v>2195</v>
      </c>
      <c r="F1914" t="s">
        <v>2193</v>
      </c>
      <c r="G1914" t="s">
        <v>151</v>
      </c>
      <c r="H1914" t="s">
        <v>2173</v>
      </c>
      <c r="I1914" t="s">
        <v>55</v>
      </c>
      <c r="J1914" t="s">
        <v>144</v>
      </c>
      <c r="K1914" t="s">
        <v>1488</v>
      </c>
      <c r="L1914" t="s">
        <v>146</v>
      </c>
      <c r="M1914" t="s">
        <v>12446</v>
      </c>
    </row>
    <row r="1915" spans="1:13" x14ac:dyDescent="0.35">
      <c r="A1915" t="s">
        <v>12447</v>
      </c>
      <c r="B1915" t="s">
        <v>12448</v>
      </c>
      <c r="C1915" t="s">
        <v>150</v>
      </c>
      <c r="D1915" t="s">
        <v>2174</v>
      </c>
      <c r="E1915" t="s">
        <v>2195</v>
      </c>
      <c r="F1915" t="s">
        <v>2193</v>
      </c>
      <c r="G1915" t="s">
        <v>151</v>
      </c>
      <c r="H1915" t="s">
        <v>2173</v>
      </c>
      <c r="I1915" t="s">
        <v>55</v>
      </c>
      <c r="J1915" t="s">
        <v>144</v>
      </c>
      <c r="K1915" t="s">
        <v>1488</v>
      </c>
      <c r="L1915" t="s">
        <v>146</v>
      </c>
      <c r="M1915" t="s">
        <v>12449</v>
      </c>
    </row>
    <row r="1916" spans="1:13" x14ac:dyDescent="0.35">
      <c r="A1916" t="s">
        <v>12450</v>
      </c>
      <c r="B1916" t="s">
        <v>12451</v>
      </c>
      <c r="C1916" t="s">
        <v>150</v>
      </c>
      <c r="D1916" t="s">
        <v>2174</v>
      </c>
      <c r="E1916" t="s">
        <v>2195</v>
      </c>
      <c r="F1916" t="s">
        <v>2193</v>
      </c>
      <c r="G1916" t="s">
        <v>151</v>
      </c>
      <c r="H1916" t="s">
        <v>2173</v>
      </c>
      <c r="I1916" t="s">
        <v>55</v>
      </c>
      <c r="J1916" t="s">
        <v>144</v>
      </c>
      <c r="K1916" t="s">
        <v>1488</v>
      </c>
      <c r="L1916" t="s">
        <v>146</v>
      </c>
      <c r="M1916" t="s">
        <v>12452</v>
      </c>
    </row>
    <row r="1917" spans="1:13" x14ac:dyDescent="0.35">
      <c r="A1917" t="s">
        <v>12453</v>
      </c>
      <c r="B1917" t="s">
        <v>12454</v>
      </c>
      <c r="C1917" t="s">
        <v>150</v>
      </c>
      <c r="D1917" t="s">
        <v>2174</v>
      </c>
      <c r="E1917" t="s">
        <v>12455</v>
      </c>
      <c r="F1917" t="s">
        <v>2193</v>
      </c>
      <c r="G1917" t="s">
        <v>151</v>
      </c>
      <c r="H1917" t="s">
        <v>2173</v>
      </c>
      <c r="I1917" t="s">
        <v>55</v>
      </c>
      <c r="J1917" t="s">
        <v>144</v>
      </c>
      <c r="K1917" t="s">
        <v>1488</v>
      </c>
      <c r="L1917" t="s">
        <v>146</v>
      </c>
      <c r="M1917" t="s">
        <v>12456</v>
      </c>
    </row>
    <row r="1918" spans="1:13" x14ac:dyDescent="0.35">
      <c r="A1918" t="s">
        <v>12457</v>
      </c>
      <c r="B1918" t="s">
        <v>12458</v>
      </c>
      <c r="C1918" t="s">
        <v>150</v>
      </c>
      <c r="D1918" t="s">
        <v>2174</v>
      </c>
      <c r="E1918" t="s">
        <v>12455</v>
      </c>
      <c r="F1918" t="s">
        <v>2193</v>
      </c>
      <c r="G1918" t="s">
        <v>151</v>
      </c>
      <c r="H1918" t="s">
        <v>2173</v>
      </c>
      <c r="I1918" t="s">
        <v>55</v>
      </c>
      <c r="J1918" t="s">
        <v>144</v>
      </c>
      <c r="K1918" t="s">
        <v>1488</v>
      </c>
      <c r="L1918" t="s">
        <v>146</v>
      </c>
      <c r="M1918" t="s">
        <v>12459</v>
      </c>
    </row>
    <row r="1919" spans="1:13" x14ac:dyDescent="0.35">
      <c r="A1919" t="s">
        <v>12460</v>
      </c>
      <c r="B1919" t="s">
        <v>12461</v>
      </c>
      <c r="C1919" t="s">
        <v>150</v>
      </c>
      <c r="D1919" t="s">
        <v>2174</v>
      </c>
      <c r="E1919" t="s">
        <v>12455</v>
      </c>
      <c r="F1919" t="s">
        <v>2193</v>
      </c>
      <c r="G1919" t="s">
        <v>151</v>
      </c>
      <c r="H1919" t="s">
        <v>2173</v>
      </c>
      <c r="I1919" t="s">
        <v>55</v>
      </c>
      <c r="J1919" t="s">
        <v>144</v>
      </c>
      <c r="K1919" t="s">
        <v>1488</v>
      </c>
      <c r="L1919" t="s">
        <v>146</v>
      </c>
      <c r="M1919" t="s">
        <v>12462</v>
      </c>
    </row>
    <row r="1920" spans="1:13" x14ac:dyDescent="0.35">
      <c r="A1920" t="s">
        <v>12463</v>
      </c>
      <c r="B1920" t="s">
        <v>12464</v>
      </c>
      <c r="C1920" t="s">
        <v>150</v>
      </c>
      <c r="D1920" t="s">
        <v>2174</v>
      </c>
      <c r="E1920" t="s">
        <v>12455</v>
      </c>
      <c r="F1920" t="s">
        <v>2193</v>
      </c>
      <c r="G1920" t="s">
        <v>151</v>
      </c>
      <c r="H1920" t="s">
        <v>2173</v>
      </c>
      <c r="I1920" t="s">
        <v>55</v>
      </c>
      <c r="J1920" t="s">
        <v>144</v>
      </c>
      <c r="K1920" t="s">
        <v>1488</v>
      </c>
      <c r="L1920" t="s">
        <v>146</v>
      </c>
      <c r="M1920" t="s">
        <v>12465</v>
      </c>
    </row>
    <row r="1921" spans="1:13" x14ac:dyDescent="0.35">
      <c r="A1921" t="s">
        <v>12466</v>
      </c>
      <c r="B1921" t="s">
        <v>12467</v>
      </c>
      <c r="C1921" t="s">
        <v>150</v>
      </c>
      <c r="D1921" t="s">
        <v>2174</v>
      </c>
      <c r="E1921" t="s">
        <v>12455</v>
      </c>
      <c r="F1921" t="s">
        <v>2193</v>
      </c>
      <c r="G1921" t="s">
        <v>151</v>
      </c>
      <c r="H1921" t="s">
        <v>2173</v>
      </c>
      <c r="I1921" t="s">
        <v>55</v>
      </c>
      <c r="J1921" t="s">
        <v>144</v>
      </c>
      <c r="K1921" t="s">
        <v>1488</v>
      </c>
      <c r="L1921" t="s">
        <v>146</v>
      </c>
      <c r="M1921" t="s">
        <v>12468</v>
      </c>
    </row>
    <row r="1922" spans="1:13" x14ac:dyDescent="0.35">
      <c r="A1922" t="s">
        <v>12469</v>
      </c>
      <c r="B1922" t="s">
        <v>12470</v>
      </c>
      <c r="C1922" t="s">
        <v>150</v>
      </c>
      <c r="D1922" t="s">
        <v>2174</v>
      </c>
      <c r="E1922" t="s">
        <v>12455</v>
      </c>
      <c r="F1922" t="s">
        <v>2193</v>
      </c>
      <c r="G1922" t="s">
        <v>151</v>
      </c>
      <c r="H1922" t="s">
        <v>2173</v>
      </c>
      <c r="I1922" t="s">
        <v>55</v>
      </c>
      <c r="J1922" t="s">
        <v>144</v>
      </c>
      <c r="K1922" t="s">
        <v>1488</v>
      </c>
      <c r="L1922" t="s">
        <v>146</v>
      </c>
      <c r="M1922" t="s">
        <v>12471</v>
      </c>
    </row>
    <row r="1923" spans="1:13" x14ac:dyDescent="0.35">
      <c r="A1923" t="s">
        <v>12472</v>
      </c>
      <c r="B1923" t="s">
        <v>12473</v>
      </c>
      <c r="C1923" t="s">
        <v>150</v>
      </c>
      <c r="D1923" t="s">
        <v>2174</v>
      </c>
      <c r="E1923" t="s">
        <v>12455</v>
      </c>
      <c r="F1923" t="s">
        <v>2193</v>
      </c>
      <c r="G1923" t="s">
        <v>151</v>
      </c>
      <c r="H1923" t="s">
        <v>2173</v>
      </c>
      <c r="I1923" t="s">
        <v>55</v>
      </c>
      <c r="J1923" t="s">
        <v>144</v>
      </c>
      <c r="K1923" t="s">
        <v>1488</v>
      </c>
      <c r="L1923" t="s">
        <v>146</v>
      </c>
      <c r="M1923" t="s">
        <v>12474</v>
      </c>
    </row>
    <row r="1924" spans="1:13" x14ac:dyDescent="0.35">
      <c r="A1924" t="s">
        <v>12475</v>
      </c>
      <c r="B1924" t="s">
        <v>12476</v>
      </c>
      <c r="C1924" t="s">
        <v>150</v>
      </c>
      <c r="D1924" t="s">
        <v>2174</v>
      </c>
      <c r="E1924" t="s">
        <v>12455</v>
      </c>
      <c r="F1924" t="s">
        <v>2193</v>
      </c>
      <c r="G1924" t="s">
        <v>151</v>
      </c>
      <c r="H1924" t="s">
        <v>2173</v>
      </c>
      <c r="I1924" t="s">
        <v>55</v>
      </c>
      <c r="J1924" t="s">
        <v>144</v>
      </c>
      <c r="K1924" t="s">
        <v>1488</v>
      </c>
      <c r="L1924" t="s">
        <v>146</v>
      </c>
      <c r="M1924" t="s">
        <v>12477</v>
      </c>
    </row>
    <row r="1925" spans="1:13" x14ac:dyDescent="0.35">
      <c r="A1925" t="s">
        <v>12478</v>
      </c>
      <c r="B1925" t="s">
        <v>12479</v>
      </c>
      <c r="C1925" t="s">
        <v>150</v>
      </c>
      <c r="D1925" t="s">
        <v>2174</v>
      </c>
      <c r="E1925" t="s">
        <v>12455</v>
      </c>
      <c r="F1925" t="s">
        <v>2193</v>
      </c>
      <c r="G1925" t="s">
        <v>151</v>
      </c>
      <c r="H1925" t="s">
        <v>2173</v>
      </c>
      <c r="I1925" t="s">
        <v>55</v>
      </c>
      <c r="J1925" t="s">
        <v>144</v>
      </c>
      <c r="K1925" t="s">
        <v>1488</v>
      </c>
      <c r="L1925" t="s">
        <v>146</v>
      </c>
      <c r="M1925" t="s">
        <v>12480</v>
      </c>
    </row>
    <row r="1926" spans="1:13" x14ac:dyDescent="0.35">
      <c r="A1926" t="s">
        <v>12481</v>
      </c>
      <c r="B1926" t="s">
        <v>12482</v>
      </c>
      <c r="C1926" t="s">
        <v>150</v>
      </c>
      <c r="D1926" t="s">
        <v>2174</v>
      </c>
      <c r="E1926" t="s">
        <v>12455</v>
      </c>
      <c r="F1926" t="s">
        <v>2193</v>
      </c>
      <c r="G1926" t="s">
        <v>151</v>
      </c>
      <c r="H1926" t="s">
        <v>2173</v>
      </c>
      <c r="I1926" t="s">
        <v>55</v>
      </c>
      <c r="J1926" t="s">
        <v>144</v>
      </c>
      <c r="K1926" t="s">
        <v>1488</v>
      </c>
      <c r="L1926" t="s">
        <v>146</v>
      </c>
      <c r="M1926" t="s">
        <v>12483</v>
      </c>
    </row>
    <row r="1927" spans="1:13" x14ac:dyDescent="0.35">
      <c r="A1927" t="s">
        <v>12484</v>
      </c>
      <c r="B1927" t="s">
        <v>12485</v>
      </c>
      <c r="C1927" t="s">
        <v>150</v>
      </c>
      <c r="D1927" t="s">
        <v>2174</v>
      </c>
      <c r="E1927" t="s">
        <v>12455</v>
      </c>
      <c r="F1927" t="s">
        <v>2193</v>
      </c>
      <c r="G1927" t="s">
        <v>151</v>
      </c>
      <c r="H1927" t="s">
        <v>2173</v>
      </c>
      <c r="I1927" t="s">
        <v>55</v>
      </c>
      <c r="J1927" t="s">
        <v>144</v>
      </c>
      <c r="K1927" t="s">
        <v>1488</v>
      </c>
      <c r="L1927" t="s">
        <v>146</v>
      </c>
      <c r="M1927" t="s">
        <v>12486</v>
      </c>
    </row>
    <row r="1928" spans="1:13" x14ac:dyDescent="0.35">
      <c r="A1928" t="s">
        <v>12487</v>
      </c>
      <c r="B1928" t="s">
        <v>12488</v>
      </c>
      <c r="C1928" t="s">
        <v>150</v>
      </c>
      <c r="D1928" t="s">
        <v>2174</v>
      </c>
      <c r="E1928" t="s">
        <v>12455</v>
      </c>
      <c r="F1928" t="s">
        <v>2193</v>
      </c>
      <c r="G1928" t="s">
        <v>151</v>
      </c>
      <c r="H1928" t="s">
        <v>2173</v>
      </c>
      <c r="I1928" t="s">
        <v>55</v>
      </c>
      <c r="J1928" t="s">
        <v>144</v>
      </c>
      <c r="K1928" t="s">
        <v>1488</v>
      </c>
      <c r="L1928" t="s">
        <v>146</v>
      </c>
      <c r="M1928" t="s">
        <v>12489</v>
      </c>
    </row>
    <row r="1929" spans="1:13" x14ac:dyDescent="0.35">
      <c r="A1929" t="s">
        <v>12490</v>
      </c>
      <c r="B1929" t="s">
        <v>12491</v>
      </c>
      <c r="C1929" t="s">
        <v>150</v>
      </c>
      <c r="D1929" t="s">
        <v>2174</v>
      </c>
      <c r="E1929" t="s">
        <v>12455</v>
      </c>
      <c r="F1929" t="s">
        <v>2193</v>
      </c>
      <c r="G1929" t="s">
        <v>151</v>
      </c>
      <c r="H1929" t="s">
        <v>2173</v>
      </c>
      <c r="I1929" t="s">
        <v>55</v>
      </c>
      <c r="J1929" t="s">
        <v>144</v>
      </c>
      <c r="K1929" t="s">
        <v>1488</v>
      </c>
      <c r="L1929" t="s">
        <v>146</v>
      </c>
      <c r="M1929" t="s">
        <v>12492</v>
      </c>
    </row>
    <row r="1930" spans="1:13" x14ac:dyDescent="0.35">
      <c r="A1930" t="s">
        <v>12493</v>
      </c>
      <c r="B1930" t="s">
        <v>12494</v>
      </c>
      <c r="C1930" t="s">
        <v>150</v>
      </c>
      <c r="D1930" t="s">
        <v>2174</v>
      </c>
      <c r="E1930" t="s">
        <v>12455</v>
      </c>
      <c r="F1930" t="s">
        <v>2193</v>
      </c>
      <c r="G1930" t="s">
        <v>151</v>
      </c>
      <c r="H1930" t="s">
        <v>2173</v>
      </c>
      <c r="I1930" t="s">
        <v>55</v>
      </c>
      <c r="J1930" t="s">
        <v>144</v>
      </c>
      <c r="K1930" t="s">
        <v>1488</v>
      </c>
      <c r="L1930" t="s">
        <v>146</v>
      </c>
      <c r="M1930" t="s">
        <v>12495</v>
      </c>
    </row>
    <row r="1931" spans="1:13" x14ac:dyDescent="0.35">
      <c r="A1931" t="s">
        <v>12496</v>
      </c>
      <c r="B1931" t="s">
        <v>12497</v>
      </c>
      <c r="C1931" t="s">
        <v>150</v>
      </c>
      <c r="D1931" t="s">
        <v>2174</v>
      </c>
      <c r="E1931" t="s">
        <v>12455</v>
      </c>
      <c r="F1931" t="s">
        <v>2193</v>
      </c>
      <c r="G1931" t="s">
        <v>151</v>
      </c>
      <c r="H1931" t="s">
        <v>2173</v>
      </c>
      <c r="I1931" t="s">
        <v>55</v>
      </c>
      <c r="J1931" t="s">
        <v>144</v>
      </c>
      <c r="K1931" t="s">
        <v>1488</v>
      </c>
      <c r="L1931" t="s">
        <v>146</v>
      </c>
      <c r="M1931" t="s">
        <v>12498</v>
      </c>
    </row>
    <row r="1932" spans="1:13" x14ac:dyDescent="0.35">
      <c r="A1932" t="s">
        <v>12499</v>
      </c>
      <c r="B1932" t="s">
        <v>25</v>
      </c>
      <c r="C1932" t="s">
        <v>150</v>
      </c>
      <c r="D1932" t="s">
        <v>2174</v>
      </c>
      <c r="E1932" t="s">
        <v>12455</v>
      </c>
      <c r="F1932" t="s">
        <v>2193</v>
      </c>
      <c r="G1932" t="s">
        <v>151</v>
      </c>
      <c r="H1932" t="s">
        <v>2173</v>
      </c>
      <c r="I1932" t="s">
        <v>171</v>
      </c>
      <c r="J1932" t="s">
        <v>2191</v>
      </c>
      <c r="K1932" t="s">
        <v>1488</v>
      </c>
      <c r="L1932" t="s">
        <v>252</v>
      </c>
      <c r="M1932" t="s">
        <v>12500</v>
      </c>
    </row>
    <row r="1933" spans="1:13" x14ac:dyDescent="0.35">
      <c r="A1933" t="s">
        <v>12501</v>
      </c>
      <c r="B1933" t="s">
        <v>25</v>
      </c>
      <c r="C1933" t="s">
        <v>150</v>
      </c>
      <c r="D1933" t="s">
        <v>2174</v>
      </c>
      <c r="E1933" t="s">
        <v>12455</v>
      </c>
      <c r="F1933" t="s">
        <v>2193</v>
      </c>
      <c r="G1933" t="s">
        <v>151</v>
      </c>
      <c r="H1933" t="s">
        <v>2173</v>
      </c>
      <c r="I1933" t="s">
        <v>171</v>
      </c>
      <c r="J1933" t="s">
        <v>2191</v>
      </c>
      <c r="K1933" t="s">
        <v>1488</v>
      </c>
      <c r="L1933" t="s">
        <v>252</v>
      </c>
      <c r="M1933" t="s">
        <v>12502</v>
      </c>
    </row>
    <row r="1934" spans="1:13" x14ac:dyDescent="0.35">
      <c r="A1934" t="s">
        <v>12503</v>
      </c>
      <c r="B1934" t="s">
        <v>25</v>
      </c>
      <c r="C1934" t="s">
        <v>150</v>
      </c>
      <c r="D1934" t="s">
        <v>2174</v>
      </c>
      <c r="E1934" t="s">
        <v>12455</v>
      </c>
      <c r="F1934" t="s">
        <v>2193</v>
      </c>
      <c r="G1934" t="s">
        <v>151</v>
      </c>
      <c r="H1934" t="s">
        <v>2173</v>
      </c>
      <c r="I1934" t="s">
        <v>171</v>
      </c>
      <c r="J1934" t="s">
        <v>2191</v>
      </c>
      <c r="K1934" t="s">
        <v>1488</v>
      </c>
      <c r="L1934" t="s">
        <v>252</v>
      </c>
      <c r="M1934" t="s">
        <v>12504</v>
      </c>
    </row>
    <row r="1935" spans="1:13" x14ac:dyDescent="0.35">
      <c r="A1935" t="s">
        <v>12505</v>
      </c>
      <c r="B1935" t="s">
        <v>25</v>
      </c>
      <c r="C1935" t="s">
        <v>150</v>
      </c>
      <c r="D1935" t="s">
        <v>2174</v>
      </c>
      <c r="E1935" t="s">
        <v>12455</v>
      </c>
      <c r="F1935" t="s">
        <v>2193</v>
      </c>
      <c r="G1935" t="s">
        <v>151</v>
      </c>
      <c r="H1935" t="s">
        <v>2173</v>
      </c>
      <c r="I1935" t="s">
        <v>171</v>
      </c>
      <c r="J1935" t="s">
        <v>2191</v>
      </c>
      <c r="K1935" t="s">
        <v>1488</v>
      </c>
      <c r="L1935" t="s">
        <v>252</v>
      </c>
      <c r="M1935" t="s">
        <v>12506</v>
      </c>
    </row>
    <row r="1936" spans="1:13" x14ac:dyDescent="0.35">
      <c r="A1936" t="s">
        <v>12507</v>
      </c>
      <c r="B1936" t="s">
        <v>25</v>
      </c>
      <c r="C1936" t="s">
        <v>150</v>
      </c>
      <c r="D1936" t="s">
        <v>2174</v>
      </c>
      <c r="E1936" t="s">
        <v>12455</v>
      </c>
      <c r="F1936" t="s">
        <v>2193</v>
      </c>
      <c r="G1936" t="s">
        <v>151</v>
      </c>
      <c r="H1936" t="s">
        <v>2173</v>
      </c>
      <c r="I1936" t="s">
        <v>171</v>
      </c>
      <c r="J1936" t="s">
        <v>2191</v>
      </c>
      <c r="K1936" t="s">
        <v>1488</v>
      </c>
      <c r="L1936" t="s">
        <v>252</v>
      </c>
      <c r="M1936" t="s">
        <v>12508</v>
      </c>
    </row>
    <row r="1937" spans="1:13" x14ac:dyDescent="0.35">
      <c r="A1937" t="s">
        <v>12509</v>
      </c>
      <c r="B1937" t="s">
        <v>25</v>
      </c>
      <c r="C1937" t="s">
        <v>150</v>
      </c>
      <c r="D1937" t="s">
        <v>2174</v>
      </c>
      <c r="E1937" t="s">
        <v>12455</v>
      </c>
      <c r="F1937" t="s">
        <v>2193</v>
      </c>
      <c r="G1937" t="s">
        <v>151</v>
      </c>
      <c r="H1937" t="s">
        <v>2173</v>
      </c>
      <c r="I1937" t="s">
        <v>171</v>
      </c>
      <c r="J1937" t="s">
        <v>2191</v>
      </c>
      <c r="K1937" t="s">
        <v>1488</v>
      </c>
      <c r="L1937" t="s">
        <v>252</v>
      </c>
      <c r="M1937" t="s">
        <v>12510</v>
      </c>
    </row>
    <row r="1938" spans="1:13" x14ac:dyDescent="0.35">
      <c r="A1938" t="s">
        <v>12511</v>
      </c>
      <c r="B1938" t="s">
        <v>25</v>
      </c>
      <c r="C1938" t="s">
        <v>150</v>
      </c>
      <c r="D1938" t="s">
        <v>2174</v>
      </c>
      <c r="E1938" t="s">
        <v>12455</v>
      </c>
      <c r="F1938" t="s">
        <v>2193</v>
      </c>
      <c r="G1938" t="s">
        <v>151</v>
      </c>
      <c r="H1938" t="s">
        <v>2173</v>
      </c>
      <c r="I1938" t="s">
        <v>171</v>
      </c>
      <c r="J1938" t="s">
        <v>2191</v>
      </c>
      <c r="K1938" t="s">
        <v>1488</v>
      </c>
      <c r="L1938" t="s">
        <v>252</v>
      </c>
      <c r="M1938" t="s">
        <v>12512</v>
      </c>
    </row>
    <row r="1939" spans="1:13" x14ac:dyDescent="0.35">
      <c r="A1939" t="s">
        <v>12513</v>
      </c>
      <c r="B1939" t="s">
        <v>25</v>
      </c>
      <c r="C1939" t="s">
        <v>150</v>
      </c>
      <c r="D1939" t="s">
        <v>2174</v>
      </c>
      <c r="E1939" t="s">
        <v>12455</v>
      </c>
      <c r="F1939" t="s">
        <v>2193</v>
      </c>
      <c r="G1939" t="s">
        <v>151</v>
      </c>
      <c r="H1939" t="s">
        <v>2173</v>
      </c>
      <c r="I1939" t="s">
        <v>171</v>
      </c>
      <c r="J1939" t="s">
        <v>2191</v>
      </c>
      <c r="K1939" t="s">
        <v>1488</v>
      </c>
      <c r="L1939" t="s">
        <v>252</v>
      </c>
      <c r="M1939" t="s">
        <v>12514</v>
      </c>
    </row>
    <row r="1940" spans="1:13" x14ac:dyDescent="0.35">
      <c r="A1940" t="s">
        <v>12515</v>
      </c>
      <c r="B1940" t="s">
        <v>25</v>
      </c>
      <c r="C1940" t="s">
        <v>150</v>
      </c>
      <c r="D1940" t="s">
        <v>2174</v>
      </c>
      <c r="E1940" t="s">
        <v>12455</v>
      </c>
      <c r="F1940" t="s">
        <v>2193</v>
      </c>
      <c r="G1940" t="s">
        <v>151</v>
      </c>
      <c r="H1940" t="s">
        <v>2173</v>
      </c>
      <c r="I1940" t="s">
        <v>171</v>
      </c>
      <c r="J1940" t="s">
        <v>2191</v>
      </c>
      <c r="K1940" t="s">
        <v>1488</v>
      </c>
      <c r="L1940" t="s">
        <v>252</v>
      </c>
      <c r="M1940" t="s">
        <v>12516</v>
      </c>
    </row>
    <row r="1941" spans="1:13" x14ac:dyDescent="0.35">
      <c r="A1941" t="s">
        <v>12517</v>
      </c>
      <c r="B1941" t="s">
        <v>25</v>
      </c>
      <c r="C1941" t="s">
        <v>150</v>
      </c>
      <c r="D1941" t="s">
        <v>2174</v>
      </c>
      <c r="E1941" t="s">
        <v>12455</v>
      </c>
      <c r="F1941" t="s">
        <v>2193</v>
      </c>
      <c r="G1941" t="s">
        <v>151</v>
      </c>
      <c r="H1941" t="s">
        <v>2173</v>
      </c>
      <c r="I1941" t="s">
        <v>171</v>
      </c>
      <c r="J1941" t="s">
        <v>2191</v>
      </c>
      <c r="K1941" t="s">
        <v>1488</v>
      </c>
      <c r="L1941" t="s">
        <v>252</v>
      </c>
      <c r="M1941" t="s">
        <v>12518</v>
      </c>
    </row>
    <row r="1942" spans="1:13" x14ac:dyDescent="0.35">
      <c r="A1942" t="s">
        <v>12519</v>
      </c>
      <c r="B1942" t="s">
        <v>25</v>
      </c>
      <c r="C1942" t="s">
        <v>150</v>
      </c>
      <c r="D1942" t="s">
        <v>2174</v>
      </c>
      <c r="E1942" t="s">
        <v>12455</v>
      </c>
      <c r="F1942" t="s">
        <v>2193</v>
      </c>
      <c r="G1942" t="s">
        <v>151</v>
      </c>
      <c r="H1942" t="s">
        <v>2173</v>
      </c>
      <c r="I1942" t="s">
        <v>171</v>
      </c>
      <c r="J1942" t="s">
        <v>2191</v>
      </c>
      <c r="K1942" t="s">
        <v>1488</v>
      </c>
      <c r="L1942" t="s">
        <v>252</v>
      </c>
      <c r="M1942" t="s">
        <v>12520</v>
      </c>
    </row>
    <row r="1943" spans="1:13" x14ac:dyDescent="0.35">
      <c r="A1943" t="s">
        <v>12521</v>
      </c>
      <c r="B1943" t="s">
        <v>25</v>
      </c>
      <c r="C1943" t="s">
        <v>150</v>
      </c>
      <c r="D1943" t="s">
        <v>2174</v>
      </c>
      <c r="E1943" t="s">
        <v>12455</v>
      </c>
      <c r="F1943" t="s">
        <v>2193</v>
      </c>
      <c r="G1943" t="s">
        <v>151</v>
      </c>
      <c r="H1943" t="s">
        <v>2173</v>
      </c>
      <c r="I1943" t="s">
        <v>171</v>
      </c>
      <c r="J1943" t="s">
        <v>2191</v>
      </c>
      <c r="K1943" t="s">
        <v>1488</v>
      </c>
      <c r="L1943" t="s">
        <v>252</v>
      </c>
      <c r="M1943" t="s">
        <v>12522</v>
      </c>
    </row>
    <row r="1944" spans="1:13" x14ac:dyDescent="0.35">
      <c r="A1944" t="s">
        <v>12523</v>
      </c>
      <c r="B1944" t="s">
        <v>25</v>
      </c>
      <c r="C1944" t="s">
        <v>150</v>
      </c>
      <c r="D1944" t="s">
        <v>2174</v>
      </c>
      <c r="E1944" t="s">
        <v>12455</v>
      </c>
      <c r="F1944" t="s">
        <v>2193</v>
      </c>
      <c r="G1944" t="s">
        <v>151</v>
      </c>
      <c r="H1944" t="s">
        <v>2173</v>
      </c>
      <c r="I1944" t="s">
        <v>171</v>
      </c>
      <c r="J1944" t="s">
        <v>2191</v>
      </c>
      <c r="K1944" t="s">
        <v>1488</v>
      </c>
      <c r="L1944" t="s">
        <v>252</v>
      </c>
      <c r="M1944" t="s">
        <v>12524</v>
      </c>
    </row>
    <row r="1945" spans="1:13" x14ac:dyDescent="0.35">
      <c r="A1945" t="s">
        <v>12525</v>
      </c>
      <c r="B1945" t="s">
        <v>25</v>
      </c>
      <c r="C1945" t="s">
        <v>150</v>
      </c>
      <c r="D1945" t="s">
        <v>2174</v>
      </c>
      <c r="E1945" t="s">
        <v>12455</v>
      </c>
      <c r="F1945" t="s">
        <v>2193</v>
      </c>
      <c r="G1945" t="s">
        <v>151</v>
      </c>
      <c r="H1945" t="s">
        <v>2173</v>
      </c>
      <c r="I1945" t="s">
        <v>171</v>
      </c>
      <c r="J1945" t="s">
        <v>2191</v>
      </c>
      <c r="K1945" t="s">
        <v>1488</v>
      </c>
      <c r="L1945" t="s">
        <v>252</v>
      </c>
      <c r="M1945" t="s">
        <v>12526</v>
      </c>
    </row>
    <row r="1946" spans="1:13" x14ac:dyDescent="0.35">
      <c r="A1946" t="s">
        <v>12527</v>
      </c>
      <c r="B1946" t="s">
        <v>25</v>
      </c>
      <c r="C1946" t="s">
        <v>150</v>
      </c>
      <c r="D1946" t="s">
        <v>2174</v>
      </c>
      <c r="E1946" t="s">
        <v>12455</v>
      </c>
      <c r="F1946" t="s">
        <v>2193</v>
      </c>
      <c r="G1946" t="s">
        <v>151</v>
      </c>
      <c r="H1946" t="s">
        <v>2173</v>
      </c>
      <c r="I1946" t="s">
        <v>171</v>
      </c>
      <c r="J1946" t="s">
        <v>2191</v>
      </c>
      <c r="K1946" t="s">
        <v>1488</v>
      </c>
      <c r="L1946" t="s">
        <v>252</v>
      </c>
      <c r="M1946" t="s">
        <v>12528</v>
      </c>
    </row>
    <row r="1947" spans="1:13" x14ac:dyDescent="0.35">
      <c r="A1947" t="s">
        <v>12529</v>
      </c>
      <c r="B1947" t="s">
        <v>12530</v>
      </c>
      <c r="C1947" t="s">
        <v>150</v>
      </c>
      <c r="D1947" t="s">
        <v>2174</v>
      </c>
      <c r="E1947" t="s">
        <v>12455</v>
      </c>
      <c r="F1947" t="s">
        <v>2182</v>
      </c>
      <c r="G1947" t="s">
        <v>2179</v>
      </c>
      <c r="H1947" t="s">
        <v>2173</v>
      </c>
      <c r="I1947" t="s">
        <v>55</v>
      </c>
      <c r="J1947" t="s">
        <v>144</v>
      </c>
      <c r="K1947" t="s">
        <v>1488</v>
      </c>
      <c r="L1947" t="s">
        <v>146</v>
      </c>
      <c r="M1947" t="s">
        <v>12531</v>
      </c>
    </row>
    <row r="1948" spans="1:13" x14ac:dyDescent="0.35">
      <c r="A1948" t="s">
        <v>12532</v>
      </c>
      <c r="B1948" t="s">
        <v>12533</v>
      </c>
      <c r="C1948" t="s">
        <v>150</v>
      </c>
      <c r="D1948" t="s">
        <v>2174</v>
      </c>
      <c r="E1948" t="s">
        <v>12455</v>
      </c>
      <c r="F1948" t="s">
        <v>2182</v>
      </c>
      <c r="G1948" t="s">
        <v>2179</v>
      </c>
      <c r="H1948" t="s">
        <v>2173</v>
      </c>
      <c r="I1948" t="s">
        <v>55</v>
      </c>
      <c r="J1948" t="s">
        <v>144</v>
      </c>
      <c r="K1948" t="s">
        <v>1488</v>
      </c>
      <c r="L1948" t="s">
        <v>146</v>
      </c>
      <c r="M1948" t="s">
        <v>12534</v>
      </c>
    </row>
    <row r="1949" spans="1:13" x14ac:dyDescent="0.35">
      <c r="A1949" t="s">
        <v>12535</v>
      </c>
      <c r="B1949" t="s">
        <v>12536</v>
      </c>
      <c r="C1949" t="s">
        <v>150</v>
      </c>
      <c r="D1949" t="s">
        <v>2174</v>
      </c>
      <c r="E1949" t="s">
        <v>12455</v>
      </c>
      <c r="F1949" t="s">
        <v>2182</v>
      </c>
      <c r="G1949" t="s">
        <v>2179</v>
      </c>
      <c r="H1949" t="s">
        <v>2173</v>
      </c>
      <c r="I1949" t="s">
        <v>55</v>
      </c>
      <c r="J1949" t="s">
        <v>144</v>
      </c>
      <c r="K1949" t="s">
        <v>1488</v>
      </c>
      <c r="L1949" t="s">
        <v>146</v>
      </c>
      <c r="M1949" t="s">
        <v>12537</v>
      </c>
    </row>
    <row r="1950" spans="1:13" x14ac:dyDescent="0.35">
      <c r="A1950" t="s">
        <v>12538</v>
      </c>
      <c r="B1950" t="s">
        <v>12539</v>
      </c>
      <c r="C1950" t="s">
        <v>150</v>
      </c>
      <c r="D1950" t="s">
        <v>2174</v>
      </c>
      <c r="E1950" t="s">
        <v>12455</v>
      </c>
      <c r="F1950" t="s">
        <v>2182</v>
      </c>
      <c r="G1950" t="s">
        <v>2179</v>
      </c>
      <c r="H1950" t="s">
        <v>2173</v>
      </c>
      <c r="I1950" t="s">
        <v>55</v>
      </c>
      <c r="J1950" t="s">
        <v>144</v>
      </c>
      <c r="K1950" t="s">
        <v>1488</v>
      </c>
      <c r="L1950" t="s">
        <v>146</v>
      </c>
      <c r="M1950" t="s">
        <v>12540</v>
      </c>
    </row>
    <row r="1951" spans="1:13" x14ac:dyDescent="0.35">
      <c r="A1951" t="s">
        <v>12541</v>
      </c>
      <c r="B1951" t="s">
        <v>12542</v>
      </c>
      <c r="C1951" t="s">
        <v>150</v>
      </c>
      <c r="D1951" t="s">
        <v>2174</v>
      </c>
      <c r="E1951" t="s">
        <v>12455</v>
      </c>
      <c r="F1951" t="s">
        <v>2182</v>
      </c>
      <c r="G1951" t="s">
        <v>2179</v>
      </c>
      <c r="H1951" t="s">
        <v>2173</v>
      </c>
      <c r="I1951" t="s">
        <v>55</v>
      </c>
      <c r="J1951" t="s">
        <v>144</v>
      </c>
      <c r="K1951" t="s">
        <v>1488</v>
      </c>
      <c r="L1951" t="s">
        <v>146</v>
      </c>
      <c r="M1951" t="s">
        <v>12543</v>
      </c>
    </row>
    <row r="1952" spans="1:13" x14ac:dyDescent="0.35">
      <c r="A1952" t="s">
        <v>12544</v>
      </c>
      <c r="B1952" t="s">
        <v>12545</v>
      </c>
      <c r="C1952" t="s">
        <v>150</v>
      </c>
      <c r="D1952" t="s">
        <v>2174</v>
      </c>
      <c r="E1952" t="s">
        <v>12455</v>
      </c>
      <c r="F1952" t="s">
        <v>2182</v>
      </c>
      <c r="G1952" t="s">
        <v>2179</v>
      </c>
      <c r="H1952" t="s">
        <v>2173</v>
      </c>
      <c r="I1952" t="s">
        <v>55</v>
      </c>
      <c r="J1952" t="s">
        <v>144</v>
      </c>
      <c r="K1952" t="s">
        <v>1488</v>
      </c>
      <c r="L1952" t="s">
        <v>146</v>
      </c>
      <c r="M1952" t="s">
        <v>12546</v>
      </c>
    </row>
    <row r="1953" spans="1:13" x14ac:dyDescent="0.35">
      <c r="A1953" t="s">
        <v>12547</v>
      </c>
      <c r="B1953" t="s">
        <v>12548</v>
      </c>
      <c r="C1953" t="s">
        <v>150</v>
      </c>
      <c r="D1953" t="s">
        <v>2174</v>
      </c>
      <c r="E1953" t="s">
        <v>12455</v>
      </c>
      <c r="F1953" t="s">
        <v>2182</v>
      </c>
      <c r="G1953" t="s">
        <v>2179</v>
      </c>
      <c r="H1953" t="s">
        <v>2173</v>
      </c>
      <c r="I1953" t="s">
        <v>55</v>
      </c>
      <c r="J1953" t="s">
        <v>144</v>
      </c>
      <c r="K1953" t="s">
        <v>1488</v>
      </c>
      <c r="L1953" t="s">
        <v>146</v>
      </c>
      <c r="M1953" t="s">
        <v>12549</v>
      </c>
    </row>
    <row r="1954" spans="1:13" x14ac:dyDescent="0.35">
      <c r="A1954" t="s">
        <v>12550</v>
      </c>
      <c r="B1954" t="s">
        <v>12551</v>
      </c>
      <c r="C1954" t="s">
        <v>150</v>
      </c>
      <c r="D1954" t="s">
        <v>2174</v>
      </c>
      <c r="E1954" t="s">
        <v>12455</v>
      </c>
      <c r="F1954" t="s">
        <v>2182</v>
      </c>
      <c r="G1954" t="s">
        <v>2179</v>
      </c>
      <c r="H1954" t="s">
        <v>2173</v>
      </c>
      <c r="I1954" t="s">
        <v>55</v>
      </c>
      <c r="J1954" t="s">
        <v>144</v>
      </c>
      <c r="K1954" t="s">
        <v>1488</v>
      </c>
      <c r="L1954" t="s">
        <v>146</v>
      </c>
      <c r="M1954" t="s">
        <v>12552</v>
      </c>
    </row>
    <row r="1955" spans="1:13" x14ac:dyDescent="0.35">
      <c r="A1955" t="s">
        <v>12553</v>
      </c>
      <c r="B1955" t="s">
        <v>12554</v>
      </c>
      <c r="C1955" t="s">
        <v>150</v>
      </c>
      <c r="D1955" t="s">
        <v>2174</v>
      </c>
      <c r="E1955" t="s">
        <v>12455</v>
      </c>
      <c r="F1955" t="s">
        <v>2182</v>
      </c>
      <c r="G1955" t="s">
        <v>2179</v>
      </c>
      <c r="H1955" t="s">
        <v>2173</v>
      </c>
      <c r="I1955" t="s">
        <v>55</v>
      </c>
      <c r="J1955" t="s">
        <v>144</v>
      </c>
      <c r="K1955" t="s">
        <v>1488</v>
      </c>
      <c r="L1955" t="s">
        <v>146</v>
      </c>
      <c r="M1955" t="s">
        <v>12555</v>
      </c>
    </row>
    <row r="1956" spans="1:13" x14ac:dyDescent="0.35">
      <c r="A1956" t="s">
        <v>12556</v>
      </c>
      <c r="B1956" t="s">
        <v>12557</v>
      </c>
      <c r="C1956" t="s">
        <v>150</v>
      </c>
      <c r="D1956" t="s">
        <v>2174</v>
      </c>
      <c r="E1956" t="s">
        <v>12455</v>
      </c>
      <c r="F1956" t="s">
        <v>2182</v>
      </c>
      <c r="G1956" t="s">
        <v>2179</v>
      </c>
      <c r="H1956" t="s">
        <v>2173</v>
      </c>
      <c r="I1956" t="s">
        <v>55</v>
      </c>
      <c r="J1956" t="s">
        <v>144</v>
      </c>
      <c r="K1956" t="s">
        <v>1488</v>
      </c>
      <c r="L1956" t="s">
        <v>146</v>
      </c>
      <c r="M1956" t="s">
        <v>12558</v>
      </c>
    </row>
    <row r="1957" spans="1:13" x14ac:dyDescent="0.35">
      <c r="A1957" t="s">
        <v>12559</v>
      </c>
      <c r="B1957" t="s">
        <v>12560</v>
      </c>
      <c r="C1957" t="s">
        <v>150</v>
      </c>
      <c r="D1957" t="s">
        <v>2174</v>
      </c>
      <c r="E1957" t="s">
        <v>12455</v>
      </c>
      <c r="F1957" t="s">
        <v>2182</v>
      </c>
      <c r="G1957" t="s">
        <v>2179</v>
      </c>
      <c r="H1957" t="s">
        <v>2173</v>
      </c>
      <c r="I1957" t="s">
        <v>55</v>
      </c>
      <c r="J1957" t="s">
        <v>144</v>
      </c>
      <c r="K1957" t="s">
        <v>1488</v>
      </c>
      <c r="L1957" t="s">
        <v>146</v>
      </c>
      <c r="M1957" t="s">
        <v>12561</v>
      </c>
    </row>
    <row r="1958" spans="1:13" x14ac:dyDescent="0.35">
      <c r="A1958" t="s">
        <v>12562</v>
      </c>
      <c r="B1958" t="s">
        <v>12563</v>
      </c>
      <c r="C1958" t="s">
        <v>150</v>
      </c>
      <c r="D1958" t="s">
        <v>2174</v>
      </c>
      <c r="E1958" t="s">
        <v>12455</v>
      </c>
      <c r="F1958" t="s">
        <v>2182</v>
      </c>
      <c r="G1958" t="s">
        <v>2179</v>
      </c>
      <c r="H1958" t="s">
        <v>2173</v>
      </c>
      <c r="I1958" t="s">
        <v>55</v>
      </c>
      <c r="J1958" t="s">
        <v>144</v>
      </c>
      <c r="K1958" t="s">
        <v>1488</v>
      </c>
      <c r="L1958" t="s">
        <v>146</v>
      </c>
      <c r="M1958" t="s">
        <v>12564</v>
      </c>
    </row>
    <row r="1959" spans="1:13" x14ac:dyDescent="0.35">
      <c r="A1959" t="s">
        <v>12565</v>
      </c>
      <c r="B1959" t="s">
        <v>12566</v>
      </c>
      <c r="C1959" t="s">
        <v>150</v>
      </c>
      <c r="D1959" t="s">
        <v>2174</v>
      </c>
      <c r="E1959" t="s">
        <v>12455</v>
      </c>
      <c r="F1959" t="s">
        <v>2182</v>
      </c>
      <c r="G1959" t="s">
        <v>2179</v>
      </c>
      <c r="H1959" t="s">
        <v>2173</v>
      </c>
      <c r="I1959" t="s">
        <v>55</v>
      </c>
      <c r="J1959" t="s">
        <v>144</v>
      </c>
      <c r="K1959" t="s">
        <v>1488</v>
      </c>
      <c r="L1959" t="s">
        <v>146</v>
      </c>
      <c r="M1959" t="s">
        <v>12567</v>
      </c>
    </row>
    <row r="1960" spans="1:13" x14ac:dyDescent="0.35">
      <c r="A1960" t="s">
        <v>12568</v>
      </c>
      <c r="B1960" t="s">
        <v>12569</v>
      </c>
      <c r="C1960" t="s">
        <v>150</v>
      </c>
      <c r="D1960" t="s">
        <v>2174</v>
      </c>
      <c r="E1960" t="s">
        <v>12455</v>
      </c>
      <c r="F1960" t="s">
        <v>2182</v>
      </c>
      <c r="G1960" t="s">
        <v>2179</v>
      </c>
      <c r="H1960" t="s">
        <v>2173</v>
      </c>
      <c r="I1960" t="s">
        <v>55</v>
      </c>
      <c r="J1960" t="s">
        <v>144</v>
      </c>
      <c r="K1960" t="s">
        <v>1488</v>
      </c>
      <c r="L1960" t="s">
        <v>146</v>
      </c>
      <c r="M1960" t="s">
        <v>12570</v>
      </c>
    </row>
    <row r="1961" spans="1:13" x14ac:dyDescent="0.35">
      <c r="A1961" t="s">
        <v>12571</v>
      </c>
      <c r="B1961" t="s">
        <v>12572</v>
      </c>
      <c r="C1961" t="s">
        <v>150</v>
      </c>
      <c r="D1961" t="s">
        <v>2174</v>
      </c>
      <c r="E1961" t="s">
        <v>12455</v>
      </c>
      <c r="F1961" t="s">
        <v>2182</v>
      </c>
      <c r="G1961" t="s">
        <v>2179</v>
      </c>
      <c r="H1961" t="s">
        <v>2173</v>
      </c>
      <c r="I1961" t="s">
        <v>55</v>
      </c>
      <c r="J1961" t="s">
        <v>144</v>
      </c>
      <c r="K1961" t="s">
        <v>1488</v>
      </c>
      <c r="L1961" t="s">
        <v>146</v>
      </c>
      <c r="M1961" t="s">
        <v>12573</v>
      </c>
    </row>
    <row r="1962" spans="1:13" x14ac:dyDescent="0.35">
      <c r="A1962" t="s">
        <v>12574</v>
      </c>
      <c r="B1962" t="s">
        <v>12575</v>
      </c>
      <c r="C1962" t="s">
        <v>150</v>
      </c>
      <c r="D1962" t="s">
        <v>2174</v>
      </c>
      <c r="E1962" t="s">
        <v>12455</v>
      </c>
      <c r="F1962" t="s">
        <v>2196</v>
      </c>
      <c r="G1962" t="s">
        <v>2179</v>
      </c>
      <c r="H1962" t="s">
        <v>2173</v>
      </c>
      <c r="I1962" t="s">
        <v>55</v>
      </c>
      <c r="J1962" t="s">
        <v>144</v>
      </c>
      <c r="K1962" t="s">
        <v>1488</v>
      </c>
      <c r="L1962" t="s">
        <v>146</v>
      </c>
      <c r="M1962" t="s">
        <v>12576</v>
      </c>
    </row>
    <row r="1963" spans="1:13" x14ac:dyDescent="0.35">
      <c r="A1963" t="s">
        <v>12577</v>
      </c>
      <c r="B1963" t="s">
        <v>12578</v>
      </c>
      <c r="C1963" t="s">
        <v>150</v>
      </c>
      <c r="D1963" t="s">
        <v>2174</v>
      </c>
      <c r="E1963" t="s">
        <v>12455</v>
      </c>
      <c r="F1963" t="s">
        <v>2196</v>
      </c>
      <c r="G1963" t="s">
        <v>2179</v>
      </c>
      <c r="H1963" t="s">
        <v>2173</v>
      </c>
      <c r="I1963" t="s">
        <v>55</v>
      </c>
      <c r="J1963" t="s">
        <v>144</v>
      </c>
      <c r="K1963" t="s">
        <v>1488</v>
      </c>
      <c r="L1963" t="s">
        <v>146</v>
      </c>
      <c r="M1963" t="s">
        <v>12579</v>
      </c>
    </row>
    <row r="1964" spans="1:13" x14ac:dyDescent="0.35">
      <c r="A1964" t="s">
        <v>12580</v>
      </c>
      <c r="B1964" t="s">
        <v>12581</v>
      </c>
      <c r="C1964" t="s">
        <v>150</v>
      </c>
      <c r="D1964" t="s">
        <v>2174</v>
      </c>
      <c r="E1964" t="s">
        <v>12455</v>
      </c>
      <c r="F1964" t="s">
        <v>2196</v>
      </c>
      <c r="G1964" t="s">
        <v>2179</v>
      </c>
      <c r="H1964" t="s">
        <v>2173</v>
      </c>
      <c r="I1964" t="s">
        <v>55</v>
      </c>
      <c r="J1964" t="s">
        <v>144</v>
      </c>
      <c r="K1964" t="s">
        <v>1488</v>
      </c>
      <c r="L1964" t="s">
        <v>146</v>
      </c>
      <c r="M1964" t="s">
        <v>12582</v>
      </c>
    </row>
    <row r="1965" spans="1:13" x14ac:dyDescent="0.35">
      <c r="A1965" t="s">
        <v>12583</v>
      </c>
      <c r="B1965" t="s">
        <v>12584</v>
      </c>
      <c r="C1965" t="s">
        <v>150</v>
      </c>
      <c r="D1965" t="s">
        <v>2174</v>
      </c>
      <c r="E1965" t="s">
        <v>12455</v>
      </c>
      <c r="F1965" t="s">
        <v>2196</v>
      </c>
      <c r="G1965" t="s">
        <v>2179</v>
      </c>
      <c r="H1965" t="s">
        <v>2173</v>
      </c>
      <c r="I1965" t="s">
        <v>55</v>
      </c>
      <c r="J1965" t="s">
        <v>144</v>
      </c>
      <c r="K1965" t="s">
        <v>1488</v>
      </c>
      <c r="L1965" t="s">
        <v>146</v>
      </c>
      <c r="M1965" t="s">
        <v>12585</v>
      </c>
    </row>
    <row r="1966" spans="1:13" x14ac:dyDescent="0.35">
      <c r="A1966" t="s">
        <v>12586</v>
      </c>
      <c r="B1966" t="s">
        <v>12587</v>
      </c>
      <c r="C1966" t="s">
        <v>150</v>
      </c>
      <c r="D1966" t="s">
        <v>2174</v>
      </c>
      <c r="E1966" t="s">
        <v>12455</v>
      </c>
      <c r="F1966" t="s">
        <v>2196</v>
      </c>
      <c r="G1966" t="s">
        <v>2179</v>
      </c>
      <c r="H1966" t="s">
        <v>2173</v>
      </c>
      <c r="I1966" t="s">
        <v>55</v>
      </c>
      <c r="J1966" t="s">
        <v>144</v>
      </c>
      <c r="K1966" t="s">
        <v>1488</v>
      </c>
      <c r="L1966" t="s">
        <v>146</v>
      </c>
      <c r="M1966" t="s">
        <v>12588</v>
      </c>
    </row>
    <row r="1967" spans="1:13" x14ac:dyDescent="0.35">
      <c r="A1967" t="s">
        <v>12589</v>
      </c>
      <c r="B1967" t="s">
        <v>12590</v>
      </c>
      <c r="C1967" t="s">
        <v>150</v>
      </c>
      <c r="D1967" t="s">
        <v>2174</v>
      </c>
      <c r="E1967" t="s">
        <v>12455</v>
      </c>
      <c r="F1967" t="s">
        <v>2196</v>
      </c>
      <c r="G1967" t="s">
        <v>2179</v>
      </c>
      <c r="H1967" t="s">
        <v>2173</v>
      </c>
      <c r="I1967" t="s">
        <v>55</v>
      </c>
      <c r="J1967" t="s">
        <v>144</v>
      </c>
      <c r="K1967" t="s">
        <v>1488</v>
      </c>
      <c r="L1967" t="s">
        <v>146</v>
      </c>
      <c r="M1967" t="s">
        <v>12591</v>
      </c>
    </row>
    <row r="1968" spans="1:13" x14ac:dyDescent="0.35">
      <c r="A1968" t="s">
        <v>12592</v>
      </c>
      <c r="B1968" t="s">
        <v>12593</v>
      </c>
      <c r="C1968" t="s">
        <v>150</v>
      </c>
      <c r="D1968" t="s">
        <v>2174</v>
      </c>
      <c r="E1968" t="s">
        <v>12455</v>
      </c>
      <c r="F1968" t="s">
        <v>2196</v>
      </c>
      <c r="G1968" t="s">
        <v>2179</v>
      </c>
      <c r="H1968" t="s">
        <v>2173</v>
      </c>
      <c r="I1968" t="s">
        <v>55</v>
      </c>
      <c r="J1968" t="s">
        <v>144</v>
      </c>
      <c r="K1968" t="s">
        <v>1488</v>
      </c>
      <c r="L1968" t="s">
        <v>146</v>
      </c>
      <c r="M1968" t="s">
        <v>12594</v>
      </c>
    </row>
    <row r="1969" spans="1:13" x14ac:dyDescent="0.35">
      <c r="A1969" t="s">
        <v>12595</v>
      </c>
      <c r="B1969" t="s">
        <v>12596</v>
      </c>
      <c r="C1969" t="s">
        <v>150</v>
      </c>
      <c r="D1969" t="s">
        <v>2174</v>
      </c>
      <c r="E1969" t="s">
        <v>12455</v>
      </c>
      <c r="F1969" t="s">
        <v>2196</v>
      </c>
      <c r="G1969" t="s">
        <v>2179</v>
      </c>
      <c r="H1969" t="s">
        <v>2173</v>
      </c>
      <c r="I1969" t="s">
        <v>55</v>
      </c>
      <c r="J1969" t="s">
        <v>144</v>
      </c>
      <c r="K1969" t="s">
        <v>1488</v>
      </c>
      <c r="L1969" t="s">
        <v>146</v>
      </c>
      <c r="M1969" t="s">
        <v>12597</v>
      </c>
    </row>
    <row r="1970" spans="1:13" x14ac:dyDescent="0.35">
      <c r="A1970" t="s">
        <v>12598</v>
      </c>
      <c r="B1970" t="s">
        <v>12599</v>
      </c>
      <c r="C1970" t="s">
        <v>150</v>
      </c>
      <c r="D1970" t="s">
        <v>2174</v>
      </c>
      <c r="E1970" t="s">
        <v>12455</v>
      </c>
      <c r="F1970" t="s">
        <v>2196</v>
      </c>
      <c r="G1970" t="s">
        <v>2179</v>
      </c>
      <c r="H1970" t="s">
        <v>2173</v>
      </c>
      <c r="I1970" t="s">
        <v>55</v>
      </c>
      <c r="J1970" t="s">
        <v>144</v>
      </c>
      <c r="K1970" t="s">
        <v>1488</v>
      </c>
      <c r="L1970" t="s">
        <v>146</v>
      </c>
      <c r="M1970" t="s">
        <v>12600</v>
      </c>
    </row>
    <row r="1971" spans="1:13" x14ac:dyDescent="0.35">
      <c r="A1971" t="s">
        <v>12601</v>
      </c>
      <c r="B1971" t="s">
        <v>12602</v>
      </c>
      <c r="C1971" t="s">
        <v>150</v>
      </c>
      <c r="D1971" t="s">
        <v>2174</v>
      </c>
      <c r="E1971" t="s">
        <v>12455</v>
      </c>
      <c r="F1971" t="s">
        <v>2196</v>
      </c>
      <c r="G1971" t="s">
        <v>2179</v>
      </c>
      <c r="H1971" t="s">
        <v>2173</v>
      </c>
      <c r="I1971" t="s">
        <v>55</v>
      </c>
      <c r="J1971" t="s">
        <v>144</v>
      </c>
      <c r="K1971" t="s">
        <v>1488</v>
      </c>
      <c r="L1971" t="s">
        <v>146</v>
      </c>
      <c r="M1971" t="s">
        <v>12603</v>
      </c>
    </row>
    <row r="1972" spans="1:13" x14ac:dyDescent="0.35">
      <c r="A1972" t="s">
        <v>12604</v>
      </c>
      <c r="B1972" t="s">
        <v>12605</v>
      </c>
      <c r="C1972" t="s">
        <v>150</v>
      </c>
      <c r="D1972" t="s">
        <v>2174</v>
      </c>
      <c r="E1972" t="s">
        <v>12455</v>
      </c>
      <c r="F1972" t="s">
        <v>2196</v>
      </c>
      <c r="G1972" t="s">
        <v>2179</v>
      </c>
      <c r="H1972" t="s">
        <v>2173</v>
      </c>
      <c r="I1972" t="s">
        <v>55</v>
      </c>
      <c r="J1972" t="s">
        <v>144</v>
      </c>
      <c r="K1972" t="s">
        <v>1488</v>
      </c>
      <c r="L1972" t="s">
        <v>146</v>
      </c>
      <c r="M1972" t="s">
        <v>12606</v>
      </c>
    </row>
    <row r="1973" spans="1:13" x14ac:dyDescent="0.35">
      <c r="A1973" t="s">
        <v>12607</v>
      </c>
      <c r="B1973" t="s">
        <v>12608</v>
      </c>
      <c r="C1973" t="s">
        <v>150</v>
      </c>
      <c r="D1973" t="s">
        <v>2174</v>
      </c>
      <c r="E1973" t="s">
        <v>12455</v>
      </c>
      <c r="F1973" t="s">
        <v>2196</v>
      </c>
      <c r="G1973" t="s">
        <v>2179</v>
      </c>
      <c r="H1973" t="s">
        <v>2173</v>
      </c>
      <c r="I1973" t="s">
        <v>55</v>
      </c>
      <c r="J1973" t="s">
        <v>144</v>
      </c>
      <c r="K1973" t="s">
        <v>1488</v>
      </c>
      <c r="L1973" t="s">
        <v>146</v>
      </c>
      <c r="M1973" t="s">
        <v>12609</v>
      </c>
    </row>
    <row r="1974" spans="1:13" x14ac:dyDescent="0.35">
      <c r="A1974" t="s">
        <v>12610</v>
      </c>
      <c r="B1974" t="s">
        <v>12611</v>
      </c>
      <c r="C1974" t="s">
        <v>150</v>
      </c>
      <c r="D1974" t="s">
        <v>2174</v>
      </c>
      <c r="E1974" t="s">
        <v>12455</v>
      </c>
      <c r="F1974" t="s">
        <v>2196</v>
      </c>
      <c r="G1974" t="s">
        <v>2179</v>
      </c>
      <c r="H1974" t="s">
        <v>2173</v>
      </c>
      <c r="I1974" t="s">
        <v>55</v>
      </c>
      <c r="J1974" t="s">
        <v>144</v>
      </c>
      <c r="K1974" t="s">
        <v>1488</v>
      </c>
      <c r="L1974" t="s">
        <v>146</v>
      </c>
      <c r="M1974" t="s">
        <v>12612</v>
      </c>
    </row>
    <row r="1975" spans="1:13" x14ac:dyDescent="0.35">
      <c r="A1975" t="s">
        <v>12613</v>
      </c>
      <c r="B1975" t="s">
        <v>12614</v>
      </c>
      <c r="C1975" t="s">
        <v>150</v>
      </c>
      <c r="D1975" t="s">
        <v>2174</v>
      </c>
      <c r="E1975" t="s">
        <v>12455</v>
      </c>
      <c r="F1975" t="s">
        <v>2196</v>
      </c>
      <c r="G1975" t="s">
        <v>2179</v>
      </c>
      <c r="H1975" t="s">
        <v>2173</v>
      </c>
      <c r="I1975" t="s">
        <v>55</v>
      </c>
      <c r="J1975" t="s">
        <v>144</v>
      </c>
      <c r="K1975" t="s">
        <v>1488</v>
      </c>
      <c r="L1975" t="s">
        <v>146</v>
      </c>
      <c r="M1975" t="s">
        <v>12615</v>
      </c>
    </row>
    <row r="1976" spans="1:13" x14ac:dyDescent="0.35">
      <c r="A1976" t="s">
        <v>12616</v>
      </c>
      <c r="B1976" t="s">
        <v>12617</v>
      </c>
      <c r="C1976" t="s">
        <v>150</v>
      </c>
      <c r="D1976" t="s">
        <v>2174</v>
      </c>
      <c r="E1976" t="s">
        <v>12455</v>
      </c>
      <c r="F1976" t="s">
        <v>2196</v>
      </c>
      <c r="G1976" t="s">
        <v>2179</v>
      </c>
      <c r="H1976" t="s">
        <v>2173</v>
      </c>
      <c r="I1976" t="s">
        <v>55</v>
      </c>
      <c r="J1976" t="s">
        <v>144</v>
      </c>
      <c r="K1976" t="s">
        <v>1488</v>
      </c>
      <c r="L1976" t="s">
        <v>146</v>
      </c>
      <c r="M1976" t="s">
        <v>12618</v>
      </c>
    </row>
    <row r="1977" spans="1:13" x14ac:dyDescent="0.35">
      <c r="A1977" t="s">
        <v>12619</v>
      </c>
      <c r="B1977" t="s">
        <v>12620</v>
      </c>
      <c r="C1977" t="s">
        <v>150</v>
      </c>
      <c r="D1977" t="s">
        <v>12621</v>
      </c>
      <c r="E1977" t="s">
        <v>12622</v>
      </c>
      <c r="F1977" t="s">
        <v>2197</v>
      </c>
      <c r="G1977" t="s">
        <v>2179</v>
      </c>
      <c r="H1977" t="s">
        <v>2173</v>
      </c>
      <c r="I1977" t="s">
        <v>55</v>
      </c>
      <c r="J1977" t="s">
        <v>144</v>
      </c>
      <c r="K1977" t="s">
        <v>1488</v>
      </c>
      <c r="L1977" t="s">
        <v>146</v>
      </c>
      <c r="M1977" t="s">
        <v>12623</v>
      </c>
    </row>
    <row r="1978" spans="1:13" x14ac:dyDescent="0.35">
      <c r="A1978" t="s">
        <v>12624</v>
      </c>
      <c r="B1978" t="s">
        <v>12625</v>
      </c>
      <c r="C1978" t="s">
        <v>150</v>
      </c>
      <c r="D1978" t="s">
        <v>12621</v>
      </c>
      <c r="E1978" t="s">
        <v>12622</v>
      </c>
      <c r="F1978" t="s">
        <v>2197</v>
      </c>
      <c r="G1978" t="s">
        <v>2179</v>
      </c>
      <c r="H1978" t="s">
        <v>2173</v>
      </c>
      <c r="I1978" t="s">
        <v>55</v>
      </c>
      <c r="J1978" t="s">
        <v>144</v>
      </c>
      <c r="K1978" t="s">
        <v>1488</v>
      </c>
      <c r="L1978" t="s">
        <v>146</v>
      </c>
      <c r="M1978" t="s">
        <v>12626</v>
      </c>
    </row>
    <row r="1979" spans="1:13" x14ac:dyDescent="0.35">
      <c r="A1979" t="s">
        <v>12627</v>
      </c>
      <c r="B1979" t="s">
        <v>12628</v>
      </c>
      <c r="C1979" t="s">
        <v>150</v>
      </c>
      <c r="D1979" t="s">
        <v>12621</v>
      </c>
      <c r="E1979" t="s">
        <v>12622</v>
      </c>
      <c r="F1979" t="s">
        <v>2197</v>
      </c>
      <c r="G1979" t="s">
        <v>2179</v>
      </c>
      <c r="H1979" t="s">
        <v>2173</v>
      </c>
      <c r="I1979" t="s">
        <v>55</v>
      </c>
      <c r="J1979" t="s">
        <v>144</v>
      </c>
      <c r="K1979" t="s">
        <v>1488</v>
      </c>
      <c r="L1979" t="s">
        <v>146</v>
      </c>
      <c r="M1979" t="s">
        <v>12629</v>
      </c>
    </row>
    <row r="1980" spans="1:13" x14ac:dyDescent="0.35">
      <c r="A1980" t="s">
        <v>12630</v>
      </c>
      <c r="B1980" t="s">
        <v>12631</v>
      </c>
      <c r="C1980" t="s">
        <v>150</v>
      </c>
      <c r="D1980" t="s">
        <v>12621</v>
      </c>
      <c r="E1980" t="s">
        <v>12632</v>
      </c>
      <c r="F1980" t="s">
        <v>2197</v>
      </c>
      <c r="G1980" t="s">
        <v>2179</v>
      </c>
      <c r="H1980" t="s">
        <v>2173</v>
      </c>
      <c r="I1980" t="s">
        <v>55</v>
      </c>
      <c r="J1980" t="s">
        <v>144</v>
      </c>
      <c r="K1980" t="s">
        <v>1488</v>
      </c>
      <c r="L1980" t="s">
        <v>146</v>
      </c>
      <c r="M1980" t="s">
        <v>12633</v>
      </c>
    </row>
    <row r="1981" spans="1:13" x14ac:dyDescent="0.35">
      <c r="A1981" t="s">
        <v>12634</v>
      </c>
      <c r="B1981" t="s">
        <v>12635</v>
      </c>
      <c r="C1981" t="s">
        <v>150</v>
      </c>
      <c r="D1981" t="s">
        <v>12621</v>
      </c>
      <c r="E1981" t="s">
        <v>12632</v>
      </c>
      <c r="F1981" t="s">
        <v>2197</v>
      </c>
      <c r="G1981" t="s">
        <v>2179</v>
      </c>
      <c r="H1981" t="s">
        <v>2173</v>
      </c>
      <c r="I1981" t="s">
        <v>55</v>
      </c>
      <c r="J1981" t="s">
        <v>144</v>
      </c>
      <c r="K1981" t="s">
        <v>1488</v>
      </c>
      <c r="L1981" t="s">
        <v>146</v>
      </c>
      <c r="M1981" t="s">
        <v>12636</v>
      </c>
    </row>
    <row r="1982" spans="1:13" x14ac:dyDescent="0.35">
      <c r="A1982" t="s">
        <v>12637</v>
      </c>
      <c r="B1982" t="s">
        <v>12638</v>
      </c>
      <c r="C1982" t="s">
        <v>150</v>
      </c>
      <c r="D1982" t="s">
        <v>12621</v>
      </c>
      <c r="E1982" t="s">
        <v>12622</v>
      </c>
      <c r="F1982" t="s">
        <v>2197</v>
      </c>
      <c r="G1982" t="s">
        <v>2179</v>
      </c>
      <c r="H1982" t="s">
        <v>2173</v>
      </c>
      <c r="I1982" t="s">
        <v>55</v>
      </c>
      <c r="J1982" t="s">
        <v>144</v>
      </c>
      <c r="K1982" t="s">
        <v>1488</v>
      </c>
      <c r="L1982" t="s">
        <v>146</v>
      </c>
      <c r="M1982" t="s">
        <v>12639</v>
      </c>
    </row>
    <row r="1983" spans="1:13" x14ac:dyDescent="0.35">
      <c r="A1983" t="s">
        <v>12640</v>
      </c>
      <c r="B1983" t="s">
        <v>12641</v>
      </c>
      <c r="C1983" t="s">
        <v>150</v>
      </c>
      <c r="D1983" t="s">
        <v>12621</v>
      </c>
      <c r="E1983" t="s">
        <v>12622</v>
      </c>
      <c r="F1983" t="s">
        <v>2197</v>
      </c>
      <c r="G1983" t="s">
        <v>2179</v>
      </c>
      <c r="H1983" t="s">
        <v>2173</v>
      </c>
      <c r="I1983" t="s">
        <v>55</v>
      </c>
      <c r="J1983" t="s">
        <v>144</v>
      </c>
      <c r="K1983" t="s">
        <v>1488</v>
      </c>
      <c r="L1983" t="s">
        <v>146</v>
      </c>
      <c r="M1983" t="s">
        <v>12642</v>
      </c>
    </row>
    <row r="1984" spans="1:13" x14ac:dyDescent="0.35">
      <c r="A1984" t="s">
        <v>12643</v>
      </c>
      <c r="B1984" t="s">
        <v>12644</v>
      </c>
      <c r="C1984" t="s">
        <v>150</v>
      </c>
      <c r="D1984" t="s">
        <v>12621</v>
      </c>
      <c r="E1984" t="s">
        <v>12622</v>
      </c>
      <c r="F1984" t="s">
        <v>2197</v>
      </c>
      <c r="G1984" t="s">
        <v>2179</v>
      </c>
      <c r="H1984" t="s">
        <v>2173</v>
      </c>
      <c r="I1984" t="s">
        <v>55</v>
      </c>
      <c r="J1984" t="s">
        <v>144</v>
      </c>
      <c r="K1984" t="s">
        <v>1488</v>
      </c>
      <c r="L1984" t="s">
        <v>146</v>
      </c>
      <c r="M1984" t="s">
        <v>12645</v>
      </c>
    </row>
    <row r="1985" spans="1:13" x14ac:dyDescent="0.35">
      <c r="A1985" t="s">
        <v>12646</v>
      </c>
      <c r="B1985" t="s">
        <v>12647</v>
      </c>
      <c r="C1985" t="s">
        <v>150</v>
      </c>
      <c r="D1985" t="s">
        <v>2174</v>
      </c>
      <c r="E1985" t="s">
        <v>12648</v>
      </c>
      <c r="F1985" t="s">
        <v>662</v>
      </c>
      <c r="G1985" t="s">
        <v>2179</v>
      </c>
      <c r="H1985" t="s">
        <v>2173</v>
      </c>
      <c r="I1985" t="s">
        <v>171</v>
      </c>
      <c r="J1985" t="s">
        <v>2191</v>
      </c>
      <c r="K1985" t="s">
        <v>1488</v>
      </c>
      <c r="L1985" t="s">
        <v>146</v>
      </c>
      <c r="M1985" t="s">
        <v>12649</v>
      </c>
    </row>
    <row r="1986" spans="1:13" x14ac:dyDescent="0.35">
      <c r="A1986" t="s">
        <v>12650</v>
      </c>
      <c r="B1986" t="s">
        <v>12651</v>
      </c>
      <c r="C1986" t="s">
        <v>150</v>
      </c>
      <c r="D1986" t="s">
        <v>2174</v>
      </c>
      <c r="E1986" t="s">
        <v>12648</v>
      </c>
      <c r="F1986" t="s">
        <v>2180</v>
      </c>
      <c r="G1986" t="s">
        <v>147</v>
      </c>
      <c r="H1986" t="s">
        <v>2173</v>
      </c>
      <c r="I1986" t="s">
        <v>171</v>
      </c>
      <c r="J1986" t="s">
        <v>2191</v>
      </c>
      <c r="K1986" t="s">
        <v>1488</v>
      </c>
      <c r="L1986" t="s">
        <v>146</v>
      </c>
      <c r="M1986" t="s">
        <v>12652</v>
      </c>
    </row>
    <row r="1987" spans="1:13" x14ac:dyDescent="0.35">
      <c r="A1987" t="s">
        <v>12653</v>
      </c>
      <c r="B1987" t="s">
        <v>12654</v>
      </c>
      <c r="C1987" t="s">
        <v>150</v>
      </c>
      <c r="D1987" t="s">
        <v>2174</v>
      </c>
      <c r="E1987" t="s">
        <v>2181</v>
      </c>
      <c r="F1987" t="s">
        <v>2196</v>
      </c>
      <c r="G1987" t="s">
        <v>2179</v>
      </c>
      <c r="H1987" t="s">
        <v>2173</v>
      </c>
      <c r="I1987" t="s">
        <v>171</v>
      </c>
      <c r="J1987" t="s">
        <v>2191</v>
      </c>
      <c r="K1987" t="s">
        <v>1488</v>
      </c>
      <c r="L1987" t="s">
        <v>146</v>
      </c>
      <c r="M1987" t="s">
        <v>12655</v>
      </c>
    </row>
    <row r="1988" spans="1:13" x14ac:dyDescent="0.35">
      <c r="A1988" t="s">
        <v>12656</v>
      </c>
      <c r="B1988" t="s">
        <v>12657</v>
      </c>
      <c r="C1988" t="s">
        <v>150</v>
      </c>
      <c r="D1988" t="s">
        <v>2174</v>
      </c>
      <c r="E1988" t="s">
        <v>12648</v>
      </c>
      <c r="F1988" t="s">
        <v>2193</v>
      </c>
      <c r="G1988" t="s">
        <v>2179</v>
      </c>
      <c r="H1988" t="s">
        <v>2173</v>
      </c>
      <c r="I1988" t="s">
        <v>171</v>
      </c>
      <c r="J1988" t="s">
        <v>2191</v>
      </c>
      <c r="K1988" t="s">
        <v>1488</v>
      </c>
      <c r="L1988" t="s">
        <v>146</v>
      </c>
      <c r="M1988" t="s">
        <v>12658</v>
      </c>
    </row>
    <row r="1989" spans="1:13" x14ac:dyDescent="0.35">
      <c r="A1989" t="s">
        <v>12659</v>
      </c>
      <c r="B1989" t="s">
        <v>12660</v>
      </c>
      <c r="C1989" t="s">
        <v>150</v>
      </c>
      <c r="D1989" t="s">
        <v>2174</v>
      </c>
      <c r="E1989" t="s">
        <v>2181</v>
      </c>
      <c r="F1989" t="s">
        <v>2193</v>
      </c>
      <c r="G1989" t="s">
        <v>151</v>
      </c>
      <c r="H1989" t="s">
        <v>2173</v>
      </c>
      <c r="I1989" t="s">
        <v>171</v>
      </c>
      <c r="J1989" t="s">
        <v>2191</v>
      </c>
      <c r="K1989" t="s">
        <v>1488</v>
      </c>
      <c r="L1989" t="s">
        <v>146</v>
      </c>
      <c r="M1989" t="s">
        <v>12661</v>
      </c>
    </row>
    <row r="1990" spans="1:13" x14ac:dyDescent="0.35">
      <c r="A1990" t="s">
        <v>12662</v>
      </c>
      <c r="B1990" t="s">
        <v>12663</v>
      </c>
      <c r="C1990" t="s">
        <v>150</v>
      </c>
      <c r="D1990" t="s">
        <v>2174</v>
      </c>
      <c r="E1990" t="s">
        <v>2198</v>
      </c>
      <c r="F1990" t="s">
        <v>2197</v>
      </c>
      <c r="G1990" t="s">
        <v>2179</v>
      </c>
      <c r="H1990" t="s">
        <v>2173</v>
      </c>
      <c r="I1990" t="s">
        <v>171</v>
      </c>
      <c r="J1990" t="s">
        <v>2191</v>
      </c>
      <c r="K1990" t="s">
        <v>1488</v>
      </c>
      <c r="L1990" t="s">
        <v>146</v>
      </c>
      <c r="M1990" t="s">
        <v>12664</v>
      </c>
    </row>
    <row r="1991" spans="1:13" x14ac:dyDescent="0.35">
      <c r="A1991" t="s">
        <v>12665</v>
      </c>
      <c r="B1991" t="s">
        <v>12666</v>
      </c>
      <c r="C1991" t="s">
        <v>150</v>
      </c>
      <c r="D1991" t="s">
        <v>2174</v>
      </c>
      <c r="E1991" t="s">
        <v>12667</v>
      </c>
      <c r="F1991" t="s">
        <v>2180</v>
      </c>
      <c r="G1991" t="s">
        <v>2179</v>
      </c>
      <c r="H1991" t="s">
        <v>2173</v>
      </c>
      <c r="I1991" t="s">
        <v>55</v>
      </c>
      <c r="J1991" t="s">
        <v>144</v>
      </c>
      <c r="K1991" t="s">
        <v>1488</v>
      </c>
      <c r="L1991" t="s">
        <v>252</v>
      </c>
      <c r="M1991" t="s">
        <v>12668</v>
      </c>
    </row>
    <row r="1992" spans="1:13" x14ac:dyDescent="0.35">
      <c r="A1992" t="s">
        <v>12669</v>
      </c>
      <c r="B1992" t="s">
        <v>12670</v>
      </c>
      <c r="C1992" t="s">
        <v>150</v>
      </c>
      <c r="D1992" t="s">
        <v>2174</v>
      </c>
      <c r="E1992" t="s">
        <v>12667</v>
      </c>
      <c r="F1992" t="s">
        <v>2180</v>
      </c>
      <c r="G1992" t="s">
        <v>2179</v>
      </c>
      <c r="H1992" t="s">
        <v>2173</v>
      </c>
      <c r="I1992" t="s">
        <v>55</v>
      </c>
      <c r="J1992" t="s">
        <v>144</v>
      </c>
      <c r="K1992" t="s">
        <v>1488</v>
      </c>
      <c r="L1992" t="s">
        <v>252</v>
      </c>
      <c r="M1992" t="s">
        <v>12671</v>
      </c>
    </row>
    <row r="1993" spans="1:13" x14ac:dyDescent="0.35">
      <c r="A1993" t="s">
        <v>12672</v>
      </c>
      <c r="B1993" t="s">
        <v>12673</v>
      </c>
      <c r="C1993" t="s">
        <v>150</v>
      </c>
      <c r="D1993" t="s">
        <v>2174</v>
      </c>
      <c r="E1993" t="s">
        <v>12667</v>
      </c>
      <c r="F1993" t="s">
        <v>2180</v>
      </c>
      <c r="G1993" t="s">
        <v>2179</v>
      </c>
      <c r="H1993" t="s">
        <v>2173</v>
      </c>
      <c r="I1993" t="s">
        <v>55</v>
      </c>
      <c r="J1993" t="s">
        <v>144</v>
      </c>
      <c r="K1993" t="s">
        <v>1488</v>
      </c>
      <c r="L1993" t="s">
        <v>252</v>
      </c>
      <c r="M1993" t="s">
        <v>12674</v>
      </c>
    </row>
    <row r="1994" spans="1:13" x14ac:dyDescent="0.35">
      <c r="A1994" t="s">
        <v>12675</v>
      </c>
      <c r="B1994" t="s">
        <v>12676</v>
      </c>
      <c r="C1994" t="s">
        <v>150</v>
      </c>
      <c r="D1994" t="s">
        <v>2174</v>
      </c>
      <c r="E1994" t="s">
        <v>12677</v>
      </c>
      <c r="F1994" t="s">
        <v>2180</v>
      </c>
      <c r="G1994" t="s">
        <v>2179</v>
      </c>
      <c r="H1994" t="s">
        <v>2173</v>
      </c>
      <c r="I1994" t="s">
        <v>55</v>
      </c>
      <c r="J1994" t="s">
        <v>144</v>
      </c>
      <c r="K1994" t="s">
        <v>1488</v>
      </c>
      <c r="L1994" t="s">
        <v>146</v>
      </c>
      <c r="M1994" t="s">
        <v>12678</v>
      </c>
    </row>
    <row r="1995" spans="1:13" x14ac:dyDescent="0.35">
      <c r="A1995" t="s">
        <v>12679</v>
      </c>
      <c r="B1995" t="s">
        <v>12680</v>
      </c>
      <c r="C1995" t="s">
        <v>150</v>
      </c>
      <c r="D1995" t="s">
        <v>2174</v>
      </c>
      <c r="E1995" t="s">
        <v>12677</v>
      </c>
      <c r="F1995" t="s">
        <v>2180</v>
      </c>
      <c r="G1995" t="s">
        <v>2179</v>
      </c>
      <c r="H1995" t="s">
        <v>2173</v>
      </c>
      <c r="I1995" t="s">
        <v>55</v>
      </c>
      <c r="J1995" t="s">
        <v>144</v>
      </c>
      <c r="K1995" t="s">
        <v>1488</v>
      </c>
      <c r="L1995" t="s">
        <v>146</v>
      </c>
      <c r="M1995" t="s">
        <v>12681</v>
      </c>
    </row>
    <row r="1996" spans="1:13" x14ac:dyDescent="0.35">
      <c r="A1996" t="s">
        <v>12682</v>
      </c>
      <c r="B1996" t="s">
        <v>12683</v>
      </c>
      <c r="C1996" t="s">
        <v>150</v>
      </c>
      <c r="D1996" t="s">
        <v>2174</v>
      </c>
      <c r="E1996" t="s">
        <v>12677</v>
      </c>
      <c r="F1996" t="s">
        <v>2180</v>
      </c>
      <c r="G1996" t="s">
        <v>2179</v>
      </c>
      <c r="H1996" t="s">
        <v>2173</v>
      </c>
      <c r="I1996" t="s">
        <v>55</v>
      </c>
      <c r="J1996" t="s">
        <v>144</v>
      </c>
      <c r="K1996" t="s">
        <v>1488</v>
      </c>
      <c r="L1996" t="s">
        <v>146</v>
      </c>
      <c r="M1996" t="s">
        <v>12684</v>
      </c>
    </row>
    <row r="1997" spans="1:13" x14ac:dyDescent="0.35">
      <c r="A1997" t="s">
        <v>12685</v>
      </c>
      <c r="B1997" t="s">
        <v>12686</v>
      </c>
      <c r="C1997" t="s">
        <v>150</v>
      </c>
      <c r="D1997" t="s">
        <v>2174</v>
      </c>
      <c r="E1997" t="s">
        <v>12687</v>
      </c>
      <c r="F1997" t="s">
        <v>2180</v>
      </c>
      <c r="G1997" t="s">
        <v>2179</v>
      </c>
      <c r="H1997" t="s">
        <v>2173</v>
      </c>
      <c r="I1997" t="s">
        <v>55</v>
      </c>
      <c r="J1997" t="s">
        <v>144</v>
      </c>
      <c r="K1997" t="s">
        <v>1488</v>
      </c>
      <c r="L1997" t="s">
        <v>146</v>
      </c>
      <c r="M1997" t="s">
        <v>12688</v>
      </c>
    </row>
    <row r="1998" spans="1:13" x14ac:dyDescent="0.35">
      <c r="A1998" t="s">
        <v>12689</v>
      </c>
      <c r="B1998" t="s">
        <v>12690</v>
      </c>
      <c r="C1998" t="s">
        <v>150</v>
      </c>
      <c r="D1998" t="s">
        <v>2174</v>
      </c>
      <c r="E1998" t="s">
        <v>12687</v>
      </c>
      <c r="F1998" t="s">
        <v>2180</v>
      </c>
      <c r="G1998" t="s">
        <v>2179</v>
      </c>
      <c r="H1998" t="s">
        <v>2173</v>
      </c>
      <c r="I1998" t="s">
        <v>55</v>
      </c>
      <c r="J1998" t="s">
        <v>144</v>
      </c>
      <c r="K1998" t="s">
        <v>1488</v>
      </c>
      <c r="L1998" t="s">
        <v>146</v>
      </c>
      <c r="M1998" t="s">
        <v>12691</v>
      </c>
    </row>
    <row r="1999" spans="1:13" x14ac:dyDescent="0.35">
      <c r="A1999" t="s">
        <v>12692</v>
      </c>
      <c r="B1999" t="s">
        <v>12693</v>
      </c>
      <c r="C1999" t="s">
        <v>150</v>
      </c>
      <c r="D1999" t="s">
        <v>2174</v>
      </c>
      <c r="E1999" t="s">
        <v>12687</v>
      </c>
      <c r="F1999" t="s">
        <v>2180</v>
      </c>
      <c r="G1999" t="s">
        <v>2179</v>
      </c>
      <c r="H1999" t="s">
        <v>2173</v>
      </c>
      <c r="I1999" t="s">
        <v>55</v>
      </c>
      <c r="J1999" t="s">
        <v>144</v>
      </c>
      <c r="K1999" t="s">
        <v>1488</v>
      </c>
      <c r="L1999" t="s">
        <v>146</v>
      </c>
      <c r="M1999" t="s">
        <v>12694</v>
      </c>
    </row>
    <row r="2000" spans="1:13" x14ac:dyDescent="0.35">
      <c r="A2000" t="s">
        <v>12695</v>
      </c>
      <c r="B2000" t="s">
        <v>12696</v>
      </c>
      <c r="C2000" t="s">
        <v>150</v>
      </c>
      <c r="D2000" t="s">
        <v>2174</v>
      </c>
      <c r="E2000" t="s">
        <v>12697</v>
      </c>
      <c r="F2000" t="s">
        <v>2180</v>
      </c>
      <c r="G2000" t="s">
        <v>2179</v>
      </c>
      <c r="H2000" t="s">
        <v>2173</v>
      </c>
      <c r="I2000" t="s">
        <v>55</v>
      </c>
      <c r="J2000" t="s">
        <v>144</v>
      </c>
      <c r="K2000" t="s">
        <v>1488</v>
      </c>
      <c r="L2000" t="s">
        <v>146</v>
      </c>
      <c r="M2000" t="s">
        <v>12698</v>
      </c>
    </row>
    <row r="2001" spans="1:13" x14ac:dyDescent="0.35">
      <c r="A2001" t="s">
        <v>12699</v>
      </c>
      <c r="B2001" t="s">
        <v>12700</v>
      </c>
      <c r="C2001" t="s">
        <v>150</v>
      </c>
      <c r="D2001" t="s">
        <v>2174</v>
      </c>
      <c r="E2001" t="s">
        <v>12697</v>
      </c>
      <c r="F2001" t="s">
        <v>2180</v>
      </c>
      <c r="G2001" t="s">
        <v>2179</v>
      </c>
      <c r="H2001" t="s">
        <v>2173</v>
      </c>
      <c r="I2001" t="s">
        <v>55</v>
      </c>
      <c r="J2001" t="s">
        <v>144</v>
      </c>
      <c r="K2001" t="s">
        <v>1488</v>
      </c>
      <c r="L2001" t="s">
        <v>146</v>
      </c>
      <c r="M2001" t="s">
        <v>12701</v>
      </c>
    </row>
    <row r="2002" spans="1:13" x14ac:dyDescent="0.35">
      <c r="A2002" t="s">
        <v>12702</v>
      </c>
      <c r="B2002" t="s">
        <v>12703</v>
      </c>
      <c r="C2002" t="s">
        <v>150</v>
      </c>
      <c r="D2002" t="s">
        <v>2174</v>
      </c>
      <c r="E2002" t="s">
        <v>12697</v>
      </c>
      <c r="F2002" t="s">
        <v>2180</v>
      </c>
      <c r="G2002" t="s">
        <v>2179</v>
      </c>
      <c r="H2002" t="s">
        <v>2173</v>
      </c>
      <c r="I2002" t="s">
        <v>55</v>
      </c>
      <c r="J2002" t="s">
        <v>144</v>
      </c>
      <c r="K2002" t="s">
        <v>1488</v>
      </c>
      <c r="L2002" t="s">
        <v>146</v>
      </c>
      <c r="M2002" t="s">
        <v>12704</v>
      </c>
    </row>
    <row r="2003" spans="1:13" x14ac:dyDescent="0.35">
      <c r="A2003" t="s">
        <v>12705</v>
      </c>
      <c r="B2003" t="s">
        <v>12706</v>
      </c>
      <c r="C2003" t="s">
        <v>150</v>
      </c>
      <c r="D2003" t="s">
        <v>2174</v>
      </c>
      <c r="E2003" t="s">
        <v>12707</v>
      </c>
      <c r="F2003" t="s">
        <v>2180</v>
      </c>
      <c r="G2003" t="s">
        <v>2179</v>
      </c>
      <c r="H2003" t="s">
        <v>2173</v>
      </c>
      <c r="I2003" t="s">
        <v>55</v>
      </c>
      <c r="J2003" t="s">
        <v>144</v>
      </c>
      <c r="K2003" t="s">
        <v>1488</v>
      </c>
      <c r="L2003" t="s">
        <v>146</v>
      </c>
      <c r="M2003" t="s">
        <v>12708</v>
      </c>
    </row>
    <row r="2004" spans="1:13" x14ac:dyDescent="0.35">
      <c r="A2004" t="s">
        <v>12709</v>
      </c>
      <c r="B2004" t="s">
        <v>12710</v>
      </c>
      <c r="C2004" t="s">
        <v>150</v>
      </c>
      <c r="D2004" t="s">
        <v>2174</v>
      </c>
      <c r="E2004" t="s">
        <v>12707</v>
      </c>
      <c r="F2004" t="s">
        <v>2180</v>
      </c>
      <c r="G2004" t="s">
        <v>2179</v>
      </c>
      <c r="H2004" t="s">
        <v>2173</v>
      </c>
      <c r="I2004" t="s">
        <v>55</v>
      </c>
      <c r="J2004" t="s">
        <v>144</v>
      </c>
      <c r="K2004" t="s">
        <v>1488</v>
      </c>
      <c r="L2004" t="s">
        <v>146</v>
      </c>
      <c r="M2004" t="s">
        <v>12711</v>
      </c>
    </row>
    <row r="2005" spans="1:13" x14ac:dyDescent="0.35">
      <c r="A2005" t="s">
        <v>12712</v>
      </c>
      <c r="B2005" t="s">
        <v>12713</v>
      </c>
      <c r="C2005" t="s">
        <v>150</v>
      </c>
      <c r="D2005" t="s">
        <v>2174</v>
      </c>
      <c r="E2005" t="s">
        <v>12714</v>
      </c>
      <c r="F2005" t="s">
        <v>2180</v>
      </c>
      <c r="G2005" t="s">
        <v>2179</v>
      </c>
      <c r="H2005" t="s">
        <v>2173</v>
      </c>
      <c r="I2005" t="s">
        <v>55</v>
      </c>
      <c r="J2005" t="s">
        <v>144</v>
      </c>
      <c r="K2005" t="s">
        <v>1488</v>
      </c>
      <c r="L2005" t="s">
        <v>146</v>
      </c>
      <c r="M2005" t="s">
        <v>12715</v>
      </c>
    </row>
    <row r="2006" spans="1:13" x14ac:dyDescent="0.35">
      <c r="A2006" t="s">
        <v>12716</v>
      </c>
      <c r="B2006" t="s">
        <v>12717</v>
      </c>
      <c r="C2006" t="s">
        <v>150</v>
      </c>
      <c r="D2006" t="s">
        <v>2174</v>
      </c>
      <c r="E2006" t="s">
        <v>12714</v>
      </c>
      <c r="F2006" t="s">
        <v>2180</v>
      </c>
      <c r="G2006" t="s">
        <v>2179</v>
      </c>
      <c r="H2006" t="s">
        <v>2173</v>
      </c>
      <c r="I2006" t="s">
        <v>55</v>
      </c>
      <c r="J2006" t="s">
        <v>144</v>
      </c>
      <c r="K2006" t="s">
        <v>1488</v>
      </c>
      <c r="L2006" t="s">
        <v>146</v>
      </c>
      <c r="M2006" t="s">
        <v>12718</v>
      </c>
    </row>
    <row r="2007" spans="1:13" x14ac:dyDescent="0.35">
      <c r="A2007" t="s">
        <v>12719</v>
      </c>
      <c r="B2007" t="s">
        <v>12720</v>
      </c>
      <c r="C2007" t="s">
        <v>150</v>
      </c>
      <c r="D2007" t="s">
        <v>2167</v>
      </c>
      <c r="E2007" t="s">
        <v>12721</v>
      </c>
      <c r="F2007" t="s">
        <v>12722</v>
      </c>
      <c r="G2007" t="s">
        <v>2179</v>
      </c>
      <c r="H2007" t="s">
        <v>2173</v>
      </c>
      <c r="I2007" t="s">
        <v>55</v>
      </c>
      <c r="J2007" t="s">
        <v>144</v>
      </c>
      <c r="K2007" t="s">
        <v>1488</v>
      </c>
      <c r="L2007" t="s">
        <v>146</v>
      </c>
      <c r="M2007" t="s">
        <v>12723</v>
      </c>
    </row>
    <row r="2008" spans="1:13" x14ac:dyDescent="0.35">
      <c r="A2008" t="s">
        <v>12724</v>
      </c>
      <c r="B2008" t="s">
        <v>12725</v>
      </c>
      <c r="C2008" t="s">
        <v>150</v>
      </c>
      <c r="D2008" t="s">
        <v>2167</v>
      </c>
      <c r="E2008" t="s">
        <v>12726</v>
      </c>
      <c r="F2008" t="s">
        <v>12722</v>
      </c>
      <c r="G2008" t="s">
        <v>2179</v>
      </c>
      <c r="H2008" t="s">
        <v>2173</v>
      </c>
      <c r="I2008" t="s">
        <v>55</v>
      </c>
      <c r="J2008" t="s">
        <v>144</v>
      </c>
      <c r="K2008" t="s">
        <v>1488</v>
      </c>
      <c r="L2008" t="s">
        <v>146</v>
      </c>
      <c r="M2008" t="s">
        <v>12727</v>
      </c>
    </row>
    <row r="2009" spans="1:13" x14ac:dyDescent="0.35">
      <c r="A2009" t="s">
        <v>12728</v>
      </c>
      <c r="B2009" t="s">
        <v>12729</v>
      </c>
      <c r="C2009" t="s">
        <v>150</v>
      </c>
      <c r="D2009" t="s">
        <v>2167</v>
      </c>
      <c r="E2009" t="s">
        <v>12730</v>
      </c>
      <c r="F2009" t="s">
        <v>12722</v>
      </c>
      <c r="G2009" t="s">
        <v>2179</v>
      </c>
      <c r="H2009" t="s">
        <v>2173</v>
      </c>
      <c r="I2009" t="s">
        <v>55</v>
      </c>
      <c r="J2009" t="s">
        <v>144</v>
      </c>
      <c r="K2009" t="s">
        <v>1488</v>
      </c>
      <c r="L2009" t="s">
        <v>146</v>
      </c>
      <c r="M2009" t="s">
        <v>12731</v>
      </c>
    </row>
    <row r="2010" spans="1:13" x14ac:dyDescent="0.35">
      <c r="A2010" t="s">
        <v>12732</v>
      </c>
      <c r="B2010" t="s">
        <v>12733</v>
      </c>
      <c r="C2010" t="s">
        <v>150</v>
      </c>
      <c r="D2010" t="s">
        <v>2167</v>
      </c>
      <c r="E2010" t="s">
        <v>12734</v>
      </c>
      <c r="F2010" t="s">
        <v>12722</v>
      </c>
      <c r="G2010" t="s">
        <v>2179</v>
      </c>
      <c r="H2010" t="s">
        <v>2173</v>
      </c>
      <c r="I2010" t="s">
        <v>55</v>
      </c>
      <c r="J2010" t="s">
        <v>144</v>
      </c>
      <c r="K2010" t="s">
        <v>1488</v>
      </c>
      <c r="L2010" t="s">
        <v>146</v>
      </c>
      <c r="M2010" t="s">
        <v>12735</v>
      </c>
    </row>
    <row r="2011" spans="1:13" x14ac:dyDescent="0.35">
      <c r="A2011" t="s">
        <v>12736</v>
      </c>
      <c r="B2011" t="s">
        <v>12737</v>
      </c>
      <c r="C2011" t="s">
        <v>150</v>
      </c>
      <c r="D2011" t="s">
        <v>2174</v>
      </c>
      <c r="E2011" t="s">
        <v>12738</v>
      </c>
      <c r="F2011" t="s">
        <v>553</v>
      </c>
      <c r="G2011" t="s">
        <v>151</v>
      </c>
      <c r="H2011" t="s">
        <v>2173</v>
      </c>
      <c r="I2011" t="s">
        <v>55</v>
      </c>
      <c r="J2011" t="s">
        <v>144</v>
      </c>
      <c r="K2011" t="s">
        <v>1488</v>
      </c>
      <c r="L2011" t="s">
        <v>146</v>
      </c>
      <c r="M2011" t="s">
        <v>12739</v>
      </c>
    </row>
    <row r="2012" spans="1:13" x14ac:dyDescent="0.35">
      <c r="A2012" t="s">
        <v>12740</v>
      </c>
      <c r="B2012" t="s">
        <v>12741</v>
      </c>
      <c r="C2012" t="s">
        <v>150</v>
      </c>
      <c r="D2012" t="s">
        <v>2174</v>
      </c>
      <c r="E2012" t="s">
        <v>12738</v>
      </c>
      <c r="F2012" t="s">
        <v>553</v>
      </c>
      <c r="G2012" t="s">
        <v>151</v>
      </c>
      <c r="H2012" t="s">
        <v>2173</v>
      </c>
      <c r="I2012" t="s">
        <v>55</v>
      </c>
      <c r="J2012" t="s">
        <v>144</v>
      </c>
      <c r="K2012" t="s">
        <v>1488</v>
      </c>
      <c r="L2012" t="s">
        <v>146</v>
      </c>
      <c r="M2012" t="s">
        <v>12742</v>
      </c>
    </row>
    <row r="2013" spans="1:13" x14ac:dyDescent="0.35">
      <c r="A2013" t="s">
        <v>12743</v>
      </c>
      <c r="B2013" t="s">
        <v>12744</v>
      </c>
      <c r="C2013" t="s">
        <v>150</v>
      </c>
      <c r="D2013" t="s">
        <v>2174</v>
      </c>
      <c r="E2013" t="s">
        <v>12745</v>
      </c>
      <c r="F2013" t="s">
        <v>553</v>
      </c>
      <c r="G2013" t="s">
        <v>151</v>
      </c>
      <c r="H2013" t="s">
        <v>2173</v>
      </c>
      <c r="I2013" t="s">
        <v>55</v>
      </c>
      <c r="J2013" t="s">
        <v>144</v>
      </c>
      <c r="K2013" t="s">
        <v>1488</v>
      </c>
      <c r="L2013" t="s">
        <v>146</v>
      </c>
      <c r="M2013" t="s">
        <v>12746</v>
      </c>
    </row>
    <row r="2014" spans="1:13" x14ac:dyDescent="0.35">
      <c r="A2014" t="s">
        <v>12747</v>
      </c>
      <c r="B2014" t="s">
        <v>12748</v>
      </c>
      <c r="C2014" t="s">
        <v>150</v>
      </c>
      <c r="D2014" t="s">
        <v>2174</v>
      </c>
      <c r="E2014" t="s">
        <v>12745</v>
      </c>
      <c r="F2014" t="s">
        <v>553</v>
      </c>
      <c r="G2014" t="s">
        <v>151</v>
      </c>
      <c r="H2014" t="s">
        <v>2173</v>
      </c>
      <c r="I2014" t="s">
        <v>55</v>
      </c>
      <c r="J2014" t="s">
        <v>144</v>
      </c>
      <c r="K2014" t="s">
        <v>1488</v>
      </c>
      <c r="L2014" t="s">
        <v>146</v>
      </c>
      <c r="M2014" t="s">
        <v>12749</v>
      </c>
    </row>
    <row r="2015" spans="1:13" x14ac:dyDescent="0.35">
      <c r="A2015" t="s">
        <v>12750</v>
      </c>
      <c r="B2015" t="s">
        <v>12751</v>
      </c>
      <c r="C2015" t="s">
        <v>150</v>
      </c>
      <c r="D2015" t="s">
        <v>2174</v>
      </c>
      <c r="E2015" t="s">
        <v>12752</v>
      </c>
      <c r="F2015" t="s">
        <v>553</v>
      </c>
      <c r="G2015" t="s">
        <v>151</v>
      </c>
      <c r="H2015" t="s">
        <v>2173</v>
      </c>
      <c r="I2015" t="s">
        <v>55</v>
      </c>
      <c r="J2015" t="s">
        <v>144</v>
      </c>
      <c r="K2015" t="s">
        <v>1488</v>
      </c>
      <c r="L2015" t="s">
        <v>146</v>
      </c>
      <c r="M2015" t="s">
        <v>12753</v>
      </c>
    </row>
    <row r="2016" spans="1:13" x14ac:dyDescent="0.35">
      <c r="A2016" t="s">
        <v>12754</v>
      </c>
      <c r="B2016" t="s">
        <v>12755</v>
      </c>
      <c r="C2016" t="s">
        <v>150</v>
      </c>
      <c r="D2016" t="s">
        <v>2174</v>
      </c>
      <c r="E2016" t="s">
        <v>12752</v>
      </c>
      <c r="F2016" t="s">
        <v>553</v>
      </c>
      <c r="G2016" t="s">
        <v>151</v>
      </c>
      <c r="H2016" t="s">
        <v>2173</v>
      </c>
      <c r="I2016" t="s">
        <v>55</v>
      </c>
      <c r="J2016" t="s">
        <v>144</v>
      </c>
      <c r="K2016" t="s">
        <v>1488</v>
      </c>
      <c r="L2016" t="s">
        <v>146</v>
      </c>
      <c r="M2016" t="s">
        <v>12756</v>
      </c>
    </row>
    <row r="2017" spans="1:13" x14ac:dyDescent="0.35">
      <c r="A2017" t="s">
        <v>12757</v>
      </c>
      <c r="B2017" t="s">
        <v>12758</v>
      </c>
      <c r="C2017" t="s">
        <v>150</v>
      </c>
      <c r="D2017" t="s">
        <v>2174</v>
      </c>
      <c r="E2017" t="s">
        <v>12738</v>
      </c>
      <c r="F2017" t="s">
        <v>553</v>
      </c>
      <c r="G2017" t="s">
        <v>151</v>
      </c>
      <c r="H2017" t="s">
        <v>2173</v>
      </c>
      <c r="I2017" t="s">
        <v>55</v>
      </c>
      <c r="J2017" t="s">
        <v>144</v>
      </c>
      <c r="K2017" t="s">
        <v>1488</v>
      </c>
      <c r="L2017" t="s">
        <v>146</v>
      </c>
      <c r="M2017" t="s">
        <v>12759</v>
      </c>
    </row>
    <row r="2018" spans="1:13" x14ac:dyDescent="0.35">
      <c r="A2018" t="s">
        <v>12760</v>
      </c>
      <c r="B2018" t="s">
        <v>12761</v>
      </c>
      <c r="C2018" t="s">
        <v>150</v>
      </c>
      <c r="D2018" t="s">
        <v>2174</v>
      </c>
      <c r="E2018" t="s">
        <v>12762</v>
      </c>
      <c r="F2018" t="s">
        <v>553</v>
      </c>
      <c r="G2018" t="s">
        <v>151</v>
      </c>
      <c r="H2018" t="s">
        <v>2173</v>
      </c>
      <c r="I2018" t="s">
        <v>55</v>
      </c>
      <c r="J2018" t="s">
        <v>144</v>
      </c>
      <c r="K2018" t="s">
        <v>1488</v>
      </c>
      <c r="L2018" t="s">
        <v>146</v>
      </c>
      <c r="M2018" t="s">
        <v>12763</v>
      </c>
    </row>
    <row r="2019" spans="1:13" x14ac:dyDescent="0.35">
      <c r="A2019" t="s">
        <v>12764</v>
      </c>
      <c r="B2019" t="s">
        <v>12765</v>
      </c>
      <c r="C2019" t="s">
        <v>150</v>
      </c>
      <c r="D2019" t="s">
        <v>2174</v>
      </c>
      <c r="E2019" t="s">
        <v>12766</v>
      </c>
      <c r="F2019" t="s">
        <v>2180</v>
      </c>
      <c r="G2019" t="s">
        <v>2179</v>
      </c>
      <c r="H2019" t="s">
        <v>2173</v>
      </c>
      <c r="I2019" t="s">
        <v>55</v>
      </c>
      <c r="J2019" t="s">
        <v>144</v>
      </c>
      <c r="K2019" t="s">
        <v>1488</v>
      </c>
      <c r="L2019" t="s">
        <v>146</v>
      </c>
      <c r="M2019" t="s">
        <v>12767</v>
      </c>
    </row>
    <row r="2020" spans="1:13" x14ac:dyDescent="0.35">
      <c r="A2020" t="s">
        <v>12768</v>
      </c>
      <c r="B2020" t="s">
        <v>12769</v>
      </c>
      <c r="C2020" t="s">
        <v>150</v>
      </c>
      <c r="D2020" t="s">
        <v>2167</v>
      </c>
      <c r="E2020" t="s">
        <v>12766</v>
      </c>
      <c r="F2020" t="s">
        <v>2180</v>
      </c>
      <c r="G2020" t="s">
        <v>2179</v>
      </c>
      <c r="H2020" t="s">
        <v>2173</v>
      </c>
      <c r="I2020" t="s">
        <v>55</v>
      </c>
      <c r="J2020" t="s">
        <v>144</v>
      </c>
      <c r="K2020" t="s">
        <v>1488</v>
      </c>
      <c r="L2020" t="s">
        <v>146</v>
      </c>
      <c r="M2020" t="s">
        <v>12770</v>
      </c>
    </row>
    <row r="2021" spans="1:13" x14ac:dyDescent="0.35">
      <c r="A2021" t="s">
        <v>12771</v>
      </c>
      <c r="B2021" t="s">
        <v>12772</v>
      </c>
      <c r="C2021" t="s">
        <v>150</v>
      </c>
      <c r="D2021" t="s">
        <v>2167</v>
      </c>
      <c r="E2021" t="s">
        <v>12773</v>
      </c>
      <c r="F2021" t="s">
        <v>12722</v>
      </c>
      <c r="G2021" t="s">
        <v>2179</v>
      </c>
      <c r="H2021" t="s">
        <v>2173</v>
      </c>
      <c r="I2021" t="s">
        <v>55</v>
      </c>
      <c r="J2021" t="s">
        <v>144</v>
      </c>
      <c r="K2021" t="s">
        <v>1488</v>
      </c>
      <c r="L2021" t="s">
        <v>146</v>
      </c>
      <c r="M2021" t="s">
        <v>12774</v>
      </c>
    </row>
    <row r="2022" spans="1:13" x14ac:dyDescent="0.35">
      <c r="A2022" t="s">
        <v>12775</v>
      </c>
      <c r="B2022" t="s">
        <v>12776</v>
      </c>
      <c r="C2022" t="s">
        <v>150</v>
      </c>
      <c r="D2022" t="s">
        <v>2174</v>
      </c>
      <c r="E2022" t="s">
        <v>12777</v>
      </c>
      <c r="F2022" t="s">
        <v>553</v>
      </c>
      <c r="G2022" t="s">
        <v>151</v>
      </c>
      <c r="H2022" t="s">
        <v>2173</v>
      </c>
      <c r="I2022" t="s">
        <v>55</v>
      </c>
      <c r="J2022" t="s">
        <v>144</v>
      </c>
      <c r="K2022" t="s">
        <v>1488</v>
      </c>
      <c r="L2022" t="s">
        <v>146</v>
      </c>
      <c r="M2022" t="s">
        <v>12778</v>
      </c>
    </row>
    <row r="2023" spans="1:13" x14ac:dyDescent="0.35">
      <c r="A2023" t="s">
        <v>12779</v>
      </c>
      <c r="B2023" t="s">
        <v>12780</v>
      </c>
      <c r="C2023" t="s">
        <v>150</v>
      </c>
      <c r="D2023" t="s">
        <v>2174</v>
      </c>
      <c r="E2023" t="s">
        <v>12777</v>
      </c>
      <c r="F2023" t="s">
        <v>553</v>
      </c>
      <c r="G2023" t="s">
        <v>151</v>
      </c>
      <c r="H2023" t="s">
        <v>2173</v>
      </c>
      <c r="I2023" t="s">
        <v>55</v>
      </c>
      <c r="J2023" t="s">
        <v>144</v>
      </c>
      <c r="K2023" t="s">
        <v>1488</v>
      </c>
      <c r="L2023" t="s">
        <v>146</v>
      </c>
      <c r="M2023" t="s">
        <v>12781</v>
      </c>
    </row>
    <row r="2024" spans="1:13" x14ac:dyDescent="0.35">
      <c r="A2024" t="s">
        <v>12782</v>
      </c>
      <c r="B2024" t="s">
        <v>12783</v>
      </c>
      <c r="C2024" t="s">
        <v>150</v>
      </c>
      <c r="D2024" t="s">
        <v>2174</v>
      </c>
      <c r="E2024" t="s">
        <v>12784</v>
      </c>
      <c r="F2024" t="s">
        <v>553</v>
      </c>
      <c r="G2024" t="s">
        <v>151</v>
      </c>
      <c r="H2024" t="s">
        <v>2173</v>
      </c>
      <c r="I2024" t="s">
        <v>55</v>
      </c>
      <c r="J2024" t="s">
        <v>144</v>
      </c>
      <c r="K2024" t="s">
        <v>1488</v>
      </c>
      <c r="L2024" t="s">
        <v>146</v>
      </c>
      <c r="M2024" t="s">
        <v>12785</v>
      </c>
    </row>
    <row r="2025" spans="1:13" x14ac:dyDescent="0.35">
      <c r="A2025" t="s">
        <v>12786</v>
      </c>
      <c r="B2025" t="s">
        <v>12787</v>
      </c>
      <c r="C2025" t="s">
        <v>150</v>
      </c>
      <c r="D2025" t="s">
        <v>2174</v>
      </c>
      <c r="E2025" t="s">
        <v>12784</v>
      </c>
      <c r="F2025" t="s">
        <v>2176</v>
      </c>
      <c r="G2025" t="s">
        <v>151</v>
      </c>
      <c r="H2025" t="s">
        <v>2173</v>
      </c>
      <c r="I2025" t="s">
        <v>55</v>
      </c>
      <c r="J2025" t="s">
        <v>144</v>
      </c>
      <c r="K2025" t="s">
        <v>1488</v>
      </c>
      <c r="L2025" t="s">
        <v>146</v>
      </c>
      <c r="M2025" t="s">
        <v>12788</v>
      </c>
    </row>
    <row r="2026" spans="1:13" x14ac:dyDescent="0.35">
      <c r="A2026" t="s">
        <v>12789</v>
      </c>
      <c r="B2026" t="s">
        <v>12790</v>
      </c>
      <c r="C2026" t="s">
        <v>150</v>
      </c>
      <c r="D2026" t="s">
        <v>2174</v>
      </c>
      <c r="E2026" t="s">
        <v>12791</v>
      </c>
      <c r="F2026" t="s">
        <v>2176</v>
      </c>
      <c r="G2026" t="s">
        <v>151</v>
      </c>
      <c r="H2026" t="s">
        <v>2173</v>
      </c>
      <c r="I2026" t="s">
        <v>55</v>
      </c>
      <c r="J2026" t="s">
        <v>144</v>
      </c>
      <c r="K2026" t="s">
        <v>1488</v>
      </c>
      <c r="L2026" t="s">
        <v>146</v>
      </c>
      <c r="M2026" t="s">
        <v>12792</v>
      </c>
    </row>
    <row r="2027" spans="1:13" x14ac:dyDescent="0.35">
      <c r="A2027" t="s">
        <v>12793</v>
      </c>
      <c r="B2027" t="s">
        <v>12794</v>
      </c>
      <c r="C2027" t="s">
        <v>150</v>
      </c>
      <c r="D2027" t="s">
        <v>2174</v>
      </c>
      <c r="E2027" t="s">
        <v>12784</v>
      </c>
      <c r="F2027" t="s">
        <v>553</v>
      </c>
      <c r="G2027" t="s">
        <v>151</v>
      </c>
      <c r="H2027" t="s">
        <v>2173</v>
      </c>
      <c r="I2027" t="s">
        <v>55</v>
      </c>
      <c r="J2027" t="s">
        <v>144</v>
      </c>
      <c r="K2027" t="s">
        <v>1488</v>
      </c>
      <c r="L2027" t="s">
        <v>146</v>
      </c>
      <c r="M2027" t="s">
        <v>12795</v>
      </c>
    </row>
    <row r="2028" spans="1:13" x14ac:dyDescent="0.35">
      <c r="A2028" t="s">
        <v>12796</v>
      </c>
      <c r="B2028" t="s">
        <v>12797</v>
      </c>
      <c r="C2028" t="s">
        <v>150</v>
      </c>
      <c r="D2028" t="s">
        <v>2174</v>
      </c>
      <c r="E2028" t="s">
        <v>12784</v>
      </c>
      <c r="F2028" t="s">
        <v>2176</v>
      </c>
      <c r="G2028" t="s">
        <v>151</v>
      </c>
      <c r="H2028" t="s">
        <v>2173</v>
      </c>
      <c r="I2028" t="s">
        <v>55</v>
      </c>
      <c r="J2028" t="s">
        <v>144</v>
      </c>
      <c r="K2028" t="s">
        <v>1488</v>
      </c>
      <c r="L2028" t="s">
        <v>146</v>
      </c>
      <c r="M2028" t="s">
        <v>12798</v>
      </c>
    </row>
    <row r="2029" spans="1:13" x14ac:dyDescent="0.35">
      <c r="A2029" t="s">
        <v>12799</v>
      </c>
      <c r="B2029" t="s">
        <v>12800</v>
      </c>
      <c r="C2029" t="s">
        <v>150</v>
      </c>
      <c r="D2029" t="s">
        <v>2174</v>
      </c>
      <c r="E2029" t="s">
        <v>12791</v>
      </c>
      <c r="F2029" t="s">
        <v>2176</v>
      </c>
      <c r="G2029" t="s">
        <v>151</v>
      </c>
      <c r="H2029" t="s">
        <v>2173</v>
      </c>
      <c r="I2029" t="s">
        <v>55</v>
      </c>
      <c r="J2029" t="s">
        <v>144</v>
      </c>
      <c r="K2029" t="s">
        <v>1488</v>
      </c>
      <c r="L2029" t="s">
        <v>146</v>
      </c>
      <c r="M2029" t="s">
        <v>12801</v>
      </c>
    </row>
    <row r="2030" spans="1:13" x14ac:dyDescent="0.35">
      <c r="A2030" t="s">
        <v>12802</v>
      </c>
      <c r="B2030" t="s">
        <v>12803</v>
      </c>
      <c r="C2030" t="s">
        <v>150</v>
      </c>
      <c r="D2030" t="s">
        <v>2174</v>
      </c>
      <c r="E2030" t="s">
        <v>12648</v>
      </c>
      <c r="F2030" t="s">
        <v>662</v>
      </c>
      <c r="G2030" t="s">
        <v>151</v>
      </c>
      <c r="H2030" t="s">
        <v>2173</v>
      </c>
      <c r="I2030" t="s">
        <v>55</v>
      </c>
      <c r="J2030" t="s">
        <v>144</v>
      </c>
      <c r="K2030" t="s">
        <v>1488</v>
      </c>
      <c r="L2030" t="s">
        <v>146</v>
      </c>
      <c r="M2030" t="s">
        <v>12804</v>
      </c>
    </row>
    <row r="2031" spans="1:13" x14ac:dyDescent="0.35">
      <c r="A2031" t="s">
        <v>12805</v>
      </c>
      <c r="B2031" t="s">
        <v>12806</v>
      </c>
      <c r="C2031" t="s">
        <v>150</v>
      </c>
      <c r="D2031" t="s">
        <v>2174</v>
      </c>
      <c r="E2031" t="s">
        <v>12648</v>
      </c>
      <c r="F2031" t="s">
        <v>662</v>
      </c>
      <c r="G2031" t="s">
        <v>151</v>
      </c>
      <c r="H2031" t="s">
        <v>2173</v>
      </c>
      <c r="I2031" t="s">
        <v>55</v>
      </c>
      <c r="J2031" t="s">
        <v>144</v>
      </c>
      <c r="K2031" t="s">
        <v>1488</v>
      </c>
      <c r="L2031" t="s">
        <v>146</v>
      </c>
      <c r="M2031" t="s">
        <v>12807</v>
      </c>
    </row>
    <row r="2032" spans="1:13" x14ac:dyDescent="0.35">
      <c r="A2032" t="s">
        <v>12808</v>
      </c>
      <c r="B2032" t="s">
        <v>12809</v>
      </c>
      <c r="C2032" t="s">
        <v>150</v>
      </c>
      <c r="D2032" t="s">
        <v>2174</v>
      </c>
      <c r="E2032" t="s">
        <v>12648</v>
      </c>
      <c r="F2032" t="s">
        <v>662</v>
      </c>
      <c r="G2032" t="s">
        <v>151</v>
      </c>
      <c r="H2032" t="s">
        <v>2173</v>
      </c>
      <c r="I2032" t="s">
        <v>55</v>
      </c>
      <c r="J2032" t="s">
        <v>144</v>
      </c>
      <c r="K2032" t="s">
        <v>1488</v>
      </c>
      <c r="L2032" t="s">
        <v>146</v>
      </c>
      <c r="M2032" t="s">
        <v>12810</v>
      </c>
    </row>
    <row r="2033" spans="1:13" x14ac:dyDescent="0.35">
      <c r="A2033" t="s">
        <v>12811</v>
      </c>
      <c r="B2033" t="s">
        <v>12812</v>
      </c>
      <c r="C2033" t="s">
        <v>150</v>
      </c>
      <c r="D2033" t="s">
        <v>2174</v>
      </c>
      <c r="E2033" t="s">
        <v>12648</v>
      </c>
      <c r="F2033" t="s">
        <v>662</v>
      </c>
      <c r="G2033" t="s">
        <v>151</v>
      </c>
      <c r="H2033" t="s">
        <v>2173</v>
      </c>
      <c r="I2033" t="s">
        <v>55</v>
      </c>
      <c r="J2033" t="s">
        <v>144</v>
      </c>
      <c r="K2033" t="s">
        <v>1488</v>
      </c>
      <c r="L2033" t="s">
        <v>146</v>
      </c>
      <c r="M2033" t="s">
        <v>12813</v>
      </c>
    </row>
    <row r="2034" spans="1:13" x14ac:dyDescent="0.35">
      <c r="A2034" t="s">
        <v>12814</v>
      </c>
      <c r="B2034" t="s">
        <v>12815</v>
      </c>
      <c r="C2034" t="s">
        <v>150</v>
      </c>
      <c r="D2034" t="s">
        <v>2174</v>
      </c>
      <c r="E2034" t="s">
        <v>12648</v>
      </c>
      <c r="F2034" t="s">
        <v>662</v>
      </c>
      <c r="G2034" t="s">
        <v>151</v>
      </c>
      <c r="H2034" t="s">
        <v>2173</v>
      </c>
      <c r="I2034" t="s">
        <v>55</v>
      </c>
      <c r="J2034" t="s">
        <v>144</v>
      </c>
      <c r="K2034" t="s">
        <v>1488</v>
      </c>
      <c r="L2034" t="s">
        <v>146</v>
      </c>
      <c r="M2034" t="s">
        <v>12816</v>
      </c>
    </row>
    <row r="2035" spans="1:13" x14ac:dyDescent="0.35">
      <c r="A2035" t="s">
        <v>12817</v>
      </c>
      <c r="B2035" t="s">
        <v>12818</v>
      </c>
      <c r="C2035" t="s">
        <v>150</v>
      </c>
      <c r="D2035" t="s">
        <v>2174</v>
      </c>
      <c r="E2035" t="s">
        <v>12648</v>
      </c>
      <c r="F2035" t="s">
        <v>662</v>
      </c>
      <c r="G2035" t="s">
        <v>151</v>
      </c>
      <c r="H2035" t="s">
        <v>2173</v>
      </c>
      <c r="I2035" t="s">
        <v>55</v>
      </c>
      <c r="J2035" t="s">
        <v>144</v>
      </c>
      <c r="K2035" t="s">
        <v>1488</v>
      </c>
      <c r="L2035" t="s">
        <v>146</v>
      </c>
      <c r="M2035" t="s">
        <v>12819</v>
      </c>
    </row>
    <row r="2036" spans="1:13" x14ac:dyDescent="0.35">
      <c r="A2036" t="s">
        <v>12820</v>
      </c>
      <c r="B2036" t="s">
        <v>12821</v>
      </c>
      <c r="C2036" t="s">
        <v>150</v>
      </c>
      <c r="D2036" t="s">
        <v>2174</v>
      </c>
      <c r="E2036" t="s">
        <v>12648</v>
      </c>
      <c r="F2036" t="s">
        <v>553</v>
      </c>
      <c r="G2036" t="s">
        <v>151</v>
      </c>
      <c r="H2036" t="s">
        <v>2173</v>
      </c>
      <c r="I2036" t="s">
        <v>55</v>
      </c>
      <c r="J2036" t="s">
        <v>144</v>
      </c>
      <c r="K2036" t="s">
        <v>1488</v>
      </c>
      <c r="L2036" t="s">
        <v>146</v>
      </c>
      <c r="M2036" t="s">
        <v>12822</v>
      </c>
    </row>
    <row r="2037" spans="1:13" x14ac:dyDescent="0.35">
      <c r="A2037" t="s">
        <v>12823</v>
      </c>
      <c r="B2037" t="s">
        <v>12824</v>
      </c>
      <c r="C2037" t="s">
        <v>150</v>
      </c>
      <c r="D2037" t="s">
        <v>2174</v>
      </c>
      <c r="E2037" t="s">
        <v>12648</v>
      </c>
      <c r="F2037" t="s">
        <v>2180</v>
      </c>
      <c r="G2037" t="s">
        <v>151</v>
      </c>
      <c r="H2037" t="s">
        <v>2173</v>
      </c>
      <c r="I2037" t="s">
        <v>55</v>
      </c>
      <c r="J2037" t="s">
        <v>144</v>
      </c>
      <c r="K2037" t="s">
        <v>1488</v>
      </c>
      <c r="L2037" t="s">
        <v>146</v>
      </c>
      <c r="M2037" t="s">
        <v>12825</v>
      </c>
    </row>
    <row r="2038" spans="1:13" x14ac:dyDescent="0.35">
      <c r="A2038" t="s">
        <v>12826</v>
      </c>
      <c r="B2038" t="s">
        <v>12827</v>
      </c>
      <c r="C2038" t="s">
        <v>150</v>
      </c>
      <c r="D2038" t="s">
        <v>2174</v>
      </c>
      <c r="E2038" t="s">
        <v>12648</v>
      </c>
      <c r="F2038" t="s">
        <v>2193</v>
      </c>
      <c r="G2038" t="s">
        <v>151</v>
      </c>
      <c r="H2038" t="s">
        <v>2173</v>
      </c>
      <c r="I2038" t="s">
        <v>55</v>
      </c>
      <c r="J2038" t="s">
        <v>144</v>
      </c>
      <c r="K2038" t="s">
        <v>1488</v>
      </c>
      <c r="L2038" t="s">
        <v>146</v>
      </c>
      <c r="M2038" t="s">
        <v>12828</v>
      </c>
    </row>
    <row r="2039" spans="1:13" x14ac:dyDescent="0.35">
      <c r="A2039" t="s">
        <v>12829</v>
      </c>
      <c r="B2039" t="s">
        <v>12830</v>
      </c>
      <c r="C2039" t="s">
        <v>150</v>
      </c>
      <c r="D2039" t="s">
        <v>2174</v>
      </c>
      <c r="E2039" t="s">
        <v>12648</v>
      </c>
      <c r="F2039" t="s">
        <v>2187</v>
      </c>
      <c r="G2039" t="s">
        <v>151</v>
      </c>
      <c r="H2039" t="s">
        <v>2173</v>
      </c>
      <c r="I2039" t="s">
        <v>55</v>
      </c>
      <c r="J2039" t="s">
        <v>144</v>
      </c>
      <c r="K2039" t="s">
        <v>1488</v>
      </c>
      <c r="L2039" t="s">
        <v>146</v>
      </c>
      <c r="M2039" t="s">
        <v>12831</v>
      </c>
    </row>
    <row r="2040" spans="1:13" x14ac:dyDescent="0.35">
      <c r="A2040" t="s">
        <v>12832</v>
      </c>
      <c r="B2040" t="s">
        <v>12833</v>
      </c>
      <c r="C2040" t="s">
        <v>150</v>
      </c>
      <c r="D2040" t="s">
        <v>2174</v>
      </c>
      <c r="E2040" t="s">
        <v>12648</v>
      </c>
      <c r="F2040" t="s">
        <v>2199</v>
      </c>
      <c r="G2040" t="s">
        <v>151</v>
      </c>
      <c r="H2040" t="s">
        <v>2173</v>
      </c>
      <c r="I2040" t="s">
        <v>55</v>
      </c>
      <c r="J2040" t="s">
        <v>144</v>
      </c>
      <c r="K2040" t="s">
        <v>1488</v>
      </c>
      <c r="L2040" t="s">
        <v>146</v>
      </c>
      <c r="M2040" t="s">
        <v>12834</v>
      </c>
    </row>
    <row r="2041" spans="1:13" x14ac:dyDescent="0.35">
      <c r="A2041" t="s">
        <v>12835</v>
      </c>
      <c r="B2041" t="s">
        <v>12836</v>
      </c>
      <c r="C2041" t="s">
        <v>150</v>
      </c>
      <c r="D2041" t="s">
        <v>2174</v>
      </c>
      <c r="E2041" t="s">
        <v>12648</v>
      </c>
      <c r="F2041" t="s">
        <v>662</v>
      </c>
      <c r="G2041" t="s">
        <v>151</v>
      </c>
      <c r="H2041" t="s">
        <v>2173</v>
      </c>
      <c r="I2041" t="s">
        <v>55</v>
      </c>
      <c r="J2041" t="s">
        <v>144</v>
      </c>
      <c r="K2041" t="s">
        <v>1488</v>
      </c>
      <c r="L2041" t="s">
        <v>146</v>
      </c>
      <c r="M2041" t="s">
        <v>12837</v>
      </c>
    </row>
    <row r="2042" spans="1:13" x14ac:dyDescent="0.35">
      <c r="A2042" t="s">
        <v>12838</v>
      </c>
      <c r="B2042" t="s">
        <v>12839</v>
      </c>
      <c r="C2042" t="s">
        <v>150</v>
      </c>
      <c r="D2042" t="s">
        <v>2174</v>
      </c>
      <c r="E2042" t="s">
        <v>12648</v>
      </c>
      <c r="F2042" t="s">
        <v>2200</v>
      </c>
      <c r="G2042" t="s">
        <v>2179</v>
      </c>
      <c r="H2042" t="s">
        <v>2173</v>
      </c>
      <c r="I2042" t="s">
        <v>171</v>
      </c>
      <c r="J2042" t="s">
        <v>2191</v>
      </c>
      <c r="K2042" t="s">
        <v>1488</v>
      </c>
      <c r="L2042" t="s">
        <v>146</v>
      </c>
      <c r="M2042" t="s">
        <v>12840</v>
      </c>
    </row>
    <row r="2043" spans="1:13" x14ac:dyDescent="0.35">
      <c r="A2043" t="s">
        <v>12841</v>
      </c>
      <c r="B2043" t="s">
        <v>12842</v>
      </c>
      <c r="C2043" t="s">
        <v>150</v>
      </c>
      <c r="D2043" t="s">
        <v>2174</v>
      </c>
      <c r="E2043" t="s">
        <v>12648</v>
      </c>
      <c r="F2043" t="s">
        <v>2200</v>
      </c>
      <c r="G2043" t="s">
        <v>2179</v>
      </c>
      <c r="H2043" t="s">
        <v>2173</v>
      </c>
      <c r="I2043" t="s">
        <v>171</v>
      </c>
      <c r="J2043" t="s">
        <v>2191</v>
      </c>
      <c r="K2043" t="s">
        <v>1488</v>
      </c>
      <c r="L2043" t="s">
        <v>146</v>
      </c>
      <c r="M2043" t="s">
        <v>12843</v>
      </c>
    </row>
    <row r="2044" spans="1:13" x14ac:dyDescent="0.35">
      <c r="A2044" t="s">
        <v>12844</v>
      </c>
      <c r="B2044" t="s">
        <v>12845</v>
      </c>
      <c r="C2044" t="s">
        <v>150</v>
      </c>
      <c r="D2044" t="s">
        <v>2174</v>
      </c>
      <c r="E2044" t="s">
        <v>12846</v>
      </c>
      <c r="F2044" t="s">
        <v>2200</v>
      </c>
      <c r="G2044" t="s">
        <v>2179</v>
      </c>
      <c r="H2044" t="s">
        <v>2173</v>
      </c>
      <c r="I2044" t="s">
        <v>171</v>
      </c>
      <c r="J2044" t="s">
        <v>2191</v>
      </c>
      <c r="K2044" t="s">
        <v>1488</v>
      </c>
      <c r="L2044" t="s">
        <v>146</v>
      </c>
      <c r="M2044" t="s">
        <v>12847</v>
      </c>
    </row>
    <row r="2045" spans="1:13" x14ac:dyDescent="0.35">
      <c r="A2045" t="s">
        <v>12848</v>
      </c>
      <c r="B2045" t="s">
        <v>12849</v>
      </c>
      <c r="C2045" t="s">
        <v>150</v>
      </c>
      <c r="D2045" t="s">
        <v>2174</v>
      </c>
      <c r="E2045" t="s">
        <v>12850</v>
      </c>
      <c r="F2045" t="s">
        <v>982</v>
      </c>
      <c r="G2045" t="s">
        <v>147</v>
      </c>
      <c r="H2045" t="s">
        <v>2173</v>
      </c>
      <c r="I2045" t="s">
        <v>55</v>
      </c>
      <c r="J2045" t="s">
        <v>144</v>
      </c>
      <c r="K2045" t="s">
        <v>1488</v>
      </c>
      <c r="L2045" t="s">
        <v>146</v>
      </c>
      <c r="M2045" t="s">
        <v>12851</v>
      </c>
    </row>
    <row r="2046" spans="1:13" x14ac:dyDescent="0.35">
      <c r="A2046" t="s">
        <v>12852</v>
      </c>
      <c r="B2046" t="s">
        <v>12853</v>
      </c>
      <c r="C2046" t="s">
        <v>150</v>
      </c>
      <c r="D2046" t="s">
        <v>2174</v>
      </c>
      <c r="E2046" t="s">
        <v>11224</v>
      </c>
      <c r="F2046" t="s">
        <v>982</v>
      </c>
      <c r="G2046" t="s">
        <v>147</v>
      </c>
      <c r="H2046" t="s">
        <v>2173</v>
      </c>
      <c r="I2046" t="s">
        <v>55</v>
      </c>
      <c r="J2046" t="s">
        <v>144</v>
      </c>
      <c r="K2046" t="s">
        <v>1488</v>
      </c>
      <c r="L2046" t="s">
        <v>146</v>
      </c>
      <c r="M2046" t="s">
        <v>12854</v>
      </c>
    </row>
    <row r="2047" spans="1:13" x14ac:dyDescent="0.35">
      <c r="A2047" t="s">
        <v>12855</v>
      </c>
      <c r="B2047" t="s">
        <v>12856</v>
      </c>
      <c r="C2047" t="s">
        <v>150</v>
      </c>
      <c r="D2047" t="s">
        <v>2174</v>
      </c>
      <c r="E2047" t="s">
        <v>11224</v>
      </c>
      <c r="F2047" t="s">
        <v>982</v>
      </c>
      <c r="G2047" t="s">
        <v>147</v>
      </c>
      <c r="H2047" t="s">
        <v>2173</v>
      </c>
      <c r="I2047" t="s">
        <v>55</v>
      </c>
      <c r="J2047" t="s">
        <v>144</v>
      </c>
      <c r="K2047" t="s">
        <v>1488</v>
      </c>
      <c r="L2047" t="s">
        <v>146</v>
      </c>
      <c r="M2047" t="s">
        <v>12857</v>
      </c>
    </row>
    <row r="2048" spans="1:13" x14ac:dyDescent="0.35">
      <c r="A2048" t="s">
        <v>12858</v>
      </c>
      <c r="B2048" t="s">
        <v>12859</v>
      </c>
      <c r="C2048" t="s">
        <v>150</v>
      </c>
      <c r="D2048" t="s">
        <v>2174</v>
      </c>
      <c r="E2048" t="s">
        <v>11224</v>
      </c>
      <c r="F2048" t="s">
        <v>982</v>
      </c>
      <c r="G2048" t="s">
        <v>147</v>
      </c>
      <c r="H2048" t="s">
        <v>2173</v>
      </c>
      <c r="I2048" t="s">
        <v>55</v>
      </c>
      <c r="J2048" t="s">
        <v>144</v>
      </c>
      <c r="K2048" t="s">
        <v>1488</v>
      </c>
      <c r="L2048" t="s">
        <v>146</v>
      </c>
      <c r="M2048" t="s">
        <v>12860</v>
      </c>
    </row>
    <row r="2049" spans="1:13" x14ac:dyDescent="0.35">
      <c r="A2049" t="s">
        <v>12861</v>
      </c>
      <c r="B2049" t="s">
        <v>12862</v>
      </c>
      <c r="C2049" t="s">
        <v>150</v>
      </c>
      <c r="D2049" t="s">
        <v>2174</v>
      </c>
      <c r="E2049" t="s">
        <v>11224</v>
      </c>
      <c r="F2049" t="s">
        <v>982</v>
      </c>
      <c r="G2049" t="s">
        <v>147</v>
      </c>
      <c r="H2049" t="s">
        <v>2173</v>
      </c>
      <c r="I2049" t="s">
        <v>55</v>
      </c>
      <c r="J2049" t="s">
        <v>144</v>
      </c>
      <c r="K2049" t="s">
        <v>1488</v>
      </c>
      <c r="L2049" t="s">
        <v>146</v>
      </c>
      <c r="M2049" t="s">
        <v>12863</v>
      </c>
    </row>
    <row r="2050" spans="1:13" x14ac:dyDescent="0.35">
      <c r="A2050" t="s">
        <v>12864</v>
      </c>
      <c r="B2050" t="s">
        <v>12865</v>
      </c>
      <c r="C2050" t="s">
        <v>150</v>
      </c>
      <c r="D2050" t="s">
        <v>2174</v>
      </c>
      <c r="E2050" t="s">
        <v>11224</v>
      </c>
      <c r="F2050" t="s">
        <v>982</v>
      </c>
      <c r="G2050" t="s">
        <v>147</v>
      </c>
      <c r="H2050" t="s">
        <v>2173</v>
      </c>
      <c r="I2050" t="s">
        <v>55</v>
      </c>
      <c r="J2050" t="s">
        <v>144</v>
      </c>
      <c r="K2050" t="s">
        <v>1488</v>
      </c>
      <c r="L2050" t="s">
        <v>146</v>
      </c>
      <c r="M2050" t="s">
        <v>12866</v>
      </c>
    </row>
    <row r="2051" spans="1:13" x14ac:dyDescent="0.35">
      <c r="A2051" t="s">
        <v>12867</v>
      </c>
      <c r="B2051" t="s">
        <v>12868</v>
      </c>
      <c r="C2051" t="s">
        <v>150</v>
      </c>
      <c r="D2051" t="s">
        <v>2174</v>
      </c>
      <c r="E2051" t="s">
        <v>2201</v>
      </c>
      <c r="F2051" t="s">
        <v>2202</v>
      </c>
      <c r="G2051" t="s">
        <v>147</v>
      </c>
      <c r="H2051" t="s">
        <v>2173</v>
      </c>
      <c r="I2051" t="s">
        <v>55</v>
      </c>
      <c r="J2051" t="s">
        <v>144</v>
      </c>
      <c r="K2051" t="s">
        <v>1488</v>
      </c>
      <c r="L2051" t="s">
        <v>146</v>
      </c>
      <c r="M2051" t="s">
        <v>12869</v>
      </c>
    </row>
    <row r="2052" spans="1:13" x14ac:dyDescent="0.35">
      <c r="A2052" t="s">
        <v>12870</v>
      </c>
      <c r="B2052" t="s">
        <v>12871</v>
      </c>
      <c r="C2052" t="s">
        <v>150</v>
      </c>
      <c r="D2052" t="s">
        <v>2174</v>
      </c>
      <c r="E2052" t="s">
        <v>2201</v>
      </c>
      <c r="F2052" t="s">
        <v>2202</v>
      </c>
      <c r="G2052" t="s">
        <v>147</v>
      </c>
      <c r="H2052" t="s">
        <v>2173</v>
      </c>
      <c r="I2052" t="s">
        <v>55</v>
      </c>
      <c r="J2052" t="s">
        <v>144</v>
      </c>
      <c r="K2052" t="s">
        <v>1488</v>
      </c>
      <c r="L2052" t="s">
        <v>146</v>
      </c>
      <c r="M2052" t="s">
        <v>12872</v>
      </c>
    </row>
    <row r="2053" spans="1:13" x14ac:dyDescent="0.35">
      <c r="A2053" t="s">
        <v>12873</v>
      </c>
      <c r="B2053" t="s">
        <v>12874</v>
      </c>
      <c r="C2053" t="s">
        <v>150</v>
      </c>
      <c r="D2053" t="s">
        <v>2174</v>
      </c>
      <c r="E2053" t="s">
        <v>2201</v>
      </c>
      <c r="F2053" t="s">
        <v>2202</v>
      </c>
      <c r="G2053" t="s">
        <v>147</v>
      </c>
      <c r="H2053" t="s">
        <v>2173</v>
      </c>
      <c r="I2053" t="s">
        <v>55</v>
      </c>
      <c r="J2053" t="s">
        <v>144</v>
      </c>
      <c r="K2053" t="s">
        <v>1488</v>
      </c>
      <c r="L2053" t="s">
        <v>146</v>
      </c>
      <c r="M2053" t="s">
        <v>12875</v>
      </c>
    </row>
    <row r="2054" spans="1:13" x14ac:dyDescent="0.35">
      <c r="A2054" t="s">
        <v>12876</v>
      </c>
      <c r="B2054" t="s">
        <v>12877</v>
      </c>
      <c r="C2054" t="s">
        <v>150</v>
      </c>
      <c r="D2054" t="s">
        <v>2174</v>
      </c>
      <c r="E2054" t="s">
        <v>2201</v>
      </c>
      <c r="F2054" t="s">
        <v>2202</v>
      </c>
      <c r="G2054" t="s">
        <v>147</v>
      </c>
      <c r="H2054" t="s">
        <v>2173</v>
      </c>
      <c r="I2054" t="s">
        <v>55</v>
      </c>
      <c r="J2054" t="s">
        <v>144</v>
      </c>
      <c r="K2054" t="s">
        <v>1488</v>
      </c>
      <c r="L2054" t="s">
        <v>146</v>
      </c>
      <c r="M2054" t="s">
        <v>12878</v>
      </c>
    </row>
    <row r="2055" spans="1:13" x14ac:dyDescent="0.35">
      <c r="A2055" t="s">
        <v>12879</v>
      </c>
      <c r="B2055" t="s">
        <v>12880</v>
      </c>
      <c r="C2055" t="s">
        <v>150</v>
      </c>
      <c r="D2055" t="s">
        <v>2174</v>
      </c>
      <c r="E2055" t="s">
        <v>12881</v>
      </c>
      <c r="F2055" t="s">
        <v>2202</v>
      </c>
      <c r="G2055" t="s">
        <v>147</v>
      </c>
      <c r="H2055" t="s">
        <v>2173</v>
      </c>
      <c r="I2055" t="s">
        <v>55</v>
      </c>
      <c r="J2055" t="s">
        <v>144</v>
      </c>
      <c r="K2055" t="s">
        <v>1488</v>
      </c>
      <c r="L2055" t="s">
        <v>146</v>
      </c>
      <c r="M2055" t="s">
        <v>12882</v>
      </c>
    </row>
    <row r="2056" spans="1:13" x14ac:dyDescent="0.35">
      <c r="A2056" t="s">
        <v>12883</v>
      </c>
      <c r="B2056" t="s">
        <v>12884</v>
      </c>
      <c r="C2056" t="s">
        <v>150</v>
      </c>
      <c r="D2056" t="s">
        <v>2174</v>
      </c>
      <c r="E2056" t="s">
        <v>12885</v>
      </c>
      <c r="F2056" t="s">
        <v>2202</v>
      </c>
      <c r="G2056" t="s">
        <v>147</v>
      </c>
      <c r="H2056" t="s">
        <v>2173</v>
      </c>
      <c r="I2056" t="s">
        <v>55</v>
      </c>
      <c r="J2056" t="s">
        <v>144</v>
      </c>
      <c r="K2056" t="s">
        <v>1488</v>
      </c>
      <c r="L2056" t="s">
        <v>146</v>
      </c>
      <c r="M2056" t="s">
        <v>12886</v>
      </c>
    </row>
    <row r="2057" spans="1:13" x14ac:dyDescent="0.35">
      <c r="A2057" t="s">
        <v>12887</v>
      </c>
      <c r="B2057" t="s">
        <v>12888</v>
      </c>
      <c r="C2057" t="s">
        <v>150</v>
      </c>
      <c r="D2057" t="s">
        <v>2174</v>
      </c>
      <c r="E2057" t="s">
        <v>2201</v>
      </c>
      <c r="F2057" t="s">
        <v>12889</v>
      </c>
      <c r="G2057" t="s">
        <v>147</v>
      </c>
      <c r="H2057" t="s">
        <v>2173</v>
      </c>
      <c r="I2057" t="s">
        <v>55</v>
      </c>
      <c r="J2057" t="s">
        <v>144</v>
      </c>
      <c r="K2057" t="s">
        <v>1488</v>
      </c>
      <c r="L2057" t="s">
        <v>146</v>
      </c>
      <c r="M2057" t="s">
        <v>12890</v>
      </c>
    </row>
    <row r="2058" spans="1:13" x14ac:dyDescent="0.35">
      <c r="A2058" t="s">
        <v>12891</v>
      </c>
      <c r="B2058" t="s">
        <v>12892</v>
      </c>
      <c r="C2058" t="s">
        <v>150</v>
      </c>
      <c r="D2058" t="s">
        <v>2174</v>
      </c>
      <c r="E2058" t="s">
        <v>2201</v>
      </c>
      <c r="F2058" t="s">
        <v>12889</v>
      </c>
      <c r="G2058" t="s">
        <v>147</v>
      </c>
      <c r="H2058" t="s">
        <v>2173</v>
      </c>
      <c r="I2058" t="s">
        <v>55</v>
      </c>
      <c r="J2058" t="s">
        <v>144</v>
      </c>
      <c r="K2058" t="s">
        <v>1488</v>
      </c>
      <c r="L2058" t="s">
        <v>146</v>
      </c>
      <c r="M2058" t="s">
        <v>12893</v>
      </c>
    </row>
    <row r="2059" spans="1:13" x14ac:dyDescent="0.35">
      <c r="A2059" t="s">
        <v>12894</v>
      </c>
      <c r="B2059" t="s">
        <v>12895</v>
      </c>
      <c r="C2059" t="s">
        <v>150</v>
      </c>
      <c r="D2059" t="s">
        <v>2174</v>
      </c>
      <c r="E2059" t="s">
        <v>2201</v>
      </c>
      <c r="F2059" t="s">
        <v>12889</v>
      </c>
      <c r="G2059" t="s">
        <v>147</v>
      </c>
      <c r="H2059" t="s">
        <v>2173</v>
      </c>
      <c r="I2059" t="s">
        <v>55</v>
      </c>
      <c r="J2059" t="s">
        <v>144</v>
      </c>
      <c r="K2059" t="s">
        <v>1488</v>
      </c>
      <c r="L2059" t="s">
        <v>146</v>
      </c>
      <c r="M2059" t="s">
        <v>12896</v>
      </c>
    </row>
    <row r="2060" spans="1:13" x14ac:dyDescent="0.35">
      <c r="A2060" t="s">
        <v>12897</v>
      </c>
      <c r="B2060" t="s">
        <v>12898</v>
      </c>
      <c r="C2060" t="s">
        <v>150</v>
      </c>
      <c r="D2060" t="s">
        <v>2174</v>
      </c>
      <c r="E2060" t="s">
        <v>2201</v>
      </c>
      <c r="F2060" t="s">
        <v>12889</v>
      </c>
      <c r="G2060" t="s">
        <v>147</v>
      </c>
      <c r="H2060" t="s">
        <v>2173</v>
      </c>
      <c r="I2060" t="s">
        <v>55</v>
      </c>
      <c r="J2060" t="s">
        <v>144</v>
      </c>
      <c r="K2060" t="s">
        <v>1488</v>
      </c>
      <c r="L2060" t="s">
        <v>146</v>
      </c>
      <c r="M2060" t="s">
        <v>12899</v>
      </c>
    </row>
    <row r="2061" spans="1:13" x14ac:dyDescent="0.35">
      <c r="A2061" t="s">
        <v>12900</v>
      </c>
      <c r="B2061" t="s">
        <v>12901</v>
      </c>
      <c r="C2061" t="s">
        <v>150</v>
      </c>
      <c r="D2061" t="s">
        <v>2174</v>
      </c>
      <c r="E2061" t="s">
        <v>12881</v>
      </c>
      <c r="F2061" t="s">
        <v>12889</v>
      </c>
      <c r="G2061" t="s">
        <v>147</v>
      </c>
      <c r="H2061" t="s">
        <v>2173</v>
      </c>
      <c r="I2061" t="s">
        <v>55</v>
      </c>
      <c r="J2061" t="s">
        <v>144</v>
      </c>
      <c r="K2061" t="s">
        <v>1488</v>
      </c>
      <c r="L2061" t="s">
        <v>146</v>
      </c>
      <c r="M2061" t="s">
        <v>12902</v>
      </c>
    </row>
    <row r="2062" spans="1:13" x14ac:dyDescent="0.35">
      <c r="A2062" t="s">
        <v>12903</v>
      </c>
      <c r="B2062" t="s">
        <v>12904</v>
      </c>
      <c r="C2062" t="s">
        <v>150</v>
      </c>
      <c r="D2062" t="s">
        <v>2174</v>
      </c>
      <c r="E2062" t="s">
        <v>12885</v>
      </c>
      <c r="F2062" t="s">
        <v>12889</v>
      </c>
      <c r="G2062" t="s">
        <v>147</v>
      </c>
      <c r="H2062" t="s">
        <v>2173</v>
      </c>
      <c r="I2062" t="s">
        <v>55</v>
      </c>
      <c r="J2062" t="s">
        <v>144</v>
      </c>
      <c r="K2062" t="s">
        <v>1488</v>
      </c>
      <c r="L2062" t="s">
        <v>146</v>
      </c>
      <c r="M2062" t="s">
        <v>12905</v>
      </c>
    </row>
    <row r="2063" spans="1:13" x14ac:dyDescent="0.35">
      <c r="A2063" t="s">
        <v>12906</v>
      </c>
      <c r="B2063" t="s">
        <v>12907</v>
      </c>
      <c r="C2063" t="s">
        <v>74</v>
      </c>
      <c r="D2063" t="s">
        <v>2174</v>
      </c>
      <c r="E2063" t="s">
        <v>2201</v>
      </c>
      <c r="F2063" t="s">
        <v>2190</v>
      </c>
      <c r="G2063" t="s">
        <v>147</v>
      </c>
      <c r="H2063" t="s">
        <v>2173</v>
      </c>
      <c r="I2063" t="s">
        <v>55</v>
      </c>
      <c r="J2063" t="s">
        <v>144</v>
      </c>
      <c r="K2063" t="s">
        <v>1488</v>
      </c>
      <c r="L2063" t="s">
        <v>146</v>
      </c>
      <c r="M2063" t="s">
        <v>12908</v>
      </c>
    </row>
    <row r="2064" spans="1:13" x14ac:dyDescent="0.35">
      <c r="A2064" t="s">
        <v>12909</v>
      </c>
      <c r="B2064" t="s">
        <v>12910</v>
      </c>
      <c r="C2064" t="s">
        <v>74</v>
      </c>
      <c r="D2064" t="s">
        <v>2174</v>
      </c>
      <c r="E2064" t="s">
        <v>2201</v>
      </c>
      <c r="F2064" t="s">
        <v>2190</v>
      </c>
      <c r="G2064" t="s">
        <v>147</v>
      </c>
      <c r="H2064" t="s">
        <v>2173</v>
      </c>
      <c r="I2064" t="s">
        <v>55</v>
      </c>
      <c r="J2064" t="s">
        <v>144</v>
      </c>
      <c r="K2064" t="s">
        <v>1488</v>
      </c>
      <c r="L2064" t="s">
        <v>146</v>
      </c>
      <c r="M2064" t="s">
        <v>12911</v>
      </c>
    </row>
    <row r="2065" spans="1:13" x14ac:dyDescent="0.35">
      <c r="A2065" t="s">
        <v>12912</v>
      </c>
      <c r="B2065" t="s">
        <v>12913</v>
      </c>
      <c r="C2065" t="s">
        <v>74</v>
      </c>
      <c r="D2065" t="s">
        <v>2174</v>
      </c>
      <c r="E2065" t="s">
        <v>2201</v>
      </c>
      <c r="F2065" t="s">
        <v>2190</v>
      </c>
      <c r="G2065" t="s">
        <v>147</v>
      </c>
      <c r="H2065" t="s">
        <v>2173</v>
      </c>
      <c r="I2065" t="s">
        <v>55</v>
      </c>
      <c r="J2065" t="s">
        <v>144</v>
      </c>
      <c r="K2065" t="s">
        <v>1488</v>
      </c>
      <c r="L2065" t="s">
        <v>146</v>
      </c>
      <c r="M2065" t="s">
        <v>12914</v>
      </c>
    </row>
    <row r="2066" spans="1:13" x14ac:dyDescent="0.35">
      <c r="A2066" t="s">
        <v>12915</v>
      </c>
      <c r="B2066" t="s">
        <v>12916</v>
      </c>
      <c r="C2066" t="s">
        <v>74</v>
      </c>
      <c r="D2066" t="s">
        <v>2174</v>
      </c>
      <c r="E2066" t="s">
        <v>2201</v>
      </c>
      <c r="F2066" t="s">
        <v>2190</v>
      </c>
      <c r="G2066" t="s">
        <v>147</v>
      </c>
      <c r="H2066" t="s">
        <v>2173</v>
      </c>
      <c r="I2066" t="s">
        <v>55</v>
      </c>
      <c r="J2066" t="s">
        <v>144</v>
      </c>
      <c r="K2066" t="s">
        <v>1488</v>
      </c>
      <c r="L2066" t="s">
        <v>146</v>
      </c>
      <c r="M2066" t="s">
        <v>12917</v>
      </c>
    </row>
    <row r="2067" spans="1:13" x14ac:dyDescent="0.35">
      <c r="A2067" t="s">
        <v>12918</v>
      </c>
      <c r="B2067" t="s">
        <v>12919</v>
      </c>
      <c r="C2067" t="s">
        <v>74</v>
      </c>
      <c r="D2067" t="s">
        <v>2174</v>
      </c>
      <c r="E2067" t="s">
        <v>12881</v>
      </c>
      <c r="F2067" t="s">
        <v>2190</v>
      </c>
      <c r="G2067" t="s">
        <v>147</v>
      </c>
      <c r="H2067" t="s">
        <v>2173</v>
      </c>
      <c r="I2067" t="s">
        <v>55</v>
      </c>
      <c r="J2067" t="s">
        <v>144</v>
      </c>
      <c r="K2067" t="s">
        <v>1488</v>
      </c>
      <c r="L2067" t="s">
        <v>146</v>
      </c>
      <c r="M2067" t="s">
        <v>12920</v>
      </c>
    </row>
    <row r="2068" spans="1:13" x14ac:dyDescent="0.35">
      <c r="A2068" t="s">
        <v>12921</v>
      </c>
      <c r="B2068" t="s">
        <v>12922</v>
      </c>
      <c r="C2068" t="s">
        <v>74</v>
      </c>
      <c r="D2068" t="s">
        <v>2174</v>
      </c>
      <c r="E2068" t="s">
        <v>12885</v>
      </c>
      <c r="F2068" t="s">
        <v>2190</v>
      </c>
      <c r="G2068" t="s">
        <v>147</v>
      </c>
      <c r="H2068" t="s">
        <v>2173</v>
      </c>
      <c r="I2068" t="s">
        <v>55</v>
      </c>
      <c r="J2068" t="s">
        <v>144</v>
      </c>
      <c r="K2068" t="s">
        <v>1488</v>
      </c>
      <c r="L2068" t="s">
        <v>146</v>
      </c>
      <c r="M2068" t="s">
        <v>12923</v>
      </c>
    </row>
    <row r="2069" spans="1:13" x14ac:dyDescent="0.35">
      <c r="A2069" t="s">
        <v>12924</v>
      </c>
      <c r="B2069" t="s">
        <v>12925</v>
      </c>
      <c r="C2069" t="s">
        <v>74</v>
      </c>
      <c r="D2069" t="s">
        <v>2174</v>
      </c>
      <c r="E2069" t="s">
        <v>2201</v>
      </c>
      <c r="F2069" t="s">
        <v>2203</v>
      </c>
      <c r="G2069" t="s">
        <v>147</v>
      </c>
      <c r="H2069" t="s">
        <v>2173</v>
      </c>
      <c r="I2069" t="s">
        <v>55</v>
      </c>
      <c r="J2069" t="s">
        <v>144</v>
      </c>
      <c r="K2069" t="s">
        <v>1488</v>
      </c>
      <c r="L2069" t="s">
        <v>146</v>
      </c>
      <c r="M2069" t="s">
        <v>12926</v>
      </c>
    </row>
    <row r="2070" spans="1:13" x14ac:dyDescent="0.35">
      <c r="A2070" t="s">
        <v>12927</v>
      </c>
      <c r="B2070" t="s">
        <v>12928</v>
      </c>
      <c r="C2070" t="s">
        <v>74</v>
      </c>
      <c r="D2070" t="s">
        <v>2174</v>
      </c>
      <c r="E2070" t="s">
        <v>2201</v>
      </c>
      <c r="F2070" t="s">
        <v>2203</v>
      </c>
      <c r="G2070" t="s">
        <v>147</v>
      </c>
      <c r="H2070" t="s">
        <v>2173</v>
      </c>
      <c r="I2070" t="s">
        <v>55</v>
      </c>
      <c r="J2070" t="s">
        <v>144</v>
      </c>
      <c r="K2070" t="s">
        <v>1488</v>
      </c>
      <c r="L2070" t="s">
        <v>146</v>
      </c>
      <c r="M2070" t="s">
        <v>12929</v>
      </c>
    </row>
    <row r="2071" spans="1:13" x14ac:dyDescent="0.35">
      <c r="A2071" t="s">
        <v>12930</v>
      </c>
      <c r="B2071" t="s">
        <v>12931</v>
      </c>
      <c r="C2071" t="s">
        <v>74</v>
      </c>
      <c r="D2071" t="s">
        <v>2174</v>
      </c>
      <c r="E2071" t="s">
        <v>2201</v>
      </c>
      <c r="F2071" t="s">
        <v>2203</v>
      </c>
      <c r="G2071" t="s">
        <v>147</v>
      </c>
      <c r="H2071" t="s">
        <v>2173</v>
      </c>
      <c r="I2071" t="s">
        <v>55</v>
      </c>
      <c r="J2071" t="s">
        <v>144</v>
      </c>
      <c r="K2071" t="s">
        <v>1488</v>
      </c>
      <c r="L2071" t="s">
        <v>146</v>
      </c>
      <c r="M2071" t="s">
        <v>12932</v>
      </c>
    </row>
    <row r="2072" spans="1:13" x14ac:dyDescent="0.35">
      <c r="A2072" t="s">
        <v>12933</v>
      </c>
      <c r="B2072" t="s">
        <v>12934</v>
      </c>
      <c r="C2072" t="s">
        <v>74</v>
      </c>
      <c r="D2072" t="s">
        <v>2174</v>
      </c>
      <c r="E2072" t="s">
        <v>2201</v>
      </c>
      <c r="F2072" t="s">
        <v>2203</v>
      </c>
      <c r="G2072" t="s">
        <v>147</v>
      </c>
      <c r="H2072" t="s">
        <v>2173</v>
      </c>
      <c r="I2072" t="s">
        <v>55</v>
      </c>
      <c r="J2072" t="s">
        <v>144</v>
      </c>
      <c r="K2072" t="s">
        <v>1488</v>
      </c>
      <c r="L2072" t="s">
        <v>146</v>
      </c>
      <c r="M2072" t="s">
        <v>12935</v>
      </c>
    </row>
    <row r="2073" spans="1:13" x14ac:dyDescent="0.35">
      <c r="A2073" t="s">
        <v>12936</v>
      </c>
      <c r="B2073" t="s">
        <v>12937</v>
      </c>
      <c r="C2073" t="s">
        <v>74</v>
      </c>
      <c r="D2073" t="s">
        <v>2174</v>
      </c>
      <c r="E2073" t="s">
        <v>12881</v>
      </c>
      <c r="F2073" t="s">
        <v>2203</v>
      </c>
      <c r="G2073" t="s">
        <v>147</v>
      </c>
      <c r="H2073" t="s">
        <v>2173</v>
      </c>
      <c r="I2073" t="s">
        <v>55</v>
      </c>
      <c r="J2073" t="s">
        <v>144</v>
      </c>
      <c r="K2073" t="s">
        <v>1488</v>
      </c>
      <c r="L2073" t="s">
        <v>146</v>
      </c>
      <c r="M2073" t="s">
        <v>12938</v>
      </c>
    </row>
    <row r="2074" spans="1:13" x14ac:dyDescent="0.35">
      <c r="A2074" t="s">
        <v>12939</v>
      </c>
      <c r="B2074" t="s">
        <v>12940</v>
      </c>
      <c r="C2074" t="s">
        <v>74</v>
      </c>
      <c r="D2074" t="s">
        <v>2174</v>
      </c>
      <c r="E2074" t="s">
        <v>12885</v>
      </c>
      <c r="F2074" t="s">
        <v>2203</v>
      </c>
      <c r="G2074" t="s">
        <v>147</v>
      </c>
      <c r="H2074" t="s">
        <v>2173</v>
      </c>
      <c r="I2074" t="s">
        <v>55</v>
      </c>
      <c r="J2074" t="s">
        <v>144</v>
      </c>
      <c r="K2074" t="s">
        <v>1488</v>
      </c>
      <c r="L2074" t="s">
        <v>146</v>
      </c>
      <c r="M2074" t="s">
        <v>12941</v>
      </c>
    </row>
    <row r="2075" spans="1:13" x14ac:dyDescent="0.35">
      <c r="A2075" t="s">
        <v>12942</v>
      </c>
      <c r="B2075" t="s">
        <v>12943</v>
      </c>
      <c r="C2075" t="s">
        <v>150</v>
      </c>
      <c r="D2075" t="s">
        <v>2174</v>
      </c>
      <c r="E2075" t="s">
        <v>12944</v>
      </c>
      <c r="F2075" t="s">
        <v>2202</v>
      </c>
      <c r="G2075" t="s">
        <v>147</v>
      </c>
      <c r="H2075" t="s">
        <v>2173</v>
      </c>
      <c r="I2075" t="s">
        <v>55</v>
      </c>
      <c r="J2075" t="s">
        <v>144</v>
      </c>
      <c r="K2075" t="s">
        <v>1488</v>
      </c>
      <c r="L2075" t="s">
        <v>146</v>
      </c>
      <c r="M2075" t="s">
        <v>12945</v>
      </c>
    </row>
    <row r="2076" spans="1:13" x14ac:dyDescent="0.35">
      <c r="A2076" t="s">
        <v>12946</v>
      </c>
      <c r="B2076" t="s">
        <v>12947</v>
      </c>
      <c r="C2076" t="s">
        <v>150</v>
      </c>
      <c r="D2076" t="s">
        <v>2174</v>
      </c>
      <c r="E2076" t="s">
        <v>12948</v>
      </c>
      <c r="F2076" t="s">
        <v>2202</v>
      </c>
      <c r="G2076" t="s">
        <v>147</v>
      </c>
      <c r="H2076" t="s">
        <v>2173</v>
      </c>
      <c r="I2076" t="s">
        <v>55</v>
      </c>
      <c r="J2076" t="s">
        <v>144</v>
      </c>
      <c r="K2076" t="s">
        <v>1488</v>
      </c>
      <c r="L2076" t="s">
        <v>146</v>
      </c>
      <c r="M2076" t="s">
        <v>12949</v>
      </c>
    </row>
    <row r="2077" spans="1:13" x14ac:dyDescent="0.35">
      <c r="A2077" t="s">
        <v>12950</v>
      </c>
      <c r="B2077" t="s">
        <v>12951</v>
      </c>
      <c r="C2077" t="s">
        <v>150</v>
      </c>
      <c r="D2077" t="s">
        <v>2174</v>
      </c>
      <c r="E2077" t="s">
        <v>12948</v>
      </c>
      <c r="F2077" t="s">
        <v>2202</v>
      </c>
      <c r="G2077" t="s">
        <v>147</v>
      </c>
      <c r="H2077" t="s">
        <v>2173</v>
      </c>
      <c r="I2077" t="s">
        <v>55</v>
      </c>
      <c r="J2077" t="s">
        <v>144</v>
      </c>
      <c r="K2077" t="s">
        <v>1488</v>
      </c>
      <c r="L2077" t="s">
        <v>146</v>
      </c>
      <c r="M2077" t="s">
        <v>12952</v>
      </c>
    </row>
    <row r="2078" spans="1:13" x14ac:dyDescent="0.35">
      <c r="A2078" t="s">
        <v>12953</v>
      </c>
      <c r="B2078" t="s">
        <v>12954</v>
      </c>
      <c r="C2078" t="s">
        <v>150</v>
      </c>
      <c r="D2078" t="s">
        <v>2174</v>
      </c>
      <c r="E2078" t="s">
        <v>12944</v>
      </c>
      <c r="F2078" t="s">
        <v>12889</v>
      </c>
      <c r="G2078" t="s">
        <v>147</v>
      </c>
      <c r="H2078" t="s">
        <v>2173</v>
      </c>
      <c r="I2078" t="s">
        <v>55</v>
      </c>
      <c r="J2078" t="s">
        <v>144</v>
      </c>
      <c r="K2078" t="s">
        <v>1488</v>
      </c>
      <c r="L2078" t="s">
        <v>146</v>
      </c>
      <c r="M2078" t="s">
        <v>12955</v>
      </c>
    </row>
    <row r="2079" spans="1:13" x14ac:dyDescent="0.35">
      <c r="A2079" t="s">
        <v>12956</v>
      </c>
      <c r="B2079" t="s">
        <v>12957</v>
      </c>
      <c r="C2079" t="s">
        <v>150</v>
      </c>
      <c r="D2079" t="s">
        <v>2174</v>
      </c>
      <c r="E2079" t="s">
        <v>12948</v>
      </c>
      <c r="F2079" t="s">
        <v>12889</v>
      </c>
      <c r="G2079" t="s">
        <v>147</v>
      </c>
      <c r="H2079" t="s">
        <v>2173</v>
      </c>
      <c r="I2079" t="s">
        <v>55</v>
      </c>
      <c r="J2079" t="s">
        <v>144</v>
      </c>
      <c r="K2079" t="s">
        <v>1488</v>
      </c>
      <c r="L2079" t="s">
        <v>146</v>
      </c>
      <c r="M2079" t="s">
        <v>12958</v>
      </c>
    </row>
    <row r="2080" spans="1:13" x14ac:dyDescent="0.35">
      <c r="A2080" t="s">
        <v>12959</v>
      </c>
      <c r="B2080" t="s">
        <v>12960</v>
      </c>
      <c r="C2080" t="s">
        <v>150</v>
      </c>
      <c r="D2080" t="s">
        <v>2174</v>
      </c>
      <c r="E2080" t="s">
        <v>12948</v>
      </c>
      <c r="F2080" t="s">
        <v>12889</v>
      </c>
      <c r="G2080" t="s">
        <v>147</v>
      </c>
      <c r="H2080" t="s">
        <v>2173</v>
      </c>
      <c r="I2080" t="s">
        <v>55</v>
      </c>
      <c r="J2080" t="s">
        <v>144</v>
      </c>
      <c r="K2080" t="s">
        <v>1488</v>
      </c>
      <c r="L2080" t="s">
        <v>146</v>
      </c>
      <c r="M2080" t="s">
        <v>12961</v>
      </c>
    </row>
    <row r="2081" spans="1:13" x14ac:dyDescent="0.35">
      <c r="A2081" t="s">
        <v>12962</v>
      </c>
      <c r="B2081" t="s">
        <v>12963</v>
      </c>
      <c r="C2081" t="s">
        <v>150</v>
      </c>
      <c r="D2081" t="s">
        <v>2174</v>
      </c>
      <c r="E2081" t="s">
        <v>2204</v>
      </c>
      <c r="F2081" t="s">
        <v>2202</v>
      </c>
      <c r="G2081" t="s">
        <v>147</v>
      </c>
      <c r="H2081" t="s">
        <v>2173</v>
      </c>
      <c r="I2081" t="s">
        <v>55</v>
      </c>
      <c r="J2081" t="s">
        <v>144</v>
      </c>
      <c r="K2081" t="s">
        <v>1488</v>
      </c>
      <c r="L2081" t="s">
        <v>146</v>
      </c>
      <c r="M2081" t="s">
        <v>12964</v>
      </c>
    </row>
    <row r="2082" spans="1:13" x14ac:dyDescent="0.35">
      <c r="A2082" t="s">
        <v>12965</v>
      </c>
      <c r="B2082" t="s">
        <v>12966</v>
      </c>
      <c r="C2082" t="s">
        <v>150</v>
      </c>
      <c r="D2082" t="s">
        <v>2174</v>
      </c>
      <c r="E2082" t="s">
        <v>2204</v>
      </c>
      <c r="F2082" t="s">
        <v>2202</v>
      </c>
      <c r="G2082" t="s">
        <v>147</v>
      </c>
      <c r="H2082" t="s">
        <v>2173</v>
      </c>
      <c r="I2082" t="s">
        <v>55</v>
      </c>
      <c r="J2082" t="s">
        <v>144</v>
      </c>
      <c r="K2082" t="s">
        <v>1488</v>
      </c>
      <c r="L2082" t="s">
        <v>146</v>
      </c>
      <c r="M2082" t="s">
        <v>12967</v>
      </c>
    </row>
    <row r="2083" spans="1:13" x14ac:dyDescent="0.35">
      <c r="A2083" t="s">
        <v>12968</v>
      </c>
      <c r="B2083" t="s">
        <v>12969</v>
      </c>
      <c r="C2083" t="s">
        <v>150</v>
      </c>
      <c r="D2083" t="s">
        <v>2174</v>
      </c>
      <c r="E2083" t="s">
        <v>2204</v>
      </c>
      <c r="F2083" t="s">
        <v>2202</v>
      </c>
      <c r="G2083" t="s">
        <v>147</v>
      </c>
      <c r="H2083" t="s">
        <v>2173</v>
      </c>
      <c r="I2083" t="s">
        <v>55</v>
      </c>
      <c r="J2083" t="s">
        <v>144</v>
      </c>
      <c r="K2083" t="s">
        <v>1488</v>
      </c>
      <c r="L2083" t="s">
        <v>146</v>
      </c>
      <c r="M2083" t="s">
        <v>12970</v>
      </c>
    </row>
    <row r="2084" spans="1:13" x14ac:dyDescent="0.35">
      <c r="A2084" t="s">
        <v>12971</v>
      </c>
      <c r="B2084" t="s">
        <v>12972</v>
      </c>
      <c r="C2084" t="s">
        <v>150</v>
      </c>
      <c r="D2084" t="s">
        <v>2174</v>
      </c>
      <c r="E2084" t="s">
        <v>2204</v>
      </c>
      <c r="F2084" t="s">
        <v>2202</v>
      </c>
      <c r="G2084" t="s">
        <v>147</v>
      </c>
      <c r="H2084" t="s">
        <v>2173</v>
      </c>
      <c r="I2084" t="s">
        <v>55</v>
      </c>
      <c r="J2084" t="s">
        <v>144</v>
      </c>
      <c r="K2084" t="s">
        <v>1488</v>
      </c>
      <c r="L2084" t="s">
        <v>146</v>
      </c>
      <c r="M2084" t="s">
        <v>12973</v>
      </c>
    </row>
    <row r="2085" spans="1:13" x14ac:dyDescent="0.35">
      <c r="A2085" t="s">
        <v>12974</v>
      </c>
      <c r="B2085" t="s">
        <v>12975</v>
      </c>
      <c r="C2085" t="s">
        <v>150</v>
      </c>
      <c r="D2085" t="s">
        <v>2174</v>
      </c>
      <c r="E2085" t="s">
        <v>12976</v>
      </c>
      <c r="F2085" t="s">
        <v>2202</v>
      </c>
      <c r="G2085" t="s">
        <v>147</v>
      </c>
      <c r="H2085" t="s">
        <v>2173</v>
      </c>
      <c r="I2085" t="s">
        <v>55</v>
      </c>
      <c r="J2085" t="s">
        <v>144</v>
      </c>
      <c r="K2085" t="s">
        <v>1488</v>
      </c>
      <c r="L2085" t="s">
        <v>146</v>
      </c>
      <c r="M2085" t="s">
        <v>12977</v>
      </c>
    </row>
    <row r="2086" spans="1:13" x14ac:dyDescent="0.35">
      <c r="A2086" t="s">
        <v>12978</v>
      </c>
      <c r="B2086" t="s">
        <v>12979</v>
      </c>
      <c r="C2086" t="s">
        <v>150</v>
      </c>
      <c r="D2086" t="s">
        <v>2174</v>
      </c>
      <c r="E2086" t="s">
        <v>2204</v>
      </c>
      <c r="F2086" t="s">
        <v>2202</v>
      </c>
      <c r="G2086" t="s">
        <v>147</v>
      </c>
      <c r="H2086" t="s">
        <v>2173</v>
      </c>
      <c r="I2086" t="s">
        <v>55</v>
      </c>
      <c r="J2086" t="s">
        <v>144</v>
      </c>
      <c r="K2086" t="s">
        <v>1488</v>
      </c>
      <c r="L2086" t="s">
        <v>146</v>
      </c>
      <c r="M2086" t="s">
        <v>12980</v>
      </c>
    </row>
    <row r="2087" spans="1:13" x14ac:dyDescent="0.35">
      <c r="A2087" t="s">
        <v>12981</v>
      </c>
      <c r="B2087" t="s">
        <v>12982</v>
      </c>
      <c r="C2087" t="s">
        <v>150</v>
      </c>
      <c r="D2087" t="s">
        <v>2174</v>
      </c>
      <c r="E2087" t="s">
        <v>2204</v>
      </c>
      <c r="F2087" t="s">
        <v>2202</v>
      </c>
      <c r="G2087" t="s">
        <v>147</v>
      </c>
      <c r="H2087" t="s">
        <v>2173</v>
      </c>
      <c r="I2087" t="s">
        <v>55</v>
      </c>
      <c r="J2087" t="s">
        <v>144</v>
      </c>
      <c r="K2087" t="s">
        <v>1488</v>
      </c>
      <c r="L2087" t="s">
        <v>146</v>
      </c>
      <c r="M2087" t="s">
        <v>12983</v>
      </c>
    </row>
    <row r="2088" spans="1:13" x14ac:dyDescent="0.35">
      <c r="A2088" t="s">
        <v>12984</v>
      </c>
      <c r="B2088" t="s">
        <v>12985</v>
      </c>
      <c r="C2088" t="s">
        <v>150</v>
      </c>
      <c r="D2088" t="s">
        <v>2174</v>
      </c>
      <c r="E2088" t="s">
        <v>2204</v>
      </c>
      <c r="F2088" t="s">
        <v>2202</v>
      </c>
      <c r="G2088" t="s">
        <v>147</v>
      </c>
      <c r="H2088" t="s">
        <v>2173</v>
      </c>
      <c r="I2088" t="s">
        <v>55</v>
      </c>
      <c r="J2088" t="s">
        <v>144</v>
      </c>
      <c r="K2088" t="s">
        <v>1488</v>
      </c>
      <c r="L2088" t="s">
        <v>146</v>
      </c>
      <c r="M2088" t="s">
        <v>12986</v>
      </c>
    </row>
    <row r="2089" spans="1:13" x14ac:dyDescent="0.35">
      <c r="A2089" t="s">
        <v>12987</v>
      </c>
      <c r="B2089" t="s">
        <v>12988</v>
      </c>
      <c r="C2089" t="s">
        <v>150</v>
      </c>
      <c r="D2089" t="s">
        <v>2174</v>
      </c>
      <c r="E2089" t="s">
        <v>2204</v>
      </c>
      <c r="F2089" t="s">
        <v>2202</v>
      </c>
      <c r="G2089" t="s">
        <v>147</v>
      </c>
      <c r="H2089" t="s">
        <v>2173</v>
      </c>
      <c r="I2089" t="s">
        <v>55</v>
      </c>
      <c r="J2089" t="s">
        <v>144</v>
      </c>
      <c r="K2089" t="s">
        <v>1488</v>
      </c>
      <c r="L2089" t="s">
        <v>146</v>
      </c>
      <c r="M2089" t="s">
        <v>12989</v>
      </c>
    </row>
    <row r="2090" spans="1:13" x14ac:dyDescent="0.35">
      <c r="A2090" t="s">
        <v>12990</v>
      </c>
      <c r="B2090" t="s">
        <v>12991</v>
      </c>
      <c r="C2090" t="s">
        <v>150</v>
      </c>
      <c r="D2090" t="s">
        <v>2174</v>
      </c>
      <c r="E2090" t="s">
        <v>12976</v>
      </c>
      <c r="F2090" t="s">
        <v>2202</v>
      </c>
      <c r="G2090" t="s">
        <v>147</v>
      </c>
      <c r="H2090" t="s">
        <v>2173</v>
      </c>
      <c r="I2090" t="s">
        <v>55</v>
      </c>
      <c r="J2090" t="s">
        <v>144</v>
      </c>
      <c r="K2090" t="s">
        <v>1488</v>
      </c>
      <c r="L2090" t="s">
        <v>146</v>
      </c>
      <c r="M2090" t="s">
        <v>12992</v>
      </c>
    </row>
    <row r="2091" spans="1:13" x14ac:dyDescent="0.35">
      <c r="A2091" t="s">
        <v>12993</v>
      </c>
      <c r="B2091" t="s">
        <v>12994</v>
      </c>
      <c r="C2091" t="s">
        <v>150</v>
      </c>
      <c r="D2091" t="s">
        <v>2174</v>
      </c>
      <c r="E2091" t="s">
        <v>2204</v>
      </c>
      <c r="F2091" t="s">
        <v>12889</v>
      </c>
      <c r="G2091" t="s">
        <v>147</v>
      </c>
      <c r="H2091" t="s">
        <v>2173</v>
      </c>
      <c r="I2091" t="s">
        <v>55</v>
      </c>
      <c r="J2091" t="s">
        <v>144</v>
      </c>
      <c r="K2091" t="s">
        <v>1488</v>
      </c>
      <c r="L2091" t="s">
        <v>146</v>
      </c>
      <c r="M2091" t="s">
        <v>12995</v>
      </c>
    </row>
    <row r="2092" spans="1:13" x14ac:dyDescent="0.35">
      <c r="A2092" t="s">
        <v>12996</v>
      </c>
      <c r="B2092" t="s">
        <v>12997</v>
      </c>
      <c r="C2092" t="s">
        <v>150</v>
      </c>
      <c r="D2092" t="s">
        <v>2174</v>
      </c>
      <c r="E2092" t="s">
        <v>2204</v>
      </c>
      <c r="F2092" t="s">
        <v>12889</v>
      </c>
      <c r="G2092" t="s">
        <v>147</v>
      </c>
      <c r="H2092" t="s">
        <v>2173</v>
      </c>
      <c r="I2092" t="s">
        <v>55</v>
      </c>
      <c r="J2092" t="s">
        <v>144</v>
      </c>
      <c r="K2092" t="s">
        <v>1488</v>
      </c>
      <c r="L2092" t="s">
        <v>146</v>
      </c>
      <c r="M2092" t="s">
        <v>12998</v>
      </c>
    </row>
    <row r="2093" spans="1:13" x14ac:dyDescent="0.35">
      <c r="A2093" t="s">
        <v>12999</v>
      </c>
      <c r="B2093" t="s">
        <v>13000</v>
      </c>
      <c r="C2093" t="s">
        <v>150</v>
      </c>
      <c r="D2093" t="s">
        <v>2174</v>
      </c>
      <c r="E2093" t="s">
        <v>2204</v>
      </c>
      <c r="F2093" t="s">
        <v>12889</v>
      </c>
      <c r="G2093" t="s">
        <v>147</v>
      </c>
      <c r="H2093" t="s">
        <v>2173</v>
      </c>
      <c r="I2093" t="s">
        <v>55</v>
      </c>
      <c r="J2093" t="s">
        <v>144</v>
      </c>
      <c r="K2093" t="s">
        <v>1488</v>
      </c>
      <c r="L2093" t="s">
        <v>146</v>
      </c>
      <c r="M2093" t="s">
        <v>13001</v>
      </c>
    </row>
    <row r="2094" spans="1:13" x14ac:dyDescent="0.35">
      <c r="A2094" t="s">
        <v>13002</v>
      </c>
      <c r="B2094" t="s">
        <v>13003</v>
      </c>
      <c r="C2094" t="s">
        <v>150</v>
      </c>
      <c r="D2094" t="s">
        <v>2174</v>
      </c>
      <c r="E2094" t="s">
        <v>2204</v>
      </c>
      <c r="F2094" t="s">
        <v>12889</v>
      </c>
      <c r="G2094" t="s">
        <v>147</v>
      </c>
      <c r="H2094" t="s">
        <v>2173</v>
      </c>
      <c r="I2094" t="s">
        <v>55</v>
      </c>
      <c r="J2094" t="s">
        <v>144</v>
      </c>
      <c r="K2094" t="s">
        <v>1488</v>
      </c>
      <c r="L2094" t="s">
        <v>146</v>
      </c>
      <c r="M2094" t="s">
        <v>13004</v>
      </c>
    </row>
    <row r="2095" spans="1:13" x14ac:dyDescent="0.35">
      <c r="A2095" t="s">
        <v>13005</v>
      </c>
      <c r="B2095" t="s">
        <v>13006</v>
      </c>
      <c r="C2095" t="s">
        <v>150</v>
      </c>
      <c r="D2095" t="s">
        <v>2174</v>
      </c>
      <c r="E2095" t="s">
        <v>12976</v>
      </c>
      <c r="F2095" t="s">
        <v>12889</v>
      </c>
      <c r="G2095" t="s">
        <v>147</v>
      </c>
      <c r="H2095" t="s">
        <v>2173</v>
      </c>
      <c r="I2095" t="s">
        <v>55</v>
      </c>
      <c r="J2095" t="s">
        <v>144</v>
      </c>
      <c r="K2095" t="s">
        <v>1488</v>
      </c>
      <c r="L2095" t="s">
        <v>146</v>
      </c>
      <c r="M2095" t="s">
        <v>13007</v>
      </c>
    </row>
    <row r="2096" spans="1:13" x14ac:dyDescent="0.35">
      <c r="A2096" t="s">
        <v>13008</v>
      </c>
      <c r="B2096" t="s">
        <v>13009</v>
      </c>
      <c r="C2096" t="s">
        <v>150</v>
      </c>
      <c r="D2096" t="s">
        <v>2174</v>
      </c>
      <c r="E2096" t="s">
        <v>2204</v>
      </c>
      <c r="F2096" t="s">
        <v>12889</v>
      </c>
      <c r="G2096" t="s">
        <v>147</v>
      </c>
      <c r="H2096" t="s">
        <v>2173</v>
      </c>
      <c r="I2096" t="s">
        <v>55</v>
      </c>
      <c r="J2096" t="s">
        <v>144</v>
      </c>
      <c r="K2096" t="s">
        <v>1488</v>
      </c>
      <c r="L2096" t="s">
        <v>146</v>
      </c>
      <c r="M2096" t="s">
        <v>13010</v>
      </c>
    </row>
    <row r="2097" spans="1:13" x14ac:dyDescent="0.35">
      <c r="A2097" t="s">
        <v>13011</v>
      </c>
      <c r="B2097" t="s">
        <v>13012</v>
      </c>
      <c r="C2097" t="s">
        <v>150</v>
      </c>
      <c r="D2097" t="s">
        <v>2174</v>
      </c>
      <c r="E2097" t="s">
        <v>2204</v>
      </c>
      <c r="F2097" t="s">
        <v>12889</v>
      </c>
      <c r="G2097" t="s">
        <v>147</v>
      </c>
      <c r="H2097" t="s">
        <v>2173</v>
      </c>
      <c r="I2097" t="s">
        <v>55</v>
      </c>
      <c r="J2097" t="s">
        <v>144</v>
      </c>
      <c r="K2097" t="s">
        <v>1488</v>
      </c>
      <c r="L2097" t="s">
        <v>146</v>
      </c>
      <c r="M2097" t="s">
        <v>13013</v>
      </c>
    </row>
    <row r="2098" spans="1:13" x14ac:dyDescent="0.35">
      <c r="A2098" t="s">
        <v>13014</v>
      </c>
      <c r="B2098" t="s">
        <v>13015</v>
      </c>
      <c r="C2098" t="s">
        <v>150</v>
      </c>
      <c r="D2098" t="s">
        <v>2174</v>
      </c>
      <c r="E2098" t="s">
        <v>2204</v>
      </c>
      <c r="F2098" t="s">
        <v>12889</v>
      </c>
      <c r="G2098" t="s">
        <v>147</v>
      </c>
      <c r="H2098" t="s">
        <v>2173</v>
      </c>
      <c r="I2098" t="s">
        <v>55</v>
      </c>
      <c r="J2098" t="s">
        <v>144</v>
      </c>
      <c r="K2098" t="s">
        <v>1488</v>
      </c>
      <c r="L2098" t="s">
        <v>146</v>
      </c>
      <c r="M2098" t="s">
        <v>13016</v>
      </c>
    </row>
    <row r="2099" spans="1:13" x14ac:dyDescent="0.35">
      <c r="A2099" t="s">
        <v>13017</v>
      </c>
      <c r="B2099" t="s">
        <v>13018</v>
      </c>
      <c r="C2099" t="s">
        <v>150</v>
      </c>
      <c r="D2099" t="s">
        <v>2174</v>
      </c>
      <c r="E2099" t="s">
        <v>2204</v>
      </c>
      <c r="F2099" t="s">
        <v>12889</v>
      </c>
      <c r="G2099" t="s">
        <v>147</v>
      </c>
      <c r="H2099" t="s">
        <v>2173</v>
      </c>
      <c r="I2099" t="s">
        <v>55</v>
      </c>
      <c r="J2099" t="s">
        <v>144</v>
      </c>
      <c r="K2099" t="s">
        <v>1488</v>
      </c>
      <c r="L2099" t="s">
        <v>146</v>
      </c>
      <c r="M2099" t="s">
        <v>13019</v>
      </c>
    </row>
    <row r="2100" spans="1:13" x14ac:dyDescent="0.35">
      <c r="A2100" t="s">
        <v>13020</v>
      </c>
      <c r="B2100" t="s">
        <v>13021</v>
      </c>
      <c r="C2100" t="s">
        <v>150</v>
      </c>
      <c r="D2100" t="s">
        <v>2174</v>
      </c>
      <c r="E2100" t="s">
        <v>12976</v>
      </c>
      <c r="F2100" t="s">
        <v>12889</v>
      </c>
      <c r="G2100" t="s">
        <v>147</v>
      </c>
      <c r="H2100" t="s">
        <v>2173</v>
      </c>
      <c r="I2100" t="s">
        <v>55</v>
      </c>
      <c r="J2100" t="s">
        <v>144</v>
      </c>
      <c r="K2100" t="s">
        <v>1488</v>
      </c>
      <c r="L2100" t="s">
        <v>146</v>
      </c>
      <c r="M2100" t="s">
        <v>13022</v>
      </c>
    </row>
    <row r="2101" spans="1:13" x14ac:dyDescent="0.35">
      <c r="A2101" t="s">
        <v>13023</v>
      </c>
      <c r="B2101" t="s">
        <v>13024</v>
      </c>
      <c r="C2101" t="s">
        <v>74</v>
      </c>
      <c r="D2101" t="s">
        <v>2174</v>
      </c>
      <c r="E2101" t="s">
        <v>2204</v>
      </c>
      <c r="F2101" t="s">
        <v>2190</v>
      </c>
      <c r="G2101" t="s">
        <v>147</v>
      </c>
      <c r="H2101" t="s">
        <v>2173</v>
      </c>
      <c r="I2101" t="s">
        <v>55</v>
      </c>
      <c r="J2101" t="s">
        <v>144</v>
      </c>
      <c r="K2101" t="s">
        <v>1488</v>
      </c>
      <c r="L2101" t="s">
        <v>146</v>
      </c>
      <c r="M2101" t="s">
        <v>13025</v>
      </c>
    </row>
    <row r="2102" spans="1:13" x14ac:dyDescent="0.35">
      <c r="A2102" t="s">
        <v>13026</v>
      </c>
      <c r="B2102" t="s">
        <v>13027</v>
      </c>
      <c r="C2102" t="s">
        <v>74</v>
      </c>
      <c r="D2102" t="s">
        <v>2174</v>
      </c>
      <c r="E2102" t="s">
        <v>2204</v>
      </c>
      <c r="F2102" t="s">
        <v>2190</v>
      </c>
      <c r="G2102" t="s">
        <v>147</v>
      </c>
      <c r="H2102" t="s">
        <v>2173</v>
      </c>
      <c r="I2102" t="s">
        <v>55</v>
      </c>
      <c r="J2102" t="s">
        <v>144</v>
      </c>
      <c r="K2102" t="s">
        <v>1488</v>
      </c>
      <c r="L2102" t="s">
        <v>146</v>
      </c>
      <c r="M2102" t="s">
        <v>13028</v>
      </c>
    </row>
    <row r="2103" spans="1:13" x14ac:dyDescent="0.35">
      <c r="A2103" t="s">
        <v>13029</v>
      </c>
      <c r="B2103" t="s">
        <v>13030</v>
      </c>
      <c r="C2103" t="s">
        <v>74</v>
      </c>
      <c r="D2103" t="s">
        <v>2174</v>
      </c>
      <c r="E2103" t="s">
        <v>2204</v>
      </c>
      <c r="F2103" t="s">
        <v>2190</v>
      </c>
      <c r="G2103" t="s">
        <v>147</v>
      </c>
      <c r="H2103" t="s">
        <v>2173</v>
      </c>
      <c r="I2103" t="s">
        <v>55</v>
      </c>
      <c r="J2103" t="s">
        <v>144</v>
      </c>
      <c r="K2103" t="s">
        <v>1488</v>
      </c>
      <c r="L2103" t="s">
        <v>146</v>
      </c>
      <c r="M2103" t="s">
        <v>13031</v>
      </c>
    </row>
    <row r="2104" spans="1:13" x14ac:dyDescent="0.35">
      <c r="A2104" t="s">
        <v>13032</v>
      </c>
      <c r="B2104" t="s">
        <v>13033</v>
      </c>
      <c r="C2104" t="s">
        <v>74</v>
      </c>
      <c r="D2104" t="s">
        <v>2174</v>
      </c>
      <c r="E2104" t="s">
        <v>2204</v>
      </c>
      <c r="F2104" t="s">
        <v>2190</v>
      </c>
      <c r="G2104" t="s">
        <v>147</v>
      </c>
      <c r="H2104" t="s">
        <v>2173</v>
      </c>
      <c r="I2104" t="s">
        <v>55</v>
      </c>
      <c r="J2104" t="s">
        <v>144</v>
      </c>
      <c r="K2104" t="s">
        <v>1488</v>
      </c>
      <c r="L2104" t="s">
        <v>146</v>
      </c>
      <c r="M2104" t="s">
        <v>13034</v>
      </c>
    </row>
    <row r="2105" spans="1:13" x14ac:dyDescent="0.35">
      <c r="A2105" t="s">
        <v>13035</v>
      </c>
      <c r="B2105" t="s">
        <v>13036</v>
      </c>
      <c r="C2105" t="s">
        <v>74</v>
      </c>
      <c r="D2105" t="s">
        <v>2174</v>
      </c>
      <c r="E2105" t="s">
        <v>2204</v>
      </c>
      <c r="F2105" t="s">
        <v>2190</v>
      </c>
      <c r="G2105" t="s">
        <v>147</v>
      </c>
      <c r="H2105" t="s">
        <v>2173</v>
      </c>
      <c r="I2105" t="s">
        <v>55</v>
      </c>
      <c r="J2105" t="s">
        <v>144</v>
      </c>
      <c r="K2105" t="s">
        <v>1488</v>
      </c>
      <c r="L2105" t="s">
        <v>146</v>
      </c>
      <c r="M2105" t="s">
        <v>13037</v>
      </c>
    </row>
    <row r="2106" spans="1:13" x14ac:dyDescent="0.35">
      <c r="A2106" t="s">
        <v>13038</v>
      </c>
      <c r="B2106" t="s">
        <v>13039</v>
      </c>
      <c r="C2106" t="s">
        <v>74</v>
      </c>
      <c r="D2106" t="s">
        <v>2174</v>
      </c>
      <c r="E2106" t="s">
        <v>2204</v>
      </c>
      <c r="F2106" t="s">
        <v>2190</v>
      </c>
      <c r="G2106" t="s">
        <v>147</v>
      </c>
      <c r="H2106" t="s">
        <v>2173</v>
      </c>
      <c r="I2106" t="s">
        <v>55</v>
      </c>
      <c r="J2106" t="s">
        <v>144</v>
      </c>
      <c r="K2106" t="s">
        <v>1488</v>
      </c>
      <c r="L2106" t="s">
        <v>146</v>
      </c>
      <c r="M2106" t="s">
        <v>13040</v>
      </c>
    </row>
    <row r="2107" spans="1:13" x14ac:dyDescent="0.35">
      <c r="A2107" t="s">
        <v>13041</v>
      </c>
      <c r="B2107" t="s">
        <v>13042</v>
      </c>
      <c r="C2107" t="s">
        <v>74</v>
      </c>
      <c r="D2107" t="s">
        <v>2174</v>
      </c>
      <c r="E2107" t="s">
        <v>2204</v>
      </c>
      <c r="F2107" t="s">
        <v>2203</v>
      </c>
      <c r="G2107" t="s">
        <v>147</v>
      </c>
      <c r="H2107" t="s">
        <v>2173</v>
      </c>
      <c r="I2107" t="s">
        <v>55</v>
      </c>
      <c r="J2107" t="s">
        <v>144</v>
      </c>
      <c r="K2107" t="s">
        <v>1488</v>
      </c>
      <c r="L2107" t="s">
        <v>146</v>
      </c>
      <c r="M2107" t="s">
        <v>13043</v>
      </c>
    </row>
    <row r="2108" spans="1:13" x14ac:dyDescent="0.35">
      <c r="A2108" t="s">
        <v>13044</v>
      </c>
      <c r="B2108" t="s">
        <v>13045</v>
      </c>
      <c r="C2108" t="s">
        <v>74</v>
      </c>
      <c r="D2108" t="s">
        <v>2174</v>
      </c>
      <c r="E2108" t="s">
        <v>2204</v>
      </c>
      <c r="F2108" t="s">
        <v>2203</v>
      </c>
      <c r="G2108" t="s">
        <v>147</v>
      </c>
      <c r="H2108" t="s">
        <v>2173</v>
      </c>
      <c r="I2108" t="s">
        <v>55</v>
      </c>
      <c r="J2108" t="s">
        <v>144</v>
      </c>
      <c r="K2108" t="s">
        <v>1488</v>
      </c>
      <c r="L2108" t="s">
        <v>146</v>
      </c>
      <c r="M2108" t="s">
        <v>13046</v>
      </c>
    </row>
    <row r="2109" spans="1:13" x14ac:dyDescent="0.35">
      <c r="A2109" t="s">
        <v>13047</v>
      </c>
      <c r="B2109" t="s">
        <v>13048</v>
      </c>
      <c r="C2109" t="s">
        <v>74</v>
      </c>
      <c r="D2109" t="s">
        <v>2174</v>
      </c>
      <c r="E2109" t="s">
        <v>2204</v>
      </c>
      <c r="F2109" t="s">
        <v>2203</v>
      </c>
      <c r="G2109" t="s">
        <v>147</v>
      </c>
      <c r="H2109" t="s">
        <v>2173</v>
      </c>
      <c r="I2109" t="s">
        <v>55</v>
      </c>
      <c r="J2109" t="s">
        <v>144</v>
      </c>
      <c r="K2109" t="s">
        <v>1488</v>
      </c>
      <c r="L2109" t="s">
        <v>146</v>
      </c>
      <c r="M2109" t="s">
        <v>13049</v>
      </c>
    </row>
    <row r="2110" spans="1:13" x14ac:dyDescent="0.35">
      <c r="A2110" t="s">
        <v>13050</v>
      </c>
      <c r="B2110" t="s">
        <v>13051</v>
      </c>
      <c r="C2110" t="s">
        <v>74</v>
      </c>
      <c r="D2110" t="s">
        <v>2174</v>
      </c>
      <c r="E2110" t="s">
        <v>2204</v>
      </c>
      <c r="F2110" t="s">
        <v>2203</v>
      </c>
      <c r="G2110" t="s">
        <v>147</v>
      </c>
      <c r="H2110" t="s">
        <v>2173</v>
      </c>
      <c r="I2110" t="s">
        <v>55</v>
      </c>
      <c r="J2110" t="s">
        <v>144</v>
      </c>
      <c r="K2110" t="s">
        <v>1488</v>
      </c>
      <c r="L2110" t="s">
        <v>146</v>
      </c>
      <c r="M2110" t="s">
        <v>13052</v>
      </c>
    </row>
    <row r="2111" spans="1:13" x14ac:dyDescent="0.35">
      <c r="A2111" t="s">
        <v>13053</v>
      </c>
      <c r="B2111" t="s">
        <v>13054</v>
      </c>
      <c r="C2111" t="s">
        <v>74</v>
      </c>
      <c r="D2111" t="s">
        <v>2174</v>
      </c>
      <c r="E2111" t="s">
        <v>2204</v>
      </c>
      <c r="F2111" t="s">
        <v>2203</v>
      </c>
      <c r="G2111" t="s">
        <v>147</v>
      </c>
      <c r="H2111" t="s">
        <v>2173</v>
      </c>
      <c r="I2111" t="s">
        <v>55</v>
      </c>
      <c r="J2111" t="s">
        <v>144</v>
      </c>
      <c r="K2111" t="s">
        <v>1488</v>
      </c>
      <c r="L2111" t="s">
        <v>146</v>
      </c>
      <c r="M2111" t="s">
        <v>13055</v>
      </c>
    </row>
    <row r="2112" spans="1:13" x14ac:dyDescent="0.35">
      <c r="A2112" t="s">
        <v>13056</v>
      </c>
      <c r="B2112" t="s">
        <v>13057</v>
      </c>
      <c r="C2112" t="s">
        <v>74</v>
      </c>
      <c r="D2112" t="s">
        <v>2174</v>
      </c>
      <c r="E2112" t="s">
        <v>2204</v>
      </c>
      <c r="F2112" t="s">
        <v>2203</v>
      </c>
      <c r="G2112" t="s">
        <v>147</v>
      </c>
      <c r="H2112" t="s">
        <v>2173</v>
      </c>
      <c r="I2112" t="s">
        <v>55</v>
      </c>
      <c r="J2112" t="s">
        <v>144</v>
      </c>
      <c r="K2112" t="s">
        <v>1488</v>
      </c>
      <c r="L2112" t="s">
        <v>146</v>
      </c>
      <c r="M2112" t="s">
        <v>13058</v>
      </c>
    </row>
    <row r="2113" spans="1:13" x14ac:dyDescent="0.35">
      <c r="A2113" t="s">
        <v>13059</v>
      </c>
      <c r="B2113" t="s">
        <v>13060</v>
      </c>
      <c r="C2113" t="s">
        <v>150</v>
      </c>
      <c r="D2113" t="s">
        <v>2174</v>
      </c>
      <c r="E2113" t="s">
        <v>2201</v>
      </c>
      <c r="F2113" t="s">
        <v>2202</v>
      </c>
      <c r="G2113" t="s">
        <v>147</v>
      </c>
      <c r="H2113" t="s">
        <v>2173</v>
      </c>
      <c r="I2113" t="s">
        <v>55</v>
      </c>
      <c r="J2113" t="s">
        <v>144</v>
      </c>
      <c r="K2113" t="s">
        <v>1488</v>
      </c>
      <c r="L2113" t="s">
        <v>146</v>
      </c>
      <c r="M2113" t="s">
        <v>13061</v>
      </c>
    </row>
    <row r="2114" spans="1:13" x14ac:dyDescent="0.35">
      <c r="A2114" t="s">
        <v>13062</v>
      </c>
      <c r="B2114" t="s">
        <v>13063</v>
      </c>
      <c r="C2114" t="s">
        <v>150</v>
      </c>
      <c r="D2114" t="s">
        <v>2174</v>
      </c>
      <c r="E2114" t="s">
        <v>2201</v>
      </c>
      <c r="F2114" t="s">
        <v>2202</v>
      </c>
      <c r="G2114" t="s">
        <v>147</v>
      </c>
      <c r="H2114" t="s">
        <v>2173</v>
      </c>
      <c r="I2114" t="s">
        <v>55</v>
      </c>
      <c r="J2114" t="s">
        <v>144</v>
      </c>
      <c r="K2114" t="s">
        <v>1488</v>
      </c>
      <c r="L2114" t="s">
        <v>146</v>
      </c>
      <c r="M2114" t="s">
        <v>13064</v>
      </c>
    </row>
    <row r="2115" spans="1:13" x14ac:dyDescent="0.35">
      <c r="A2115" t="s">
        <v>13065</v>
      </c>
      <c r="B2115" t="s">
        <v>13066</v>
      </c>
      <c r="C2115" t="s">
        <v>150</v>
      </c>
      <c r="D2115" t="s">
        <v>2174</v>
      </c>
      <c r="E2115" t="s">
        <v>2201</v>
      </c>
      <c r="F2115" t="s">
        <v>2202</v>
      </c>
      <c r="G2115" t="s">
        <v>147</v>
      </c>
      <c r="H2115" t="s">
        <v>2173</v>
      </c>
      <c r="I2115" t="s">
        <v>55</v>
      </c>
      <c r="J2115" t="s">
        <v>144</v>
      </c>
      <c r="K2115" t="s">
        <v>1488</v>
      </c>
      <c r="L2115" t="s">
        <v>146</v>
      </c>
      <c r="M2115" t="s">
        <v>13067</v>
      </c>
    </row>
    <row r="2116" spans="1:13" x14ac:dyDescent="0.35">
      <c r="A2116" t="s">
        <v>13068</v>
      </c>
      <c r="B2116" t="s">
        <v>13069</v>
      </c>
      <c r="C2116" t="s">
        <v>150</v>
      </c>
      <c r="D2116" t="s">
        <v>2174</v>
      </c>
      <c r="E2116" t="s">
        <v>2201</v>
      </c>
      <c r="F2116" t="s">
        <v>2202</v>
      </c>
      <c r="G2116" t="s">
        <v>147</v>
      </c>
      <c r="H2116" t="s">
        <v>2173</v>
      </c>
      <c r="I2116" t="s">
        <v>55</v>
      </c>
      <c r="J2116" t="s">
        <v>144</v>
      </c>
      <c r="K2116" t="s">
        <v>1488</v>
      </c>
      <c r="L2116" t="s">
        <v>146</v>
      </c>
      <c r="M2116" t="s">
        <v>13070</v>
      </c>
    </row>
    <row r="2117" spans="1:13" x14ac:dyDescent="0.35">
      <c r="A2117" t="s">
        <v>13071</v>
      </c>
      <c r="B2117" t="s">
        <v>13072</v>
      </c>
      <c r="C2117" t="s">
        <v>150</v>
      </c>
      <c r="D2117" t="s">
        <v>2174</v>
      </c>
      <c r="E2117" t="s">
        <v>2201</v>
      </c>
      <c r="F2117" t="s">
        <v>2202</v>
      </c>
      <c r="G2117" t="s">
        <v>147</v>
      </c>
      <c r="H2117" t="s">
        <v>2173</v>
      </c>
      <c r="I2117" t="s">
        <v>55</v>
      </c>
      <c r="J2117" t="s">
        <v>144</v>
      </c>
      <c r="K2117" t="s">
        <v>1488</v>
      </c>
      <c r="L2117" t="s">
        <v>146</v>
      </c>
      <c r="M2117" t="s">
        <v>13073</v>
      </c>
    </row>
    <row r="2118" spans="1:13" x14ac:dyDescent="0.35">
      <c r="A2118" t="s">
        <v>13074</v>
      </c>
      <c r="B2118" t="s">
        <v>13075</v>
      </c>
      <c r="C2118" t="s">
        <v>150</v>
      </c>
      <c r="D2118" t="s">
        <v>2174</v>
      </c>
      <c r="E2118" t="s">
        <v>2201</v>
      </c>
      <c r="F2118" t="s">
        <v>2202</v>
      </c>
      <c r="G2118" t="s">
        <v>147</v>
      </c>
      <c r="H2118" t="s">
        <v>2173</v>
      </c>
      <c r="I2118" t="s">
        <v>55</v>
      </c>
      <c r="J2118" t="s">
        <v>144</v>
      </c>
      <c r="K2118" t="s">
        <v>1488</v>
      </c>
      <c r="L2118" t="s">
        <v>146</v>
      </c>
      <c r="M2118" t="s">
        <v>13076</v>
      </c>
    </row>
    <row r="2119" spans="1:13" x14ac:dyDescent="0.35">
      <c r="A2119" t="s">
        <v>13077</v>
      </c>
      <c r="B2119" t="s">
        <v>13078</v>
      </c>
      <c r="C2119" t="s">
        <v>150</v>
      </c>
      <c r="D2119" t="s">
        <v>2174</v>
      </c>
      <c r="E2119" t="s">
        <v>2201</v>
      </c>
      <c r="F2119" t="s">
        <v>2202</v>
      </c>
      <c r="G2119" t="s">
        <v>147</v>
      </c>
      <c r="H2119" t="s">
        <v>2173</v>
      </c>
      <c r="I2119" t="s">
        <v>55</v>
      </c>
      <c r="J2119" t="s">
        <v>144</v>
      </c>
      <c r="K2119" t="s">
        <v>1488</v>
      </c>
      <c r="L2119" t="s">
        <v>146</v>
      </c>
      <c r="M2119" t="s">
        <v>13079</v>
      </c>
    </row>
    <row r="2120" spans="1:13" x14ac:dyDescent="0.35">
      <c r="A2120" t="s">
        <v>13080</v>
      </c>
      <c r="B2120" t="s">
        <v>13081</v>
      </c>
      <c r="C2120" t="s">
        <v>150</v>
      </c>
      <c r="D2120" t="s">
        <v>2174</v>
      </c>
      <c r="E2120" t="s">
        <v>2201</v>
      </c>
      <c r="F2120" t="s">
        <v>2202</v>
      </c>
      <c r="G2120" t="s">
        <v>147</v>
      </c>
      <c r="H2120" t="s">
        <v>2173</v>
      </c>
      <c r="I2120" t="s">
        <v>55</v>
      </c>
      <c r="J2120" t="s">
        <v>144</v>
      </c>
      <c r="K2120" t="s">
        <v>1488</v>
      </c>
      <c r="L2120" t="s">
        <v>146</v>
      </c>
      <c r="M2120" t="s">
        <v>13082</v>
      </c>
    </row>
    <row r="2121" spans="1:13" x14ac:dyDescent="0.35">
      <c r="A2121" t="s">
        <v>13083</v>
      </c>
      <c r="B2121" t="s">
        <v>13084</v>
      </c>
      <c r="C2121" t="s">
        <v>150</v>
      </c>
      <c r="D2121" t="s">
        <v>2174</v>
      </c>
      <c r="E2121" t="s">
        <v>2201</v>
      </c>
      <c r="F2121" t="s">
        <v>2202</v>
      </c>
      <c r="G2121" t="s">
        <v>147</v>
      </c>
      <c r="H2121" t="s">
        <v>2173</v>
      </c>
      <c r="I2121" t="s">
        <v>55</v>
      </c>
      <c r="J2121" t="s">
        <v>144</v>
      </c>
      <c r="K2121" t="s">
        <v>1488</v>
      </c>
      <c r="L2121" t="s">
        <v>146</v>
      </c>
      <c r="M2121" t="s">
        <v>13085</v>
      </c>
    </row>
    <row r="2122" spans="1:13" x14ac:dyDescent="0.35">
      <c r="A2122" t="s">
        <v>13086</v>
      </c>
      <c r="B2122" t="s">
        <v>13087</v>
      </c>
      <c r="C2122" t="s">
        <v>150</v>
      </c>
      <c r="D2122" t="s">
        <v>2174</v>
      </c>
      <c r="E2122" t="s">
        <v>2201</v>
      </c>
      <c r="F2122" t="s">
        <v>2202</v>
      </c>
      <c r="G2122" t="s">
        <v>147</v>
      </c>
      <c r="H2122" t="s">
        <v>2173</v>
      </c>
      <c r="I2122" t="s">
        <v>55</v>
      </c>
      <c r="J2122" t="s">
        <v>144</v>
      </c>
      <c r="K2122" t="s">
        <v>1488</v>
      </c>
      <c r="L2122" t="s">
        <v>146</v>
      </c>
      <c r="M2122" t="s">
        <v>13088</v>
      </c>
    </row>
    <row r="2123" spans="1:13" x14ac:dyDescent="0.35">
      <c r="A2123" t="s">
        <v>13089</v>
      </c>
      <c r="B2123" t="s">
        <v>13090</v>
      </c>
      <c r="C2123" t="s">
        <v>150</v>
      </c>
      <c r="D2123" t="s">
        <v>2174</v>
      </c>
      <c r="E2123" t="s">
        <v>2201</v>
      </c>
      <c r="F2123" t="s">
        <v>12889</v>
      </c>
      <c r="G2123" t="s">
        <v>147</v>
      </c>
      <c r="H2123" t="s">
        <v>2173</v>
      </c>
      <c r="I2123" t="s">
        <v>55</v>
      </c>
      <c r="J2123" t="s">
        <v>144</v>
      </c>
      <c r="K2123" t="s">
        <v>1488</v>
      </c>
      <c r="L2123" t="s">
        <v>146</v>
      </c>
      <c r="M2123" t="s">
        <v>13091</v>
      </c>
    </row>
    <row r="2124" spans="1:13" x14ac:dyDescent="0.35">
      <c r="A2124" t="s">
        <v>13092</v>
      </c>
      <c r="B2124" t="s">
        <v>13093</v>
      </c>
      <c r="C2124" t="s">
        <v>150</v>
      </c>
      <c r="D2124" t="s">
        <v>2174</v>
      </c>
      <c r="E2124" t="s">
        <v>2201</v>
      </c>
      <c r="F2124" t="s">
        <v>12889</v>
      </c>
      <c r="G2124" t="s">
        <v>147</v>
      </c>
      <c r="H2124" t="s">
        <v>2173</v>
      </c>
      <c r="I2124" t="s">
        <v>55</v>
      </c>
      <c r="J2124" t="s">
        <v>144</v>
      </c>
      <c r="K2124" t="s">
        <v>1488</v>
      </c>
      <c r="L2124" t="s">
        <v>146</v>
      </c>
      <c r="M2124" t="s">
        <v>13094</v>
      </c>
    </row>
    <row r="2125" spans="1:13" x14ac:dyDescent="0.35">
      <c r="A2125" t="s">
        <v>13095</v>
      </c>
      <c r="B2125" t="s">
        <v>13096</v>
      </c>
      <c r="C2125" t="s">
        <v>150</v>
      </c>
      <c r="D2125" t="s">
        <v>2174</v>
      </c>
      <c r="E2125" t="s">
        <v>2201</v>
      </c>
      <c r="F2125" t="s">
        <v>12889</v>
      </c>
      <c r="G2125" t="s">
        <v>147</v>
      </c>
      <c r="H2125" t="s">
        <v>2173</v>
      </c>
      <c r="I2125" t="s">
        <v>55</v>
      </c>
      <c r="J2125" t="s">
        <v>144</v>
      </c>
      <c r="K2125" t="s">
        <v>1488</v>
      </c>
      <c r="L2125" t="s">
        <v>146</v>
      </c>
      <c r="M2125" t="s">
        <v>13097</v>
      </c>
    </row>
    <row r="2126" spans="1:13" x14ac:dyDescent="0.35">
      <c r="A2126" t="s">
        <v>13098</v>
      </c>
      <c r="B2126" t="s">
        <v>13099</v>
      </c>
      <c r="C2126" t="s">
        <v>150</v>
      </c>
      <c r="D2126" t="s">
        <v>2174</v>
      </c>
      <c r="E2126" t="s">
        <v>2201</v>
      </c>
      <c r="F2126" t="s">
        <v>12889</v>
      </c>
      <c r="G2126" t="s">
        <v>147</v>
      </c>
      <c r="H2126" t="s">
        <v>2173</v>
      </c>
      <c r="I2126" t="s">
        <v>55</v>
      </c>
      <c r="J2126" t="s">
        <v>144</v>
      </c>
      <c r="K2126" t="s">
        <v>1488</v>
      </c>
      <c r="L2126" t="s">
        <v>146</v>
      </c>
      <c r="M2126" t="s">
        <v>13100</v>
      </c>
    </row>
    <row r="2127" spans="1:13" x14ac:dyDescent="0.35">
      <c r="A2127" t="s">
        <v>13101</v>
      </c>
      <c r="B2127" t="s">
        <v>13102</v>
      </c>
      <c r="C2127" t="s">
        <v>150</v>
      </c>
      <c r="D2127" t="s">
        <v>2174</v>
      </c>
      <c r="E2127" t="s">
        <v>2201</v>
      </c>
      <c r="F2127" t="s">
        <v>12889</v>
      </c>
      <c r="G2127" t="s">
        <v>147</v>
      </c>
      <c r="H2127" t="s">
        <v>2173</v>
      </c>
      <c r="I2127" t="s">
        <v>55</v>
      </c>
      <c r="J2127" t="s">
        <v>144</v>
      </c>
      <c r="K2127" t="s">
        <v>1488</v>
      </c>
      <c r="L2127" t="s">
        <v>146</v>
      </c>
      <c r="M2127" t="s">
        <v>13103</v>
      </c>
    </row>
    <row r="2128" spans="1:13" x14ac:dyDescent="0.35">
      <c r="A2128" t="s">
        <v>13104</v>
      </c>
      <c r="B2128" t="s">
        <v>13105</v>
      </c>
      <c r="C2128" t="s">
        <v>150</v>
      </c>
      <c r="D2128" t="s">
        <v>2174</v>
      </c>
      <c r="E2128" t="s">
        <v>2201</v>
      </c>
      <c r="F2128" t="s">
        <v>12889</v>
      </c>
      <c r="G2128" t="s">
        <v>147</v>
      </c>
      <c r="H2128" t="s">
        <v>2173</v>
      </c>
      <c r="I2128" t="s">
        <v>55</v>
      </c>
      <c r="J2128" t="s">
        <v>144</v>
      </c>
      <c r="K2128" t="s">
        <v>1488</v>
      </c>
      <c r="L2128" t="s">
        <v>146</v>
      </c>
      <c r="M2128" t="s">
        <v>13106</v>
      </c>
    </row>
    <row r="2129" spans="1:13" x14ac:dyDescent="0.35">
      <c r="A2129" t="s">
        <v>13107</v>
      </c>
      <c r="B2129" t="s">
        <v>13108</v>
      </c>
      <c r="C2129" t="s">
        <v>150</v>
      </c>
      <c r="D2129" t="s">
        <v>2174</v>
      </c>
      <c r="E2129" t="s">
        <v>2201</v>
      </c>
      <c r="F2129" t="s">
        <v>12889</v>
      </c>
      <c r="G2129" t="s">
        <v>147</v>
      </c>
      <c r="H2129" t="s">
        <v>2173</v>
      </c>
      <c r="I2129" t="s">
        <v>55</v>
      </c>
      <c r="J2129" t="s">
        <v>144</v>
      </c>
      <c r="K2129" t="s">
        <v>1488</v>
      </c>
      <c r="L2129" t="s">
        <v>146</v>
      </c>
      <c r="M2129" t="s">
        <v>13109</v>
      </c>
    </row>
    <row r="2130" spans="1:13" x14ac:dyDescent="0.35">
      <c r="A2130" t="s">
        <v>13110</v>
      </c>
      <c r="B2130" t="s">
        <v>13111</v>
      </c>
      <c r="C2130" t="s">
        <v>150</v>
      </c>
      <c r="D2130" t="s">
        <v>2174</v>
      </c>
      <c r="E2130" t="s">
        <v>2201</v>
      </c>
      <c r="F2130" t="s">
        <v>12889</v>
      </c>
      <c r="G2130" t="s">
        <v>147</v>
      </c>
      <c r="H2130" t="s">
        <v>2173</v>
      </c>
      <c r="I2130" t="s">
        <v>55</v>
      </c>
      <c r="J2130" t="s">
        <v>144</v>
      </c>
      <c r="K2130" t="s">
        <v>1488</v>
      </c>
      <c r="L2130" t="s">
        <v>146</v>
      </c>
      <c r="M2130" t="s">
        <v>13112</v>
      </c>
    </row>
    <row r="2131" spans="1:13" x14ac:dyDescent="0.35">
      <c r="A2131" t="s">
        <v>13113</v>
      </c>
      <c r="B2131" t="s">
        <v>13114</v>
      </c>
      <c r="C2131" t="s">
        <v>150</v>
      </c>
      <c r="D2131" t="s">
        <v>2174</v>
      </c>
      <c r="E2131" t="s">
        <v>2201</v>
      </c>
      <c r="F2131" t="s">
        <v>12889</v>
      </c>
      <c r="G2131" t="s">
        <v>147</v>
      </c>
      <c r="H2131" t="s">
        <v>2173</v>
      </c>
      <c r="I2131" t="s">
        <v>55</v>
      </c>
      <c r="J2131" t="s">
        <v>144</v>
      </c>
      <c r="K2131" t="s">
        <v>1488</v>
      </c>
      <c r="L2131" t="s">
        <v>146</v>
      </c>
      <c r="M2131" t="s">
        <v>13115</v>
      </c>
    </row>
    <row r="2132" spans="1:13" x14ac:dyDescent="0.35">
      <c r="A2132" t="s">
        <v>13116</v>
      </c>
      <c r="B2132" t="s">
        <v>13117</v>
      </c>
      <c r="C2132" t="s">
        <v>150</v>
      </c>
      <c r="D2132" t="s">
        <v>2174</v>
      </c>
      <c r="E2132" t="s">
        <v>2201</v>
      </c>
      <c r="F2132" t="s">
        <v>12889</v>
      </c>
      <c r="G2132" t="s">
        <v>147</v>
      </c>
      <c r="H2132" t="s">
        <v>2173</v>
      </c>
      <c r="I2132" t="s">
        <v>55</v>
      </c>
      <c r="J2132" t="s">
        <v>144</v>
      </c>
      <c r="K2132" t="s">
        <v>1488</v>
      </c>
      <c r="L2132" t="s">
        <v>146</v>
      </c>
      <c r="M2132" t="s">
        <v>13118</v>
      </c>
    </row>
    <row r="2133" spans="1:13" x14ac:dyDescent="0.35">
      <c r="A2133" t="s">
        <v>13119</v>
      </c>
      <c r="B2133" t="s">
        <v>13120</v>
      </c>
      <c r="C2133" t="s">
        <v>74</v>
      </c>
      <c r="D2133" t="s">
        <v>2174</v>
      </c>
      <c r="E2133" t="s">
        <v>2201</v>
      </c>
      <c r="F2133" t="s">
        <v>2190</v>
      </c>
      <c r="G2133" t="s">
        <v>147</v>
      </c>
      <c r="H2133" t="s">
        <v>2173</v>
      </c>
      <c r="I2133" t="s">
        <v>55</v>
      </c>
      <c r="J2133" t="s">
        <v>144</v>
      </c>
      <c r="K2133" t="s">
        <v>1488</v>
      </c>
      <c r="L2133" t="s">
        <v>146</v>
      </c>
      <c r="M2133" t="s">
        <v>13121</v>
      </c>
    </row>
    <row r="2134" spans="1:13" x14ac:dyDescent="0.35">
      <c r="A2134" t="s">
        <v>13122</v>
      </c>
      <c r="B2134" t="s">
        <v>13123</v>
      </c>
      <c r="C2134" t="s">
        <v>74</v>
      </c>
      <c r="D2134" t="s">
        <v>2174</v>
      </c>
      <c r="E2134" t="s">
        <v>2201</v>
      </c>
      <c r="F2134" t="s">
        <v>2190</v>
      </c>
      <c r="G2134" t="s">
        <v>147</v>
      </c>
      <c r="H2134" t="s">
        <v>2173</v>
      </c>
      <c r="I2134" t="s">
        <v>55</v>
      </c>
      <c r="J2134" t="s">
        <v>144</v>
      </c>
      <c r="K2134" t="s">
        <v>1488</v>
      </c>
      <c r="L2134" t="s">
        <v>146</v>
      </c>
      <c r="M2134" t="s">
        <v>13124</v>
      </c>
    </row>
    <row r="2135" spans="1:13" x14ac:dyDescent="0.35">
      <c r="A2135" t="s">
        <v>13125</v>
      </c>
      <c r="B2135" t="s">
        <v>13126</v>
      </c>
      <c r="C2135" t="s">
        <v>74</v>
      </c>
      <c r="D2135" t="s">
        <v>2174</v>
      </c>
      <c r="E2135" t="s">
        <v>2201</v>
      </c>
      <c r="F2135" t="s">
        <v>2190</v>
      </c>
      <c r="G2135" t="s">
        <v>147</v>
      </c>
      <c r="H2135" t="s">
        <v>2173</v>
      </c>
      <c r="I2135" t="s">
        <v>55</v>
      </c>
      <c r="J2135" t="s">
        <v>144</v>
      </c>
      <c r="K2135" t="s">
        <v>1488</v>
      </c>
      <c r="L2135" t="s">
        <v>146</v>
      </c>
      <c r="M2135" t="s">
        <v>13127</v>
      </c>
    </row>
    <row r="2136" spans="1:13" x14ac:dyDescent="0.35">
      <c r="A2136" t="s">
        <v>13128</v>
      </c>
      <c r="B2136" t="s">
        <v>13129</v>
      </c>
      <c r="C2136" t="s">
        <v>74</v>
      </c>
      <c r="D2136" t="s">
        <v>2174</v>
      </c>
      <c r="E2136" t="s">
        <v>2201</v>
      </c>
      <c r="F2136" t="s">
        <v>2190</v>
      </c>
      <c r="G2136" t="s">
        <v>147</v>
      </c>
      <c r="H2136" t="s">
        <v>2173</v>
      </c>
      <c r="I2136" t="s">
        <v>55</v>
      </c>
      <c r="J2136" t="s">
        <v>144</v>
      </c>
      <c r="K2136" t="s">
        <v>1488</v>
      </c>
      <c r="L2136" t="s">
        <v>146</v>
      </c>
      <c r="M2136" t="s">
        <v>13130</v>
      </c>
    </row>
    <row r="2137" spans="1:13" x14ac:dyDescent="0.35">
      <c r="A2137" t="s">
        <v>13131</v>
      </c>
      <c r="B2137" t="s">
        <v>13132</v>
      </c>
      <c r="C2137" t="s">
        <v>74</v>
      </c>
      <c r="D2137" t="s">
        <v>2174</v>
      </c>
      <c r="E2137" t="s">
        <v>2201</v>
      </c>
      <c r="F2137" t="s">
        <v>2190</v>
      </c>
      <c r="G2137" t="s">
        <v>147</v>
      </c>
      <c r="H2137" t="s">
        <v>2173</v>
      </c>
      <c r="I2137" t="s">
        <v>55</v>
      </c>
      <c r="J2137" t="s">
        <v>144</v>
      </c>
      <c r="K2137" t="s">
        <v>1488</v>
      </c>
      <c r="L2137" t="s">
        <v>146</v>
      </c>
      <c r="M2137" t="s">
        <v>13133</v>
      </c>
    </row>
    <row r="2138" spans="1:13" x14ac:dyDescent="0.35">
      <c r="A2138" t="s">
        <v>13134</v>
      </c>
      <c r="B2138" t="s">
        <v>13135</v>
      </c>
      <c r="C2138" t="s">
        <v>150</v>
      </c>
      <c r="D2138" t="s">
        <v>2174</v>
      </c>
      <c r="E2138" t="s">
        <v>13136</v>
      </c>
      <c r="F2138" t="s">
        <v>2202</v>
      </c>
      <c r="G2138" t="s">
        <v>147</v>
      </c>
      <c r="H2138" t="s">
        <v>2173</v>
      </c>
      <c r="I2138" t="s">
        <v>55</v>
      </c>
      <c r="J2138" t="s">
        <v>144</v>
      </c>
      <c r="K2138" t="s">
        <v>1488</v>
      </c>
      <c r="L2138" t="s">
        <v>146</v>
      </c>
      <c r="M2138" t="s">
        <v>13137</v>
      </c>
    </row>
    <row r="2139" spans="1:13" x14ac:dyDescent="0.35">
      <c r="A2139" t="s">
        <v>13138</v>
      </c>
      <c r="B2139" t="s">
        <v>13139</v>
      </c>
      <c r="C2139" t="s">
        <v>150</v>
      </c>
      <c r="D2139" t="s">
        <v>2174</v>
      </c>
      <c r="E2139" t="s">
        <v>13136</v>
      </c>
      <c r="F2139" t="s">
        <v>2202</v>
      </c>
      <c r="G2139" t="s">
        <v>147</v>
      </c>
      <c r="H2139" t="s">
        <v>2173</v>
      </c>
      <c r="I2139" t="s">
        <v>55</v>
      </c>
      <c r="J2139" t="s">
        <v>144</v>
      </c>
      <c r="K2139" t="s">
        <v>1488</v>
      </c>
      <c r="L2139" t="s">
        <v>146</v>
      </c>
      <c r="M2139" t="s">
        <v>13140</v>
      </c>
    </row>
    <row r="2140" spans="1:13" x14ac:dyDescent="0.35">
      <c r="A2140" t="s">
        <v>13141</v>
      </c>
      <c r="B2140" t="s">
        <v>13142</v>
      </c>
      <c r="C2140" t="s">
        <v>150</v>
      </c>
      <c r="D2140" t="s">
        <v>2174</v>
      </c>
      <c r="E2140" t="s">
        <v>13136</v>
      </c>
      <c r="F2140" t="s">
        <v>2202</v>
      </c>
      <c r="G2140" t="s">
        <v>147</v>
      </c>
      <c r="H2140" t="s">
        <v>2173</v>
      </c>
      <c r="I2140" t="s">
        <v>55</v>
      </c>
      <c r="J2140" t="s">
        <v>144</v>
      </c>
      <c r="K2140" t="s">
        <v>1488</v>
      </c>
      <c r="L2140" t="s">
        <v>146</v>
      </c>
      <c r="M2140" t="s">
        <v>13143</v>
      </c>
    </row>
    <row r="2141" spans="1:13" x14ac:dyDescent="0.35">
      <c r="A2141" t="s">
        <v>13144</v>
      </c>
      <c r="B2141" t="s">
        <v>13145</v>
      </c>
      <c r="C2141" t="s">
        <v>150</v>
      </c>
      <c r="D2141" t="s">
        <v>2174</v>
      </c>
      <c r="E2141" t="s">
        <v>13136</v>
      </c>
      <c r="F2141" t="s">
        <v>2202</v>
      </c>
      <c r="G2141" t="s">
        <v>147</v>
      </c>
      <c r="H2141" t="s">
        <v>2173</v>
      </c>
      <c r="I2141" t="s">
        <v>55</v>
      </c>
      <c r="J2141" t="s">
        <v>144</v>
      </c>
      <c r="K2141" t="s">
        <v>1488</v>
      </c>
      <c r="L2141" t="s">
        <v>146</v>
      </c>
      <c r="M2141" t="s">
        <v>13146</v>
      </c>
    </row>
    <row r="2142" spans="1:13" x14ac:dyDescent="0.35">
      <c r="A2142" t="s">
        <v>13147</v>
      </c>
      <c r="B2142" t="s">
        <v>13148</v>
      </c>
      <c r="C2142" t="s">
        <v>150</v>
      </c>
      <c r="D2142" t="s">
        <v>2174</v>
      </c>
      <c r="E2142" t="s">
        <v>13149</v>
      </c>
      <c r="F2142" t="s">
        <v>2202</v>
      </c>
      <c r="G2142" t="s">
        <v>147</v>
      </c>
      <c r="H2142" t="s">
        <v>2173</v>
      </c>
      <c r="I2142" t="s">
        <v>55</v>
      </c>
      <c r="J2142" t="s">
        <v>144</v>
      </c>
      <c r="K2142" t="s">
        <v>1488</v>
      </c>
      <c r="L2142" t="s">
        <v>146</v>
      </c>
      <c r="M2142" t="s">
        <v>13150</v>
      </c>
    </row>
    <row r="2143" spans="1:13" x14ac:dyDescent="0.35">
      <c r="A2143" t="s">
        <v>13151</v>
      </c>
      <c r="B2143" t="s">
        <v>13152</v>
      </c>
      <c r="C2143" t="s">
        <v>150</v>
      </c>
      <c r="D2143" t="s">
        <v>2174</v>
      </c>
      <c r="E2143" t="s">
        <v>13149</v>
      </c>
      <c r="F2143" t="s">
        <v>2202</v>
      </c>
      <c r="G2143" t="s">
        <v>147</v>
      </c>
      <c r="H2143" t="s">
        <v>2173</v>
      </c>
      <c r="I2143" t="s">
        <v>55</v>
      </c>
      <c r="J2143" t="s">
        <v>144</v>
      </c>
      <c r="K2143" t="s">
        <v>1488</v>
      </c>
      <c r="L2143" t="s">
        <v>146</v>
      </c>
      <c r="M2143" t="s">
        <v>13153</v>
      </c>
    </row>
    <row r="2144" spans="1:13" x14ac:dyDescent="0.35">
      <c r="A2144" t="s">
        <v>13154</v>
      </c>
      <c r="B2144" t="s">
        <v>13155</v>
      </c>
      <c r="C2144" t="s">
        <v>150</v>
      </c>
      <c r="D2144" t="s">
        <v>2174</v>
      </c>
      <c r="E2144" t="s">
        <v>13149</v>
      </c>
      <c r="F2144" t="s">
        <v>2202</v>
      </c>
      <c r="G2144" t="s">
        <v>147</v>
      </c>
      <c r="H2144" t="s">
        <v>2173</v>
      </c>
      <c r="I2144" t="s">
        <v>55</v>
      </c>
      <c r="J2144" t="s">
        <v>144</v>
      </c>
      <c r="K2144" t="s">
        <v>1488</v>
      </c>
      <c r="L2144" t="s">
        <v>146</v>
      </c>
      <c r="M2144" t="s">
        <v>13156</v>
      </c>
    </row>
    <row r="2145" spans="1:13" x14ac:dyDescent="0.35">
      <c r="A2145" t="s">
        <v>13157</v>
      </c>
      <c r="B2145" t="s">
        <v>13158</v>
      </c>
      <c r="C2145" t="s">
        <v>150</v>
      </c>
      <c r="D2145" t="s">
        <v>2174</v>
      </c>
      <c r="E2145" t="s">
        <v>13149</v>
      </c>
      <c r="F2145" t="s">
        <v>12889</v>
      </c>
      <c r="G2145" t="s">
        <v>147</v>
      </c>
      <c r="H2145" t="s">
        <v>2173</v>
      </c>
      <c r="I2145" t="s">
        <v>55</v>
      </c>
      <c r="J2145" t="s">
        <v>144</v>
      </c>
      <c r="K2145" t="s">
        <v>1488</v>
      </c>
      <c r="L2145" t="s">
        <v>146</v>
      </c>
      <c r="M2145" t="s">
        <v>13159</v>
      </c>
    </row>
    <row r="2146" spans="1:13" x14ac:dyDescent="0.35">
      <c r="A2146" t="s">
        <v>13160</v>
      </c>
      <c r="B2146" t="s">
        <v>13161</v>
      </c>
      <c r="C2146" t="s">
        <v>150</v>
      </c>
      <c r="D2146" t="s">
        <v>2174</v>
      </c>
      <c r="E2146" t="s">
        <v>13149</v>
      </c>
      <c r="F2146" t="s">
        <v>12889</v>
      </c>
      <c r="G2146" t="s">
        <v>147</v>
      </c>
      <c r="H2146" t="s">
        <v>2173</v>
      </c>
      <c r="I2146" t="s">
        <v>55</v>
      </c>
      <c r="J2146" t="s">
        <v>144</v>
      </c>
      <c r="K2146" t="s">
        <v>1488</v>
      </c>
      <c r="L2146" t="s">
        <v>146</v>
      </c>
      <c r="M2146" t="s">
        <v>13162</v>
      </c>
    </row>
    <row r="2147" spans="1:13" x14ac:dyDescent="0.35">
      <c r="A2147" t="s">
        <v>13163</v>
      </c>
      <c r="B2147" t="s">
        <v>13164</v>
      </c>
      <c r="C2147" t="s">
        <v>150</v>
      </c>
      <c r="D2147" t="s">
        <v>2174</v>
      </c>
      <c r="E2147" t="s">
        <v>13149</v>
      </c>
      <c r="F2147" t="s">
        <v>12889</v>
      </c>
      <c r="G2147" t="s">
        <v>147</v>
      </c>
      <c r="H2147" t="s">
        <v>2173</v>
      </c>
      <c r="I2147" t="s">
        <v>55</v>
      </c>
      <c r="J2147" t="s">
        <v>144</v>
      </c>
      <c r="K2147" t="s">
        <v>1488</v>
      </c>
      <c r="L2147" t="s">
        <v>146</v>
      </c>
      <c r="M2147" t="s">
        <v>13165</v>
      </c>
    </row>
    <row r="2148" spans="1:13" x14ac:dyDescent="0.35">
      <c r="A2148" t="s">
        <v>13166</v>
      </c>
      <c r="B2148" t="s">
        <v>13167</v>
      </c>
      <c r="C2148" t="s">
        <v>74</v>
      </c>
      <c r="D2148" t="s">
        <v>2174</v>
      </c>
      <c r="E2148" t="s">
        <v>13149</v>
      </c>
      <c r="F2148" t="s">
        <v>2190</v>
      </c>
      <c r="G2148" t="s">
        <v>147</v>
      </c>
      <c r="H2148" t="s">
        <v>2173</v>
      </c>
      <c r="I2148" t="s">
        <v>55</v>
      </c>
      <c r="J2148" t="s">
        <v>144</v>
      </c>
      <c r="K2148" t="s">
        <v>1488</v>
      </c>
      <c r="L2148" t="s">
        <v>146</v>
      </c>
      <c r="M2148" t="s">
        <v>13168</v>
      </c>
    </row>
    <row r="2149" spans="1:13" x14ac:dyDescent="0.35">
      <c r="A2149" t="s">
        <v>13169</v>
      </c>
      <c r="B2149" t="s">
        <v>13170</v>
      </c>
      <c r="C2149" t="s">
        <v>74</v>
      </c>
      <c r="D2149" t="s">
        <v>2174</v>
      </c>
      <c r="E2149" t="s">
        <v>13149</v>
      </c>
      <c r="F2149" t="s">
        <v>2190</v>
      </c>
      <c r="G2149" t="s">
        <v>147</v>
      </c>
      <c r="H2149" t="s">
        <v>2173</v>
      </c>
      <c r="I2149" t="s">
        <v>55</v>
      </c>
      <c r="J2149" t="s">
        <v>144</v>
      </c>
      <c r="K2149" t="s">
        <v>1488</v>
      </c>
      <c r="L2149" t="s">
        <v>146</v>
      </c>
      <c r="M2149" t="s">
        <v>13171</v>
      </c>
    </row>
    <row r="2150" spans="1:13" x14ac:dyDescent="0.35">
      <c r="A2150" t="s">
        <v>13172</v>
      </c>
      <c r="B2150" t="s">
        <v>13173</v>
      </c>
      <c r="C2150" t="s">
        <v>74</v>
      </c>
      <c r="D2150" t="s">
        <v>2174</v>
      </c>
      <c r="E2150" t="s">
        <v>13149</v>
      </c>
      <c r="F2150" t="s">
        <v>2190</v>
      </c>
      <c r="G2150" t="s">
        <v>147</v>
      </c>
      <c r="H2150" t="s">
        <v>2173</v>
      </c>
      <c r="I2150" t="s">
        <v>55</v>
      </c>
      <c r="J2150" t="s">
        <v>144</v>
      </c>
      <c r="K2150" t="s">
        <v>1488</v>
      </c>
      <c r="L2150" t="s">
        <v>146</v>
      </c>
      <c r="M2150" t="s">
        <v>13174</v>
      </c>
    </row>
    <row r="2151" spans="1:13" x14ac:dyDescent="0.35">
      <c r="A2151" t="s">
        <v>13175</v>
      </c>
      <c r="B2151" t="s">
        <v>13176</v>
      </c>
      <c r="C2151" t="s">
        <v>74</v>
      </c>
      <c r="D2151" t="s">
        <v>2174</v>
      </c>
      <c r="E2151" t="s">
        <v>13149</v>
      </c>
      <c r="F2151" t="s">
        <v>2203</v>
      </c>
      <c r="G2151" t="s">
        <v>147</v>
      </c>
      <c r="H2151" t="s">
        <v>2173</v>
      </c>
      <c r="I2151" t="s">
        <v>55</v>
      </c>
      <c r="J2151" t="s">
        <v>144</v>
      </c>
      <c r="K2151" t="s">
        <v>1488</v>
      </c>
      <c r="L2151" t="s">
        <v>146</v>
      </c>
      <c r="M2151" t="s">
        <v>13177</v>
      </c>
    </row>
    <row r="2152" spans="1:13" x14ac:dyDescent="0.35">
      <c r="A2152" t="s">
        <v>13178</v>
      </c>
      <c r="B2152" t="s">
        <v>13179</v>
      </c>
      <c r="C2152" t="s">
        <v>74</v>
      </c>
      <c r="D2152" t="s">
        <v>2174</v>
      </c>
      <c r="E2152" t="s">
        <v>13149</v>
      </c>
      <c r="F2152" t="s">
        <v>2203</v>
      </c>
      <c r="G2152" t="s">
        <v>147</v>
      </c>
      <c r="H2152" t="s">
        <v>2173</v>
      </c>
      <c r="I2152" t="s">
        <v>55</v>
      </c>
      <c r="J2152" t="s">
        <v>144</v>
      </c>
      <c r="K2152" t="s">
        <v>1488</v>
      </c>
      <c r="L2152" t="s">
        <v>146</v>
      </c>
      <c r="M2152" t="s">
        <v>13180</v>
      </c>
    </row>
    <row r="2153" spans="1:13" x14ac:dyDescent="0.35">
      <c r="A2153" t="s">
        <v>13181</v>
      </c>
      <c r="B2153" t="s">
        <v>13182</v>
      </c>
      <c r="C2153" t="s">
        <v>74</v>
      </c>
      <c r="D2153" t="s">
        <v>2174</v>
      </c>
      <c r="E2153" t="s">
        <v>13149</v>
      </c>
      <c r="F2153" t="s">
        <v>2203</v>
      </c>
      <c r="G2153" t="s">
        <v>147</v>
      </c>
      <c r="H2153" t="s">
        <v>2173</v>
      </c>
      <c r="I2153" t="s">
        <v>55</v>
      </c>
      <c r="J2153" t="s">
        <v>144</v>
      </c>
      <c r="K2153" t="s">
        <v>1488</v>
      </c>
      <c r="L2153" t="s">
        <v>146</v>
      </c>
      <c r="M2153" t="s">
        <v>13183</v>
      </c>
    </row>
    <row r="2154" spans="1:13" x14ac:dyDescent="0.35">
      <c r="A2154" t="s">
        <v>13184</v>
      </c>
      <c r="B2154" t="s">
        <v>13185</v>
      </c>
      <c r="C2154" t="s">
        <v>150</v>
      </c>
      <c r="D2154" t="s">
        <v>2174</v>
      </c>
      <c r="E2154" t="s">
        <v>13186</v>
      </c>
      <c r="F2154" t="s">
        <v>2200</v>
      </c>
      <c r="G2154" t="s">
        <v>151</v>
      </c>
      <c r="H2154" t="s">
        <v>2173</v>
      </c>
      <c r="I2154" t="s">
        <v>55</v>
      </c>
      <c r="J2154" t="s">
        <v>144</v>
      </c>
      <c r="K2154" t="s">
        <v>1488</v>
      </c>
      <c r="L2154" t="s">
        <v>146</v>
      </c>
      <c r="M2154" t="s">
        <v>13187</v>
      </c>
    </row>
    <row r="2155" spans="1:13" x14ac:dyDescent="0.35">
      <c r="A2155" t="s">
        <v>13188</v>
      </c>
      <c r="B2155" t="s">
        <v>13189</v>
      </c>
      <c r="C2155" t="s">
        <v>150</v>
      </c>
      <c r="D2155" t="s">
        <v>2174</v>
      </c>
      <c r="E2155" t="s">
        <v>11220</v>
      </c>
      <c r="F2155" t="s">
        <v>2200</v>
      </c>
      <c r="G2155" t="s">
        <v>151</v>
      </c>
      <c r="H2155" t="s">
        <v>2173</v>
      </c>
      <c r="I2155" t="s">
        <v>55</v>
      </c>
      <c r="J2155" t="s">
        <v>144</v>
      </c>
      <c r="K2155" t="s">
        <v>1488</v>
      </c>
      <c r="L2155" t="s">
        <v>146</v>
      </c>
      <c r="M2155" t="s">
        <v>13190</v>
      </c>
    </row>
    <row r="2156" spans="1:13" x14ac:dyDescent="0.35">
      <c r="A2156" t="s">
        <v>13191</v>
      </c>
      <c r="B2156" t="s">
        <v>13192</v>
      </c>
      <c r="C2156" t="s">
        <v>150</v>
      </c>
      <c r="D2156" t="s">
        <v>2174</v>
      </c>
      <c r="E2156" t="s">
        <v>12850</v>
      </c>
      <c r="F2156" t="s">
        <v>2200</v>
      </c>
      <c r="G2156" t="s">
        <v>151</v>
      </c>
      <c r="H2156" t="s">
        <v>2173</v>
      </c>
      <c r="I2156" t="s">
        <v>55</v>
      </c>
      <c r="J2156" t="s">
        <v>144</v>
      </c>
      <c r="K2156" t="s">
        <v>1488</v>
      </c>
      <c r="L2156" t="s">
        <v>146</v>
      </c>
      <c r="M2156" t="s">
        <v>13193</v>
      </c>
    </row>
    <row r="2157" spans="1:13" x14ac:dyDescent="0.35">
      <c r="A2157" t="s">
        <v>13194</v>
      </c>
      <c r="B2157" t="s">
        <v>13195</v>
      </c>
      <c r="C2157" t="s">
        <v>150</v>
      </c>
      <c r="D2157" t="s">
        <v>2174</v>
      </c>
      <c r="E2157" t="s">
        <v>11224</v>
      </c>
      <c r="F2157" t="s">
        <v>2200</v>
      </c>
      <c r="G2157" t="s">
        <v>151</v>
      </c>
      <c r="H2157" t="s">
        <v>2173</v>
      </c>
      <c r="I2157" t="s">
        <v>55</v>
      </c>
      <c r="J2157" t="s">
        <v>144</v>
      </c>
      <c r="K2157" t="s">
        <v>1488</v>
      </c>
      <c r="L2157" t="s">
        <v>146</v>
      </c>
      <c r="M2157" t="s">
        <v>13196</v>
      </c>
    </row>
    <row r="2158" spans="1:13" x14ac:dyDescent="0.35">
      <c r="A2158" t="s">
        <v>13197</v>
      </c>
      <c r="B2158" t="s">
        <v>13198</v>
      </c>
      <c r="C2158" t="s">
        <v>150</v>
      </c>
      <c r="D2158" t="s">
        <v>2174</v>
      </c>
      <c r="E2158" t="s">
        <v>11224</v>
      </c>
      <c r="F2158" t="s">
        <v>2200</v>
      </c>
      <c r="G2158" t="s">
        <v>151</v>
      </c>
      <c r="H2158" t="s">
        <v>2173</v>
      </c>
      <c r="I2158" t="s">
        <v>55</v>
      </c>
      <c r="J2158" t="s">
        <v>144</v>
      </c>
      <c r="K2158" t="s">
        <v>1488</v>
      </c>
      <c r="L2158" t="s">
        <v>146</v>
      </c>
      <c r="M2158" t="s">
        <v>13199</v>
      </c>
    </row>
    <row r="2159" spans="1:13" x14ac:dyDescent="0.35">
      <c r="A2159" t="s">
        <v>13200</v>
      </c>
      <c r="B2159" t="s">
        <v>13201</v>
      </c>
      <c r="C2159" t="s">
        <v>150</v>
      </c>
      <c r="D2159" t="s">
        <v>2174</v>
      </c>
      <c r="E2159" t="s">
        <v>11224</v>
      </c>
      <c r="F2159" t="s">
        <v>2200</v>
      </c>
      <c r="G2159" t="s">
        <v>151</v>
      </c>
      <c r="H2159" t="s">
        <v>2173</v>
      </c>
      <c r="I2159" t="s">
        <v>55</v>
      </c>
      <c r="J2159" t="s">
        <v>144</v>
      </c>
      <c r="K2159" t="s">
        <v>1488</v>
      </c>
      <c r="L2159" t="s">
        <v>146</v>
      </c>
      <c r="M2159" t="s">
        <v>13202</v>
      </c>
    </row>
    <row r="2160" spans="1:13" x14ac:dyDescent="0.35">
      <c r="A2160" t="s">
        <v>13203</v>
      </c>
      <c r="B2160" t="s">
        <v>13204</v>
      </c>
      <c r="C2160" t="s">
        <v>150</v>
      </c>
      <c r="D2160" t="s">
        <v>2174</v>
      </c>
      <c r="E2160" t="s">
        <v>11224</v>
      </c>
      <c r="F2160" t="s">
        <v>2200</v>
      </c>
      <c r="G2160" t="s">
        <v>151</v>
      </c>
      <c r="H2160" t="s">
        <v>2173</v>
      </c>
      <c r="I2160" t="s">
        <v>55</v>
      </c>
      <c r="J2160" t="s">
        <v>144</v>
      </c>
      <c r="K2160" t="s">
        <v>1488</v>
      </c>
      <c r="L2160" t="s">
        <v>146</v>
      </c>
      <c r="M2160" t="s">
        <v>13205</v>
      </c>
    </row>
    <row r="2161" spans="1:13" x14ac:dyDescent="0.35">
      <c r="A2161" t="s">
        <v>13206</v>
      </c>
      <c r="B2161" t="s">
        <v>13207</v>
      </c>
      <c r="C2161" t="s">
        <v>150</v>
      </c>
      <c r="D2161" t="s">
        <v>2174</v>
      </c>
      <c r="E2161" t="s">
        <v>11224</v>
      </c>
      <c r="F2161" t="s">
        <v>2200</v>
      </c>
      <c r="G2161" t="s">
        <v>151</v>
      </c>
      <c r="H2161" t="s">
        <v>2173</v>
      </c>
      <c r="I2161" t="s">
        <v>55</v>
      </c>
      <c r="J2161" t="s">
        <v>144</v>
      </c>
      <c r="K2161" t="s">
        <v>1488</v>
      </c>
      <c r="L2161" t="s">
        <v>146</v>
      </c>
      <c r="M2161" t="s">
        <v>13208</v>
      </c>
    </row>
    <row r="2162" spans="1:13" x14ac:dyDescent="0.35">
      <c r="A2162" t="s">
        <v>13209</v>
      </c>
      <c r="B2162" t="s">
        <v>13210</v>
      </c>
      <c r="C2162" t="s">
        <v>150</v>
      </c>
      <c r="D2162" t="s">
        <v>2174</v>
      </c>
      <c r="E2162" t="s">
        <v>12850</v>
      </c>
      <c r="F2162" t="s">
        <v>971</v>
      </c>
      <c r="G2162" t="s">
        <v>151</v>
      </c>
      <c r="H2162" t="s">
        <v>2173</v>
      </c>
      <c r="I2162" t="s">
        <v>55</v>
      </c>
      <c r="J2162" t="s">
        <v>144</v>
      </c>
      <c r="K2162" t="s">
        <v>1488</v>
      </c>
      <c r="L2162" t="s">
        <v>146</v>
      </c>
      <c r="M2162" t="s">
        <v>13211</v>
      </c>
    </row>
    <row r="2163" spans="1:13" x14ac:dyDescent="0.35">
      <c r="A2163" t="s">
        <v>13212</v>
      </c>
      <c r="B2163" t="s">
        <v>13213</v>
      </c>
      <c r="C2163" t="s">
        <v>150</v>
      </c>
      <c r="D2163" t="s">
        <v>2174</v>
      </c>
      <c r="E2163" t="s">
        <v>11224</v>
      </c>
      <c r="F2163" t="s">
        <v>971</v>
      </c>
      <c r="G2163" t="s">
        <v>151</v>
      </c>
      <c r="H2163" t="s">
        <v>2173</v>
      </c>
      <c r="I2163" t="s">
        <v>55</v>
      </c>
      <c r="J2163" t="s">
        <v>144</v>
      </c>
      <c r="K2163" t="s">
        <v>1488</v>
      </c>
      <c r="L2163" t="s">
        <v>146</v>
      </c>
      <c r="M2163" t="s">
        <v>13214</v>
      </c>
    </row>
    <row r="2164" spans="1:13" x14ac:dyDescent="0.35">
      <c r="A2164" t="s">
        <v>13215</v>
      </c>
      <c r="B2164" t="s">
        <v>13216</v>
      </c>
      <c r="C2164" t="s">
        <v>150</v>
      </c>
      <c r="D2164" t="s">
        <v>2174</v>
      </c>
      <c r="E2164" t="s">
        <v>11224</v>
      </c>
      <c r="F2164" t="s">
        <v>971</v>
      </c>
      <c r="G2164" t="s">
        <v>151</v>
      </c>
      <c r="H2164" t="s">
        <v>2173</v>
      </c>
      <c r="I2164" t="s">
        <v>55</v>
      </c>
      <c r="J2164" t="s">
        <v>144</v>
      </c>
      <c r="K2164" t="s">
        <v>1488</v>
      </c>
      <c r="L2164" t="s">
        <v>146</v>
      </c>
      <c r="M2164" t="s">
        <v>13217</v>
      </c>
    </row>
    <row r="2165" spans="1:13" x14ac:dyDescent="0.35">
      <c r="A2165" t="s">
        <v>13218</v>
      </c>
      <c r="B2165" t="s">
        <v>13219</v>
      </c>
      <c r="C2165" t="s">
        <v>150</v>
      </c>
      <c r="D2165" t="s">
        <v>2174</v>
      </c>
      <c r="E2165" t="s">
        <v>11224</v>
      </c>
      <c r="F2165" t="s">
        <v>971</v>
      </c>
      <c r="G2165" t="s">
        <v>151</v>
      </c>
      <c r="H2165" t="s">
        <v>2173</v>
      </c>
      <c r="I2165" t="s">
        <v>55</v>
      </c>
      <c r="J2165" t="s">
        <v>144</v>
      </c>
      <c r="K2165" t="s">
        <v>1488</v>
      </c>
      <c r="L2165" t="s">
        <v>146</v>
      </c>
      <c r="M2165" t="s">
        <v>13220</v>
      </c>
    </row>
    <row r="2166" spans="1:13" x14ac:dyDescent="0.35">
      <c r="A2166" t="s">
        <v>13221</v>
      </c>
      <c r="B2166" t="s">
        <v>13222</v>
      </c>
      <c r="C2166" t="s">
        <v>150</v>
      </c>
      <c r="D2166" t="s">
        <v>2174</v>
      </c>
      <c r="E2166" t="s">
        <v>11224</v>
      </c>
      <c r="F2166" t="s">
        <v>971</v>
      </c>
      <c r="G2166" t="s">
        <v>151</v>
      </c>
      <c r="H2166" t="s">
        <v>2173</v>
      </c>
      <c r="I2166" t="s">
        <v>55</v>
      </c>
      <c r="J2166" t="s">
        <v>144</v>
      </c>
      <c r="K2166" t="s">
        <v>1488</v>
      </c>
      <c r="L2166" t="s">
        <v>146</v>
      </c>
      <c r="M2166" t="s">
        <v>13223</v>
      </c>
    </row>
    <row r="2167" spans="1:13" x14ac:dyDescent="0.35">
      <c r="A2167" t="s">
        <v>13224</v>
      </c>
      <c r="B2167" t="s">
        <v>13225</v>
      </c>
      <c r="C2167" t="s">
        <v>150</v>
      </c>
      <c r="D2167" t="s">
        <v>2174</v>
      </c>
      <c r="E2167" t="s">
        <v>11224</v>
      </c>
      <c r="F2167" t="s">
        <v>971</v>
      </c>
      <c r="G2167" t="s">
        <v>151</v>
      </c>
      <c r="H2167" t="s">
        <v>2173</v>
      </c>
      <c r="I2167" t="s">
        <v>55</v>
      </c>
      <c r="J2167" t="s">
        <v>144</v>
      </c>
      <c r="K2167" t="s">
        <v>1488</v>
      </c>
      <c r="L2167" t="s">
        <v>146</v>
      </c>
      <c r="M2167" t="s">
        <v>13226</v>
      </c>
    </row>
    <row r="2168" spans="1:13" x14ac:dyDescent="0.35">
      <c r="A2168" t="s">
        <v>13227</v>
      </c>
      <c r="B2168" t="s">
        <v>13228</v>
      </c>
      <c r="C2168" t="s">
        <v>150</v>
      </c>
      <c r="D2168" t="s">
        <v>2174</v>
      </c>
      <c r="E2168" t="s">
        <v>11240</v>
      </c>
      <c r="F2168" t="s">
        <v>2200</v>
      </c>
      <c r="G2168" t="s">
        <v>151</v>
      </c>
      <c r="H2168" t="s">
        <v>2173</v>
      </c>
      <c r="I2168" t="s">
        <v>55</v>
      </c>
      <c r="J2168" t="s">
        <v>144</v>
      </c>
      <c r="K2168" t="s">
        <v>1488</v>
      </c>
      <c r="L2168" t="s">
        <v>146</v>
      </c>
      <c r="M2168" t="s">
        <v>13229</v>
      </c>
    </row>
    <row r="2169" spans="1:13" x14ac:dyDescent="0.35">
      <c r="A2169" t="s">
        <v>13230</v>
      </c>
      <c r="B2169" t="s">
        <v>13231</v>
      </c>
      <c r="C2169" t="s">
        <v>150</v>
      </c>
      <c r="D2169" t="s">
        <v>2174</v>
      </c>
      <c r="E2169" t="s">
        <v>11244</v>
      </c>
      <c r="F2169" t="s">
        <v>2200</v>
      </c>
      <c r="G2169" t="s">
        <v>151</v>
      </c>
      <c r="H2169" t="s">
        <v>2173</v>
      </c>
      <c r="I2169" t="s">
        <v>55</v>
      </c>
      <c r="J2169" t="s">
        <v>144</v>
      </c>
      <c r="K2169" t="s">
        <v>1488</v>
      </c>
      <c r="L2169" t="s">
        <v>146</v>
      </c>
      <c r="M2169" t="s">
        <v>13232</v>
      </c>
    </row>
    <row r="2170" spans="1:13" x14ac:dyDescent="0.35">
      <c r="A2170" t="s">
        <v>13233</v>
      </c>
      <c r="B2170" t="s">
        <v>13234</v>
      </c>
      <c r="C2170" t="s">
        <v>150</v>
      </c>
      <c r="D2170" t="s">
        <v>2174</v>
      </c>
      <c r="E2170" t="s">
        <v>11244</v>
      </c>
      <c r="F2170" t="s">
        <v>2200</v>
      </c>
      <c r="G2170" t="s">
        <v>151</v>
      </c>
      <c r="H2170" t="s">
        <v>2173</v>
      </c>
      <c r="I2170" t="s">
        <v>55</v>
      </c>
      <c r="J2170" t="s">
        <v>144</v>
      </c>
      <c r="K2170" t="s">
        <v>1488</v>
      </c>
      <c r="L2170" t="s">
        <v>146</v>
      </c>
      <c r="M2170" t="s">
        <v>13235</v>
      </c>
    </row>
    <row r="2171" spans="1:13" x14ac:dyDescent="0.35">
      <c r="A2171" t="s">
        <v>13236</v>
      </c>
      <c r="B2171" t="s">
        <v>13237</v>
      </c>
      <c r="C2171" t="s">
        <v>150</v>
      </c>
      <c r="D2171" t="s">
        <v>2174</v>
      </c>
      <c r="E2171" t="s">
        <v>11244</v>
      </c>
      <c r="F2171" t="s">
        <v>2200</v>
      </c>
      <c r="G2171" t="s">
        <v>151</v>
      </c>
      <c r="H2171" t="s">
        <v>2173</v>
      </c>
      <c r="I2171" t="s">
        <v>55</v>
      </c>
      <c r="J2171" t="s">
        <v>144</v>
      </c>
      <c r="K2171" t="s">
        <v>1488</v>
      </c>
      <c r="L2171" t="s">
        <v>146</v>
      </c>
      <c r="M2171" t="s">
        <v>13238</v>
      </c>
    </row>
    <row r="2172" spans="1:13" x14ac:dyDescent="0.35">
      <c r="A2172" t="s">
        <v>13239</v>
      </c>
      <c r="B2172" t="s">
        <v>13240</v>
      </c>
      <c r="C2172" t="s">
        <v>150</v>
      </c>
      <c r="D2172" t="s">
        <v>2174</v>
      </c>
      <c r="E2172" t="s">
        <v>11244</v>
      </c>
      <c r="F2172" t="s">
        <v>2200</v>
      </c>
      <c r="G2172" t="s">
        <v>151</v>
      </c>
      <c r="H2172" t="s">
        <v>2173</v>
      </c>
      <c r="I2172" t="s">
        <v>55</v>
      </c>
      <c r="J2172" t="s">
        <v>144</v>
      </c>
      <c r="K2172" t="s">
        <v>1488</v>
      </c>
      <c r="L2172" t="s">
        <v>146</v>
      </c>
      <c r="M2172" t="s">
        <v>13241</v>
      </c>
    </row>
    <row r="2173" spans="1:13" x14ac:dyDescent="0.35">
      <c r="A2173" t="s">
        <v>13242</v>
      </c>
      <c r="B2173" t="s">
        <v>13243</v>
      </c>
      <c r="C2173" t="s">
        <v>150</v>
      </c>
      <c r="D2173" t="s">
        <v>2174</v>
      </c>
      <c r="E2173" t="s">
        <v>13186</v>
      </c>
      <c r="F2173" t="s">
        <v>2200</v>
      </c>
      <c r="G2173" t="s">
        <v>151</v>
      </c>
      <c r="H2173" t="s">
        <v>2173</v>
      </c>
      <c r="I2173" t="s">
        <v>55</v>
      </c>
      <c r="J2173" t="s">
        <v>144</v>
      </c>
      <c r="K2173" t="s">
        <v>1488</v>
      </c>
      <c r="L2173" t="s">
        <v>146</v>
      </c>
      <c r="M2173" t="s">
        <v>13244</v>
      </c>
    </row>
    <row r="2174" spans="1:13" x14ac:dyDescent="0.35">
      <c r="A2174" t="s">
        <v>13245</v>
      </c>
      <c r="B2174" t="s">
        <v>13246</v>
      </c>
      <c r="C2174" t="s">
        <v>150</v>
      </c>
      <c r="D2174" t="s">
        <v>2174</v>
      </c>
      <c r="E2174" t="s">
        <v>13186</v>
      </c>
      <c r="F2174" t="s">
        <v>2200</v>
      </c>
      <c r="G2174" t="s">
        <v>151</v>
      </c>
      <c r="H2174" t="s">
        <v>2173</v>
      </c>
      <c r="I2174" t="s">
        <v>55</v>
      </c>
      <c r="J2174" t="s">
        <v>144</v>
      </c>
      <c r="K2174" t="s">
        <v>1488</v>
      </c>
      <c r="L2174" t="s">
        <v>146</v>
      </c>
      <c r="M2174" t="s">
        <v>13247</v>
      </c>
    </row>
    <row r="2175" spans="1:13" x14ac:dyDescent="0.35">
      <c r="A2175" t="s">
        <v>13248</v>
      </c>
      <c r="B2175" t="s">
        <v>13249</v>
      </c>
      <c r="C2175" t="s">
        <v>150</v>
      </c>
      <c r="D2175" t="s">
        <v>2174</v>
      </c>
      <c r="E2175" t="s">
        <v>13186</v>
      </c>
      <c r="F2175" t="s">
        <v>2200</v>
      </c>
      <c r="G2175" t="s">
        <v>151</v>
      </c>
      <c r="H2175" t="s">
        <v>2173</v>
      </c>
      <c r="I2175" t="s">
        <v>55</v>
      </c>
      <c r="J2175" t="s">
        <v>144</v>
      </c>
      <c r="K2175" t="s">
        <v>1488</v>
      </c>
      <c r="L2175" t="s">
        <v>146</v>
      </c>
      <c r="M2175" t="s">
        <v>13250</v>
      </c>
    </row>
    <row r="2176" spans="1:13" x14ac:dyDescent="0.35">
      <c r="A2176" t="s">
        <v>13251</v>
      </c>
      <c r="B2176" t="s">
        <v>13252</v>
      </c>
      <c r="C2176" t="s">
        <v>150</v>
      </c>
      <c r="D2176" t="s">
        <v>2174</v>
      </c>
      <c r="E2176" t="s">
        <v>13186</v>
      </c>
      <c r="F2176" t="s">
        <v>2200</v>
      </c>
      <c r="G2176" t="s">
        <v>151</v>
      </c>
      <c r="H2176" t="s">
        <v>2173</v>
      </c>
      <c r="I2176" t="s">
        <v>55</v>
      </c>
      <c r="J2176" t="s">
        <v>144</v>
      </c>
      <c r="K2176" t="s">
        <v>1488</v>
      </c>
      <c r="L2176" t="s">
        <v>146</v>
      </c>
      <c r="M2176" t="s">
        <v>13253</v>
      </c>
    </row>
    <row r="2177" spans="1:13" x14ac:dyDescent="0.35">
      <c r="A2177" t="s">
        <v>13254</v>
      </c>
      <c r="B2177" t="s">
        <v>13255</v>
      </c>
      <c r="C2177" t="s">
        <v>150</v>
      </c>
      <c r="D2177" t="s">
        <v>2174</v>
      </c>
      <c r="E2177" t="s">
        <v>12850</v>
      </c>
      <c r="F2177" t="s">
        <v>2200</v>
      </c>
      <c r="G2177" t="s">
        <v>151</v>
      </c>
      <c r="H2177" t="s">
        <v>2173</v>
      </c>
      <c r="I2177" t="s">
        <v>55</v>
      </c>
      <c r="J2177" t="s">
        <v>144</v>
      </c>
      <c r="K2177" t="s">
        <v>1488</v>
      </c>
      <c r="L2177" t="s">
        <v>146</v>
      </c>
      <c r="M2177" t="s">
        <v>13256</v>
      </c>
    </row>
    <row r="2178" spans="1:13" x14ac:dyDescent="0.35">
      <c r="A2178" t="s">
        <v>13257</v>
      </c>
      <c r="B2178" t="s">
        <v>13258</v>
      </c>
      <c r="C2178" t="s">
        <v>150</v>
      </c>
      <c r="D2178" t="s">
        <v>2174</v>
      </c>
      <c r="E2178" t="s">
        <v>12850</v>
      </c>
      <c r="F2178" t="s">
        <v>2200</v>
      </c>
      <c r="G2178" t="s">
        <v>151</v>
      </c>
      <c r="H2178" t="s">
        <v>2173</v>
      </c>
      <c r="I2178" t="s">
        <v>55</v>
      </c>
      <c r="J2178" t="s">
        <v>144</v>
      </c>
      <c r="K2178" t="s">
        <v>1488</v>
      </c>
      <c r="L2178" t="s">
        <v>146</v>
      </c>
      <c r="M2178" t="s">
        <v>13259</v>
      </c>
    </row>
    <row r="2179" spans="1:13" x14ac:dyDescent="0.35">
      <c r="A2179" t="s">
        <v>13260</v>
      </c>
      <c r="B2179" t="s">
        <v>13261</v>
      </c>
      <c r="C2179" t="s">
        <v>150</v>
      </c>
      <c r="D2179" t="s">
        <v>2174</v>
      </c>
      <c r="E2179" t="s">
        <v>12850</v>
      </c>
      <c r="F2179" t="s">
        <v>2200</v>
      </c>
      <c r="G2179" t="s">
        <v>151</v>
      </c>
      <c r="H2179" t="s">
        <v>2173</v>
      </c>
      <c r="I2179" t="s">
        <v>55</v>
      </c>
      <c r="J2179" t="s">
        <v>144</v>
      </c>
      <c r="K2179" t="s">
        <v>1488</v>
      </c>
      <c r="L2179" t="s">
        <v>146</v>
      </c>
      <c r="M2179" t="s">
        <v>13262</v>
      </c>
    </row>
    <row r="2180" spans="1:13" x14ac:dyDescent="0.35">
      <c r="A2180" t="s">
        <v>13263</v>
      </c>
      <c r="B2180" t="s">
        <v>13264</v>
      </c>
      <c r="C2180" t="s">
        <v>150</v>
      </c>
      <c r="D2180" t="s">
        <v>2174</v>
      </c>
      <c r="E2180" t="s">
        <v>12850</v>
      </c>
      <c r="F2180" t="s">
        <v>2200</v>
      </c>
      <c r="G2180" t="s">
        <v>151</v>
      </c>
      <c r="H2180" t="s">
        <v>2173</v>
      </c>
      <c r="I2180" t="s">
        <v>55</v>
      </c>
      <c r="J2180" t="s">
        <v>144</v>
      </c>
      <c r="K2180" t="s">
        <v>1488</v>
      </c>
      <c r="L2180" t="s">
        <v>146</v>
      </c>
      <c r="M2180" t="s">
        <v>13265</v>
      </c>
    </row>
    <row r="2181" spans="1:13" x14ac:dyDescent="0.35">
      <c r="A2181" t="s">
        <v>13266</v>
      </c>
      <c r="B2181" t="s">
        <v>13267</v>
      </c>
      <c r="C2181" t="s">
        <v>150</v>
      </c>
      <c r="D2181" t="s">
        <v>2174</v>
      </c>
      <c r="E2181" t="s">
        <v>12850</v>
      </c>
      <c r="F2181" t="s">
        <v>2200</v>
      </c>
      <c r="G2181" t="s">
        <v>151</v>
      </c>
      <c r="H2181" t="s">
        <v>2173</v>
      </c>
      <c r="I2181" t="s">
        <v>55</v>
      </c>
      <c r="J2181" t="s">
        <v>144</v>
      </c>
      <c r="K2181" t="s">
        <v>1488</v>
      </c>
      <c r="L2181" t="s">
        <v>146</v>
      </c>
      <c r="M2181" t="s">
        <v>13268</v>
      </c>
    </row>
    <row r="2182" spans="1:13" x14ac:dyDescent="0.35">
      <c r="A2182" t="s">
        <v>13269</v>
      </c>
      <c r="B2182" t="s">
        <v>13270</v>
      </c>
      <c r="C2182" t="s">
        <v>150</v>
      </c>
      <c r="D2182" t="s">
        <v>2174</v>
      </c>
      <c r="E2182" t="s">
        <v>12850</v>
      </c>
      <c r="F2182" t="s">
        <v>2200</v>
      </c>
      <c r="G2182" t="s">
        <v>151</v>
      </c>
      <c r="H2182" t="s">
        <v>2173</v>
      </c>
      <c r="I2182" t="s">
        <v>55</v>
      </c>
      <c r="J2182" t="s">
        <v>144</v>
      </c>
      <c r="K2182" t="s">
        <v>1488</v>
      </c>
      <c r="L2182" t="s">
        <v>146</v>
      </c>
      <c r="M2182" t="s">
        <v>13271</v>
      </c>
    </row>
    <row r="2183" spans="1:13" x14ac:dyDescent="0.35">
      <c r="A2183" t="s">
        <v>13272</v>
      </c>
      <c r="B2183" t="s">
        <v>13273</v>
      </c>
      <c r="C2183" t="s">
        <v>150</v>
      </c>
      <c r="D2183" t="s">
        <v>2174</v>
      </c>
      <c r="E2183" t="s">
        <v>12850</v>
      </c>
      <c r="F2183" t="s">
        <v>2200</v>
      </c>
      <c r="G2183" t="s">
        <v>151</v>
      </c>
      <c r="H2183" t="s">
        <v>2173</v>
      </c>
      <c r="I2183" t="s">
        <v>55</v>
      </c>
      <c r="J2183" t="s">
        <v>144</v>
      </c>
      <c r="K2183" t="s">
        <v>1488</v>
      </c>
      <c r="L2183" t="s">
        <v>146</v>
      </c>
      <c r="M2183" t="s">
        <v>13274</v>
      </c>
    </row>
    <row r="2184" spans="1:13" x14ac:dyDescent="0.35">
      <c r="A2184" t="s">
        <v>13275</v>
      </c>
      <c r="B2184" t="s">
        <v>13276</v>
      </c>
      <c r="C2184" t="s">
        <v>150</v>
      </c>
      <c r="D2184" t="s">
        <v>2174</v>
      </c>
      <c r="E2184" t="s">
        <v>11224</v>
      </c>
      <c r="F2184" t="s">
        <v>2200</v>
      </c>
      <c r="G2184" t="s">
        <v>151</v>
      </c>
      <c r="H2184" t="s">
        <v>2173</v>
      </c>
      <c r="I2184" t="s">
        <v>55</v>
      </c>
      <c r="J2184" t="s">
        <v>144</v>
      </c>
      <c r="K2184" t="s">
        <v>1488</v>
      </c>
      <c r="L2184" t="s">
        <v>146</v>
      </c>
      <c r="M2184" t="s">
        <v>13277</v>
      </c>
    </row>
    <row r="2185" spans="1:13" x14ac:dyDescent="0.35">
      <c r="A2185" t="s">
        <v>13278</v>
      </c>
      <c r="B2185" t="s">
        <v>13279</v>
      </c>
      <c r="C2185" t="s">
        <v>150</v>
      </c>
      <c r="D2185" t="s">
        <v>2174</v>
      </c>
      <c r="E2185" t="s">
        <v>11224</v>
      </c>
      <c r="F2185" t="s">
        <v>2200</v>
      </c>
      <c r="G2185" t="s">
        <v>151</v>
      </c>
      <c r="H2185" t="s">
        <v>2173</v>
      </c>
      <c r="I2185" t="s">
        <v>55</v>
      </c>
      <c r="J2185" t="s">
        <v>144</v>
      </c>
      <c r="K2185" t="s">
        <v>1488</v>
      </c>
      <c r="L2185" t="s">
        <v>146</v>
      </c>
      <c r="M2185" t="s">
        <v>13280</v>
      </c>
    </row>
    <row r="2186" spans="1:13" x14ac:dyDescent="0.35">
      <c r="A2186" t="s">
        <v>13281</v>
      </c>
      <c r="B2186" t="s">
        <v>13282</v>
      </c>
      <c r="C2186" t="s">
        <v>150</v>
      </c>
      <c r="D2186" t="s">
        <v>2174</v>
      </c>
      <c r="E2186" t="s">
        <v>11224</v>
      </c>
      <c r="F2186" t="s">
        <v>2200</v>
      </c>
      <c r="G2186" t="s">
        <v>151</v>
      </c>
      <c r="H2186" t="s">
        <v>2173</v>
      </c>
      <c r="I2186" t="s">
        <v>55</v>
      </c>
      <c r="J2186" t="s">
        <v>144</v>
      </c>
      <c r="K2186" t="s">
        <v>1488</v>
      </c>
      <c r="L2186" t="s">
        <v>146</v>
      </c>
      <c r="M2186" t="s">
        <v>13283</v>
      </c>
    </row>
    <row r="2187" spans="1:13" x14ac:dyDescent="0.35">
      <c r="A2187" t="s">
        <v>13284</v>
      </c>
      <c r="B2187" t="s">
        <v>13285</v>
      </c>
      <c r="C2187" t="s">
        <v>150</v>
      </c>
      <c r="D2187" t="s">
        <v>2174</v>
      </c>
      <c r="E2187" t="s">
        <v>11224</v>
      </c>
      <c r="F2187" t="s">
        <v>2200</v>
      </c>
      <c r="G2187" t="s">
        <v>151</v>
      </c>
      <c r="H2187" t="s">
        <v>2173</v>
      </c>
      <c r="I2187" t="s">
        <v>55</v>
      </c>
      <c r="J2187" t="s">
        <v>144</v>
      </c>
      <c r="K2187" t="s">
        <v>1488</v>
      </c>
      <c r="L2187" t="s">
        <v>146</v>
      </c>
      <c r="M2187" t="s">
        <v>13286</v>
      </c>
    </row>
    <row r="2188" spans="1:13" x14ac:dyDescent="0.35">
      <c r="A2188" t="s">
        <v>13287</v>
      </c>
      <c r="B2188" t="s">
        <v>13288</v>
      </c>
      <c r="C2188" t="s">
        <v>150</v>
      </c>
      <c r="D2188" t="s">
        <v>2174</v>
      </c>
      <c r="E2188" t="s">
        <v>11224</v>
      </c>
      <c r="F2188" t="s">
        <v>2200</v>
      </c>
      <c r="G2188" t="s">
        <v>151</v>
      </c>
      <c r="H2188" t="s">
        <v>2173</v>
      </c>
      <c r="I2188" t="s">
        <v>55</v>
      </c>
      <c r="J2188" t="s">
        <v>144</v>
      </c>
      <c r="K2188" t="s">
        <v>1488</v>
      </c>
      <c r="L2188" t="s">
        <v>146</v>
      </c>
      <c r="M2188" t="s">
        <v>13289</v>
      </c>
    </row>
    <row r="2189" spans="1:13" x14ac:dyDescent="0.35">
      <c r="A2189" t="s">
        <v>13290</v>
      </c>
      <c r="B2189" t="s">
        <v>13291</v>
      </c>
      <c r="C2189" t="s">
        <v>150</v>
      </c>
      <c r="D2189" t="s">
        <v>2174</v>
      </c>
      <c r="E2189" t="s">
        <v>11224</v>
      </c>
      <c r="F2189" t="s">
        <v>2200</v>
      </c>
      <c r="G2189" t="s">
        <v>151</v>
      </c>
      <c r="H2189" t="s">
        <v>2173</v>
      </c>
      <c r="I2189" t="s">
        <v>55</v>
      </c>
      <c r="J2189" t="s">
        <v>144</v>
      </c>
      <c r="K2189" t="s">
        <v>1488</v>
      </c>
      <c r="L2189" t="s">
        <v>146</v>
      </c>
      <c r="M2189" t="s">
        <v>13292</v>
      </c>
    </row>
    <row r="2190" spans="1:13" x14ac:dyDescent="0.35">
      <c r="A2190" t="s">
        <v>13293</v>
      </c>
      <c r="B2190" t="s">
        <v>13294</v>
      </c>
      <c r="C2190" t="s">
        <v>150</v>
      </c>
      <c r="D2190" t="s">
        <v>2174</v>
      </c>
      <c r="E2190" t="s">
        <v>11224</v>
      </c>
      <c r="F2190" t="s">
        <v>2200</v>
      </c>
      <c r="G2190" t="s">
        <v>151</v>
      </c>
      <c r="H2190" t="s">
        <v>2173</v>
      </c>
      <c r="I2190" t="s">
        <v>55</v>
      </c>
      <c r="J2190" t="s">
        <v>144</v>
      </c>
      <c r="K2190" t="s">
        <v>1488</v>
      </c>
      <c r="L2190" t="s">
        <v>146</v>
      </c>
      <c r="M2190" t="s">
        <v>13295</v>
      </c>
    </row>
    <row r="2191" spans="1:13" x14ac:dyDescent="0.35">
      <c r="A2191" t="s">
        <v>13296</v>
      </c>
      <c r="B2191" t="s">
        <v>13297</v>
      </c>
      <c r="C2191" t="s">
        <v>150</v>
      </c>
      <c r="D2191" t="s">
        <v>2174</v>
      </c>
      <c r="E2191" t="s">
        <v>11224</v>
      </c>
      <c r="F2191" t="s">
        <v>2200</v>
      </c>
      <c r="G2191" t="s">
        <v>151</v>
      </c>
      <c r="H2191" t="s">
        <v>2173</v>
      </c>
      <c r="I2191" t="s">
        <v>55</v>
      </c>
      <c r="J2191" t="s">
        <v>144</v>
      </c>
      <c r="K2191" t="s">
        <v>1488</v>
      </c>
      <c r="L2191" t="s">
        <v>146</v>
      </c>
      <c r="M2191" t="s">
        <v>13298</v>
      </c>
    </row>
    <row r="2192" spans="1:13" x14ac:dyDescent="0.35">
      <c r="A2192" t="s">
        <v>13299</v>
      </c>
      <c r="B2192" t="s">
        <v>13300</v>
      </c>
      <c r="C2192" t="s">
        <v>150</v>
      </c>
      <c r="D2192" t="s">
        <v>2174</v>
      </c>
      <c r="E2192" t="s">
        <v>11224</v>
      </c>
      <c r="F2192" t="s">
        <v>2200</v>
      </c>
      <c r="G2192" t="s">
        <v>151</v>
      </c>
      <c r="H2192" t="s">
        <v>2173</v>
      </c>
      <c r="I2192" t="s">
        <v>55</v>
      </c>
      <c r="J2192" t="s">
        <v>144</v>
      </c>
      <c r="K2192" t="s">
        <v>1488</v>
      </c>
      <c r="L2192" t="s">
        <v>146</v>
      </c>
      <c r="M2192" t="s">
        <v>13301</v>
      </c>
    </row>
    <row r="2193" spans="1:13" x14ac:dyDescent="0.35">
      <c r="A2193" t="s">
        <v>13302</v>
      </c>
      <c r="B2193" t="s">
        <v>13303</v>
      </c>
      <c r="C2193" t="s">
        <v>150</v>
      </c>
      <c r="D2193" t="s">
        <v>2174</v>
      </c>
      <c r="E2193" t="s">
        <v>11224</v>
      </c>
      <c r="F2193" t="s">
        <v>2200</v>
      </c>
      <c r="G2193" t="s">
        <v>151</v>
      </c>
      <c r="H2193" t="s">
        <v>2173</v>
      </c>
      <c r="I2193" t="s">
        <v>55</v>
      </c>
      <c r="J2193" t="s">
        <v>144</v>
      </c>
      <c r="K2193" t="s">
        <v>1488</v>
      </c>
      <c r="L2193" t="s">
        <v>146</v>
      </c>
      <c r="M2193" t="s">
        <v>13304</v>
      </c>
    </row>
    <row r="2194" spans="1:13" x14ac:dyDescent="0.35">
      <c r="A2194" t="s">
        <v>13305</v>
      </c>
      <c r="B2194" t="s">
        <v>13306</v>
      </c>
      <c r="C2194" t="s">
        <v>150</v>
      </c>
      <c r="D2194" t="s">
        <v>2174</v>
      </c>
      <c r="E2194" t="s">
        <v>11224</v>
      </c>
      <c r="F2194" t="s">
        <v>2200</v>
      </c>
      <c r="G2194" t="s">
        <v>151</v>
      </c>
      <c r="H2194" t="s">
        <v>2173</v>
      </c>
      <c r="I2194" t="s">
        <v>55</v>
      </c>
      <c r="J2194" t="s">
        <v>144</v>
      </c>
      <c r="K2194" t="s">
        <v>1488</v>
      </c>
      <c r="L2194" t="s">
        <v>146</v>
      </c>
      <c r="M2194" t="s">
        <v>13307</v>
      </c>
    </row>
    <row r="2195" spans="1:13" x14ac:dyDescent="0.35">
      <c r="A2195" t="s">
        <v>13308</v>
      </c>
      <c r="B2195" t="s">
        <v>13309</v>
      </c>
      <c r="C2195" t="s">
        <v>150</v>
      </c>
      <c r="D2195" t="s">
        <v>2174</v>
      </c>
      <c r="E2195" t="s">
        <v>11224</v>
      </c>
      <c r="F2195" t="s">
        <v>2200</v>
      </c>
      <c r="G2195" t="s">
        <v>151</v>
      </c>
      <c r="H2195" t="s">
        <v>2173</v>
      </c>
      <c r="I2195" t="s">
        <v>55</v>
      </c>
      <c r="J2195" t="s">
        <v>144</v>
      </c>
      <c r="K2195" t="s">
        <v>1488</v>
      </c>
      <c r="L2195" t="s">
        <v>146</v>
      </c>
      <c r="M2195" t="s">
        <v>13310</v>
      </c>
    </row>
    <row r="2196" spans="1:13" x14ac:dyDescent="0.35">
      <c r="A2196" t="s">
        <v>13311</v>
      </c>
      <c r="B2196" t="s">
        <v>13312</v>
      </c>
      <c r="C2196" t="s">
        <v>150</v>
      </c>
      <c r="D2196" t="s">
        <v>2174</v>
      </c>
      <c r="E2196" t="s">
        <v>11224</v>
      </c>
      <c r="F2196" t="s">
        <v>2200</v>
      </c>
      <c r="G2196" t="s">
        <v>151</v>
      </c>
      <c r="H2196" t="s">
        <v>2173</v>
      </c>
      <c r="I2196" t="s">
        <v>55</v>
      </c>
      <c r="J2196" t="s">
        <v>144</v>
      </c>
      <c r="K2196" t="s">
        <v>1488</v>
      </c>
      <c r="L2196" t="s">
        <v>146</v>
      </c>
      <c r="M2196" t="s">
        <v>13313</v>
      </c>
    </row>
    <row r="2197" spans="1:13" x14ac:dyDescent="0.35">
      <c r="A2197" t="s">
        <v>13314</v>
      </c>
      <c r="B2197" t="s">
        <v>13315</v>
      </c>
      <c r="C2197" t="s">
        <v>150</v>
      </c>
      <c r="D2197" t="s">
        <v>2174</v>
      </c>
      <c r="E2197" t="s">
        <v>11224</v>
      </c>
      <c r="F2197" t="s">
        <v>2200</v>
      </c>
      <c r="G2197" t="s">
        <v>151</v>
      </c>
      <c r="H2197" t="s">
        <v>2173</v>
      </c>
      <c r="I2197" t="s">
        <v>55</v>
      </c>
      <c r="J2197" t="s">
        <v>144</v>
      </c>
      <c r="K2197" t="s">
        <v>1488</v>
      </c>
      <c r="L2197" t="s">
        <v>146</v>
      </c>
      <c r="M2197" t="s">
        <v>13316</v>
      </c>
    </row>
    <row r="2198" spans="1:13" x14ac:dyDescent="0.35">
      <c r="A2198" t="s">
        <v>13317</v>
      </c>
      <c r="B2198" t="s">
        <v>13318</v>
      </c>
      <c r="C2198" t="s">
        <v>150</v>
      </c>
      <c r="D2198" t="s">
        <v>2174</v>
      </c>
      <c r="E2198" t="s">
        <v>11224</v>
      </c>
      <c r="F2198" t="s">
        <v>2200</v>
      </c>
      <c r="G2198" t="s">
        <v>151</v>
      </c>
      <c r="H2198" t="s">
        <v>2173</v>
      </c>
      <c r="I2198" t="s">
        <v>55</v>
      </c>
      <c r="J2198" t="s">
        <v>144</v>
      </c>
      <c r="K2198" t="s">
        <v>1488</v>
      </c>
      <c r="L2198" t="s">
        <v>146</v>
      </c>
      <c r="M2198" t="s">
        <v>13319</v>
      </c>
    </row>
    <row r="2199" spans="1:13" x14ac:dyDescent="0.35">
      <c r="A2199" t="s">
        <v>13320</v>
      </c>
      <c r="B2199" t="s">
        <v>13321</v>
      </c>
      <c r="C2199" t="s">
        <v>150</v>
      </c>
      <c r="D2199" t="s">
        <v>2174</v>
      </c>
      <c r="E2199" t="s">
        <v>11224</v>
      </c>
      <c r="F2199" t="s">
        <v>2200</v>
      </c>
      <c r="G2199" t="s">
        <v>151</v>
      </c>
      <c r="H2199" t="s">
        <v>2173</v>
      </c>
      <c r="I2199" t="s">
        <v>55</v>
      </c>
      <c r="J2199" t="s">
        <v>144</v>
      </c>
      <c r="K2199" t="s">
        <v>1488</v>
      </c>
      <c r="L2199" t="s">
        <v>146</v>
      </c>
      <c r="M2199" t="s">
        <v>13322</v>
      </c>
    </row>
    <row r="2200" spans="1:13" x14ac:dyDescent="0.35">
      <c r="A2200" t="s">
        <v>13323</v>
      </c>
      <c r="B2200" t="s">
        <v>13324</v>
      </c>
      <c r="C2200" t="s">
        <v>150</v>
      </c>
      <c r="D2200" t="s">
        <v>2174</v>
      </c>
      <c r="E2200" t="s">
        <v>11224</v>
      </c>
      <c r="F2200" t="s">
        <v>2200</v>
      </c>
      <c r="G2200" t="s">
        <v>151</v>
      </c>
      <c r="H2200" t="s">
        <v>2173</v>
      </c>
      <c r="I2200" t="s">
        <v>55</v>
      </c>
      <c r="J2200" t="s">
        <v>144</v>
      </c>
      <c r="K2200" t="s">
        <v>1488</v>
      </c>
      <c r="L2200" t="s">
        <v>146</v>
      </c>
      <c r="M2200" t="s">
        <v>13325</v>
      </c>
    </row>
    <row r="2201" spans="1:13" x14ac:dyDescent="0.35">
      <c r="A2201" t="s">
        <v>13326</v>
      </c>
      <c r="B2201" t="s">
        <v>13327</v>
      </c>
      <c r="C2201" t="s">
        <v>150</v>
      </c>
      <c r="D2201" t="s">
        <v>2174</v>
      </c>
      <c r="E2201" t="s">
        <v>11224</v>
      </c>
      <c r="F2201" t="s">
        <v>2200</v>
      </c>
      <c r="G2201" t="s">
        <v>151</v>
      </c>
      <c r="H2201" t="s">
        <v>2173</v>
      </c>
      <c r="I2201" t="s">
        <v>55</v>
      </c>
      <c r="J2201" t="s">
        <v>144</v>
      </c>
      <c r="K2201" t="s">
        <v>1488</v>
      </c>
      <c r="L2201" t="s">
        <v>146</v>
      </c>
      <c r="M2201" t="s">
        <v>13328</v>
      </c>
    </row>
    <row r="2202" spans="1:13" x14ac:dyDescent="0.35">
      <c r="A2202" t="s">
        <v>13329</v>
      </c>
      <c r="B2202" t="s">
        <v>13330</v>
      </c>
      <c r="C2202" t="s">
        <v>150</v>
      </c>
      <c r="D2202" t="s">
        <v>2174</v>
      </c>
      <c r="E2202" t="s">
        <v>11224</v>
      </c>
      <c r="F2202" t="s">
        <v>2200</v>
      </c>
      <c r="G2202" t="s">
        <v>151</v>
      </c>
      <c r="H2202" t="s">
        <v>2173</v>
      </c>
      <c r="I2202" t="s">
        <v>55</v>
      </c>
      <c r="J2202" t="s">
        <v>144</v>
      </c>
      <c r="K2202" t="s">
        <v>1488</v>
      </c>
      <c r="L2202" t="s">
        <v>146</v>
      </c>
      <c r="M2202" t="s">
        <v>13331</v>
      </c>
    </row>
    <row r="2203" spans="1:13" x14ac:dyDescent="0.35">
      <c r="A2203" t="s">
        <v>13332</v>
      </c>
      <c r="B2203" t="s">
        <v>13333</v>
      </c>
      <c r="C2203" t="s">
        <v>150</v>
      </c>
      <c r="D2203" t="s">
        <v>2174</v>
      </c>
      <c r="E2203" t="s">
        <v>11224</v>
      </c>
      <c r="F2203" t="s">
        <v>2200</v>
      </c>
      <c r="G2203" t="s">
        <v>151</v>
      </c>
      <c r="H2203" t="s">
        <v>2173</v>
      </c>
      <c r="I2203" t="s">
        <v>55</v>
      </c>
      <c r="J2203" t="s">
        <v>144</v>
      </c>
      <c r="K2203" t="s">
        <v>1488</v>
      </c>
      <c r="L2203" t="s">
        <v>146</v>
      </c>
      <c r="M2203" t="s">
        <v>13334</v>
      </c>
    </row>
    <row r="2204" spans="1:13" x14ac:dyDescent="0.35">
      <c r="A2204" t="s">
        <v>13335</v>
      </c>
      <c r="B2204" t="s">
        <v>13336</v>
      </c>
      <c r="C2204" t="s">
        <v>150</v>
      </c>
      <c r="D2204" t="s">
        <v>2174</v>
      </c>
      <c r="E2204" t="s">
        <v>11224</v>
      </c>
      <c r="F2204" t="s">
        <v>2200</v>
      </c>
      <c r="G2204" t="s">
        <v>151</v>
      </c>
      <c r="H2204" t="s">
        <v>2173</v>
      </c>
      <c r="I2204" t="s">
        <v>55</v>
      </c>
      <c r="J2204" t="s">
        <v>144</v>
      </c>
      <c r="K2204" t="s">
        <v>1488</v>
      </c>
      <c r="L2204" t="s">
        <v>146</v>
      </c>
      <c r="M2204" t="s">
        <v>13337</v>
      </c>
    </row>
    <row r="2205" spans="1:13" x14ac:dyDescent="0.35">
      <c r="A2205" t="s">
        <v>13338</v>
      </c>
      <c r="B2205" t="s">
        <v>13339</v>
      </c>
      <c r="C2205" t="s">
        <v>150</v>
      </c>
      <c r="D2205" t="s">
        <v>2174</v>
      </c>
      <c r="E2205" t="s">
        <v>11224</v>
      </c>
      <c r="F2205" t="s">
        <v>2200</v>
      </c>
      <c r="G2205" t="s">
        <v>151</v>
      </c>
      <c r="H2205" t="s">
        <v>2173</v>
      </c>
      <c r="I2205" t="s">
        <v>55</v>
      </c>
      <c r="J2205" t="s">
        <v>144</v>
      </c>
      <c r="K2205" t="s">
        <v>1488</v>
      </c>
      <c r="L2205" t="s">
        <v>146</v>
      </c>
      <c r="M2205" t="s">
        <v>13340</v>
      </c>
    </row>
    <row r="2206" spans="1:13" x14ac:dyDescent="0.35">
      <c r="A2206" t="s">
        <v>13341</v>
      </c>
      <c r="B2206" t="s">
        <v>13342</v>
      </c>
      <c r="C2206" t="s">
        <v>150</v>
      </c>
      <c r="D2206" t="s">
        <v>2174</v>
      </c>
      <c r="E2206" t="s">
        <v>11224</v>
      </c>
      <c r="F2206" t="s">
        <v>2200</v>
      </c>
      <c r="G2206" t="s">
        <v>151</v>
      </c>
      <c r="H2206" t="s">
        <v>2173</v>
      </c>
      <c r="I2206" t="s">
        <v>55</v>
      </c>
      <c r="J2206" t="s">
        <v>144</v>
      </c>
      <c r="K2206" t="s">
        <v>1488</v>
      </c>
      <c r="L2206" t="s">
        <v>146</v>
      </c>
      <c r="M2206" t="s">
        <v>13343</v>
      </c>
    </row>
    <row r="2207" spans="1:13" x14ac:dyDescent="0.35">
      <c r="A2207" t="s">
        <v>13344</v>
      </c>
      <c r="B2207" t="s">
        <v>13345</v>
      </c>
      <c r="C2207" t="s">
        <v>150</v>
      </c>
      <c r="D2207" t="s">
        <v>2174</v>
      </c>
      <c r="E2207" t="s">
        <v>11224</v>
      </c>
      <c r="F2207" t="s">
        <v>2200</v>
      </c>
      <c r="G2207" t="s">
        <v>151</v>
      </c>
      <c r="H2207" t="s">
        <v>2173</v>
      </c>
      <c r="I2207" t="s">
        <v>55</v>
      </c>
      <c r="J2207" t="s">
        <v>144</v>
      </c>
      <c r="K2207" t="s">
        <v>1488</v>
      </c>
      <c r="L2207" t="s">
        <v>146</v>
      </c>
      <c r="M2207" t="s">
        <v>13346</v>
      </c>
    </row>
    <row r="2208" spans="1:13" x14ac:dyDescent="0.35">
      <c r="A2208" t="s">
        <v>13347</v>
      </c>
      <c r="B2208" t="s">
        <v>13348</v>
      </c>
      <c r="C2208" t="s">
        <v>150</v>
      </c>
      <c r="D2208" t="s">
        <v>2174</v>
      </c>
      <c r="E2208" t="s">
        <v>11224</v>
      </c>
      <c r="F2208" t="s">
        <v>2200</v>
      </c>
      <c r="G2208" t="s">
        <v>151</v>
      </c>
      <c r="H2208" t="s">
        <v>2173</v>
      </c>
      <c r="I2208" t="s">
        <v>55</v>
      </c>
      <c r="J2208" t="s">
        <v>144</v>
      </c>
      <c r="K2208" t="s">
        <v>1488</v>
      </c>
      <c r="L2208" t="s">
        <v>146</v>
      </c>
      <c r="M2208" t="s">
        <v>13349</v>
      </c>
    </row>
    <row r="2209" spans="1:13" x14ac:dyDescent="0.35">
      <c r="A2209" t="s">
        <v>13350</v>
      </c>
      <c r="B2209" t="s">
        <v>13351</v>
      </c>
      <c r="C2209" t="s">
        <v>150</v>
      </c>
      <c r="D2209" t="s">
        <v>2174</v>
      </c>
      <c r="E2209" t="s">
        <v>11224</v>
      </c>
      <c r="F2209" t="s">
        <v>2200</v>
      </c>
      <c r="G2209" t="s">
        <v>151</v>
      </c>
      <c r="H2209" t="s">
        <v>2173</v>
      </c>
      <c r="I2209" t="s">
        <v>55</v>
      </c>
      <c r="J2209" t="s">
        <v>144</v>
      </c>
      <c r="K2209" t="s">
        <v>1488</v>
      </c>
      <c r="L2209" t="s">
        <v>146</v>
      </c>
      <c r="M2209" t="s">
        <v>13352</v>
      </c>
    </row>
    <row r="2210" spans="1:13" x14ac:dyDescent="0.35">
      <c r="A2210" t="s">
        <v>13353</v>
      </c>
      <c r="B2210" t="s">
        <v>13354</v>
      </c>
      <c r="C2210" t="s">
        <v>150</v>
      </c>
      <c r="D2210" t="s">
        <v>2174</v>
      </c>
      <c r="E2210" t="s">
        <v>11224</v>
      </c>
      <c r="F2210" t="s">
        <v>2200</v>
      </c>
      <c r="G2210" t="s">
        <v>151</v>
      </c>
      <c r="H2210" t="s">
        <v>2173</v>
      </c>
      <c r="I2210" t="s">
        <v>55</v>
      </c>
      <c r="J2210" t="s">
        <v>144</v>
      </c>
      <c r="K2210" t="s">
        <v>1488</v>
      </c>
      <c r="L2210" t="s">
        <v>146</v>
      </c>
      <c r="M2210" t="s">
        <v>13355</v>
      </c>
    </row>
    <row r="2211" spans="1:13" x14ac:dyDescent="0.35">
      <c r="A2211" t="s">
        <v>13356</v>
      </c>
      <c r="B2211" t="s">
        <v>13357</v>
      </c>
      <c r="C2211" t="s">
        <v>150</v>
      </c>
      <c r="D2211" t="s">
        <v>2174</v>
      </c>
      <c r="E2211" t="s">
        <v>11224</v>
      </c>
      <c r="F2211" t="s">
        <v>2200</v>
      </c>
      <c r="G2211" t="s">
        <v>151</v>
      </c>
      <c r="H2211" t="s">
        <v>2173</v>
      </c>
      <c r="I2211" t="s">
        <v>55</v>
      </c>
      <c r="J2211" t="s">
        <v>144</v>
      </c>
      <c r="K2211" t="s">
        <v>1488</v>
      </c>
      <c r="L2211" t="s">
        <v>146</v>
      </c>
      <c r="M2211" t="s">
        <v>13358</v>
      </c>
    </row>
    <row r="2212" spans="1:13" x14ac:dyDescent="0.35">
      <c r="A2212" t="s">
        <v>13359</v>
      </c>
      <c r="B2212" t="s">
        <v>13360</v>
      </c>
      <c r="C2212" t="s">
        <v>150</v>
      </c>
      <c r="D2212" t="s">
        <v>2174</v>
      </c>
      <c r="E2212" t="s">
        <v>11224</v>
      </c>
      <c r="F2212" t="s">
        <v>2200</v>
      </c>
      <c r="G2212" t="s">
        <v>151</v>
      </c>
      <c r="H2212" t="s">
        <v>2173</v>
      </c>
      <c r="I2212" t="s">
        <v>55</v>
      </c>
      <c r="J2212" t="s">
        <v>144</v>
      </c>
      <c r="K2212" t="s">
        <v>1488</v>
      </c>
      <c r="L2212" t="s">
        <v>146</v>
      </c>
      <c r="M2212" t="s">
        <v>13361</v>
      </c>
    </row>
    <row r="2213" spans="1:13" x14ac:dyDescent="0.35">
      <c r="A2213" t="s">
        <v>13362</v>
      </c>
      <c r="B2213" t="s">
        <v>13363</v>
      </c>
      <c r="C2213" t="s">
        <v>150</v>
      </c>
      <c r="D2213" t="s">
        <v>2174</v>
      </c>
      <c r="E2213" t="s">
        <v>11224</v>
      </c>
      <c r="F2213" t="s">
        <v>2200</v>
      </c>
      <c r="G2213" t="s">
        <v>151</v>
      </c>
      <c r="H2213" t="s">
        <v>2173</v>
      </c>
      <c r="I2213" t="s">
        <v>55</v>
      </c>
      <c r="J2213" t="s">
        <v>144</v>
      </c>
      <c r="K2213" t="s">
        <v>1488</v>
      </c>
      <c r="L2213" t="s">
        <v>146</v>
      </c>
      <c r="M2213" t="s">
        <v>13364</v>
      </c>
    </row>
    <row r="2214" spans="1:13" x14ac:dyDescent="0.35">
      <c r="A2214" t="s">
        <v>13365</v>
      </c>
      <c r="B2214" t="s">
        <v>13366</v>
      </c>
      <c r="C2214" t="s">
        <v>150</v>
      </c>
      <c r="D2214" t="s">
        <v>2174</v>
      </c>
      <c r="E2214" t="s">
        <v>11224</v>
      </c>
      <c r="F2214" t="s">
        <v>2200</v>
      </c>
      <c r="G2214" t="s">
        <v>151</v>
      </c>
      <c r="H2214" t="s">
        <v>2173</v>
      </c>
      <c r="I2214" t="s">
        <v>55</v>
      </c>
      <c r="J2214" t="s">
        <v>144</v>
      </c>
      <c r="K2214" t="s">
        <v>1488</v>
      </c>
      <c r="L2214" t="s">
        <v>146</v>
      </c>
      <c r="M2214" t="s">
        <v>13367</v>
      </c>
    </row>
    <row r="2215" spans="1:13" x14ac:dyDescent="0.35">
      <c r="A2215" t="s">
        <v>13368</v>
      </c>
      <c r="B2215" t="s">
        <v>13369</v>
      </c>
      <c r="C2215" t="s">
        <v>150</v>
      </c>
      <c r="D2215" t="s">
        <v>2174</v>
      </c>
      <c r="E2215" t="s">
        <v>11224</v>
      </c>
      <c r="F2215" t="s">
        <v>2200</v>
      </c>
      <c r="G2215" t="s">
        <v>151</v>
      </c>
      <c r="H2215" t="s">
        <v>2173</v>
      </c>
      <c r="I2215" t="s">
        <v>55</v>
      </c>
      <c r="J2215" t="s">
        <v>144</v>
      </c>
      <c r="K2215" t="s">
        <v>1488</v>
      </c>
      <c r="L2215" t="s">
        <v>146</v>
      </c>
      <c r="M2215" t="s">
        <v>13370</v>
      </c>
    </row>
    <row r="2216" spans="1:13" x14ac:dyDescent="0.35">
      <c r="A2216" t="s">
        <v>13371</v>
      </c>
      <c r="B2216" t="s">
        <v>13372</v>
      </c>
      <c r="C2216" t="s">
        <v>150</v>
      </c>
      <c r="D2216" t="s">
        <v>2174</v>
      </c>
      <c r="E2216" t="s">
        <v>11224</v>
      </c>
      <c r="F2216" t="s">
        <v>2200</v>
      </c>
      <c r="G2216" t="s">
        <v>151</v>
      </c>
      <c r="H2216" t="s">
        <v>2173</v>
      </c>
      <c r="I2216" t="s">
        <v>55</v>
      </c>
      <c r="J2216" t="s">
        <v>144</v>
      </c>
      <c r="K2216" t="s">
        <v>1488</v>
      </c>
      <c r="L2216" t="s">
        <v>146</v>
      </c>
      <c r="M2216" t="s">
        <v>13373</v>
      </c>
    </row>
    <row r="2217" spans="1:13" x14ac:dyDescent="0.35">
      <c r="A2217" t="s">
        <v>13374</v>
      </c>
      <c r="B2217" t="s">
        <v>13375</v>
      </c>
      <c r="C2217" t="s">
        <v>150</v>
      </c>
      <c r="D2217" t="s">
        <v>2174</v>
      </c>
      <c r="E2217" t="s">
        <v>11224</v>
      </c>
      <c r="F2217" t="s">
        <v>2200</v>
      </c>
      <c r="G2217" t="s">
        <v>151</v>
      </c>
      <c r="H2217" t="s">
        <v>2173</v>
      </c>
      <c r="I2217" t="s">
        <v>55</v>
      </c>
      <c r="J2217" t="s">
        <v>144</v>
      </c>
      <c r="K2217" t="s">
        <v>1488</v>
      </c>
      <c r="L2217" t="s">
        <v>146</v>
      </c>
      <c r="M2217" t="s">
        <v>13376</v>
      </c>
    </row>
    <row r="2218" spans="1:13" x14ac:dyDescent="0.35">
      <c r="A2218" t="s">
        <v>13377</v>
      </c>
      <c r="B2218" t="s">
        <v>13378</v>
      </c>
      <c r="C2218" t="s">
        <v>150</v>
      </c>
      <c r="D2218" t="s">
        <v>2174</v>
      </c>
      <c r="E2218" t="s">
        <v>11224</v>
      </c>
      <c r="F2218" t="s">
        <v>2200</v>
      </c>
      <c r="G2218" t="s">
        <v>151</v>
      </c>
      <c r="H2218" t="s">
        <v>2173</v>
      </c>
      <c r="I2218" t="s">
        <v>55</v>
      </c>
      <c r="J2218" t="s">
        <v>144</v>
      </c>
      <c r="K2218" t="s">
        <v>1488</v>
      </c>
      <c r="L2218" t="s">
        <v>146</v>
      </c>
      <c r="M2218" t="s">
        <v>13379</v>
      </c>
    </row>
    <row r="2219" spans="1:13" x14ac:dyDescent="0.35">
      <c r="A2219" t="s">
        <v>13380</v>
      </c>
      <c r="B2219" t="s">
        <v>13381</v>
      </c>
      <c r="C2219" t="s">
        <v>150</v>
      </c>
      <c r="D2219" t="s">
        <v>2174</v>
      </c>
      <c r="E2219" t="s">
        <v>11224</v>
      </c>
      <c r="F2219" t="s">
        <v>2200</v>
      </c>
      <c r="G2219" t="s">
        <v>151</v>
      </c>
      <c r="H2219" t="s">
        <v>2173</v>
      </c>
      <c r="I2219" t="s">
        <v>55</v>
      </c>
      <c r="J2219" t="s">
        <v>144</v>
      </c>
      <c r="K2219" t="s">
        <v>1488</v>
      </c>
      <c r="L2219" t="s">
        <v>146</v>
      </c>
      <c r="M2219" t="s">
        <v>13382</v>
      </c>
    </row>
    <row r="2220" spans="1:13" x14ac:dyDescent="0.35">
      <c r="A2220" t="s">
        <v>13383</v>
      </c>
      <c r="B2220" t="s">
        <v>13384</v>
      </c>
      <c r="C2220" t="s">
        <v>150</v>
      </c>
      <c r="D2220" t="s">
        <v>2174</v>
      </c>
      <c r="E2220" t="s">
        <v>11224</v>
      </c>
      <c r="F2220" t="s">
        <v>2200</v>
      </c>
      <c r="G2220" t="s">
        <v>151</v>
      </c>
      <c r="H2220" t="s">
        <v>2173</v>
      </c>
      <c r="I2220" t="s">
        <v>55</v>
      </c>
      <c r="J2220" t="s">
        <v>144</v>
      </c>
      <c r="K2220" t="s">
        <v>1488</v>
      </c>
      <c r="L2220" t="s">
        <v>146</v>
      </c>
      <c r="M2220" t="s">
        <v>13385</v>
      </c>
    </row>
    <row r="2221" spans="1:13" x14ac:dyDescent="0.35">
      <c r="A2221" t="s">
        <v>13386</v>
      </c>
      <c r="B2221" t="s">
        <v>13387</v>
      </c>
      <c r="C2221" t="s">
        <v>150</v>
      </c>
      <c r="D2221" t="s">
        <v>2174</v>
      </c>
      <c r="E2221" t="s">
        <v>11224</v>
      </c>
      <c r="F2221" t="s">
        <v>2200</v>
      </c>
      <c r="G2221" t="s">
        <v>151</v>
      </c>
      <c r="H2221" t="s">
        <v>2173</v>
      </c>
      <c r="I2221" t="s">
        <v>55</v>
      </c>
      <c r="J2221" t="s">
        <v>144</v>
      </c>
      <c r="K2221" t="s">
        <v>1488</v>
      </c>
      <c r="L2221" t="s">
        <v>146</v>
      </c>
      <c r="M2221" t="s">
        <v>13388</v>
      </c>
    </row>
    <row r="2222" spans="1:13" x14ac:dyDescent="0.35">
      <c r="A2222" t="s">
        <v>13389</v>
      </c>
      <c r="B2222" t="s">
        <v>13390</v>
      </c>
      <c r="C2222" t="s">
        <v>150</v>
      </c>
      <c r="D2222" t="s">
        <v>2174</v>
      </c>
      <c r="E2222" t="s">
        <v>11224</v>
      </c>
      <c r="F2222" t="s">
        <v>2200</v>
      </c>
      <c r="G2222" t="s">
        <v>151</v>
      </c>
      <c r="H2222" t="s">
        <v>2173</v>
      </c>
      <c r="I2222" t="s">
        <v>55</v>
      </c>
      <c r="J2222" t="s">
        <v>144</v>
      </c>
      <c r="K2222" t="s">
        <v>1488</v>
      </c>
      <c r="L2222" t="s">
        <v>146</v>
      </c>
      <c r="M2222" t="s">
        <v>13391</v>
      </c>
    </row>
    <row r="2223" spans="1:13" x14ac:dyDescent="0.35">
      <c r="A2223" t="s">
        <v>13392</v>
      </c>
      <c r="B2223" t="s">
        <v>13393</v>
      </c>
      <c r="C2223" t="s">
        <v>150</v>
      </c>
      <c r="D2223" t="s">
        <v>2174</v>
      </c>
      <c r="E2223" t="s">
        <v>11224</v>
      </c>
      <c r="F2223" t="s">
        <v>2200</v>
      </c>
      <c r="G2223" t="s">
        <v>151</v>
      </c>
      <c r="H2223" t="s">
        <v>2173</v>
      </c>
      <c r="I2223" t="s">
        <v>55</v>
      </c>
      <c r="J2223" t="s">
        <v>144</v>
      </c>
      <c r="K2223" t="s">
        <v>1488</v>
      </c>
      <c r="L2223" t="s">
        <v>146</v>
      </c>
      <c r="M2223" t="s">
        <v>13394</v>
      </c>
    </row>
    <row r="2224" spans="1:13" x14ac:dyDescent="0.35">
      <c r="A2224" t="s">
        <v>13395</v>
      </c>
      <c r="B2224" t="s">
        <v>13396</v>
      </c>
      <c r="C2224" t="s">
        <v>150</v>
      </c>
      <c r="D2224" t="s">
        <v>2174</v>
      </c>
      <c r="E2224" t="s">
        <v>11224</v>
      </c>
      <c r="F2224" t="s">
        <v>2200</v>
      </c>
      <c r="G2224" t="s">
        <v>151</v>
      </c>
      <c r="H2224" t="s">
        <v>2173</v>
      </c>
      <c r="I2224" t="s">
        <v>55</v>
      </c>
      <c r="J2224" t="s">
        <v>144</v>
      </c>
      <c r="K2224" t="s">
        <v>1488</v>
      </c>
      <c r="L2224" t="s">
        <v>146</v>
      </c>
      <c r="M2224" t="s">
        <v>13397</v>
      </c>
    </row>
    <row r="2225" spans="1:13" x14ac:dyDescent="0.35">
      <c r="A2225" t="s">
        <v>13398</v>
      </c>
      <c r="B2225" t="s">
        <v>13399</v>
      </c>
      <c r="C2225" t="s">
        <v>150</v>
      </c>
      <c r="D2225" t="s">
        <v>2174</v>
      </c>
      <c r="E2225" t="s">
        <v>11224</v>
      </c>
      <c r="F2225" t="s">
        <v>2200</v>
      </c>
      <c r="G2225" t="s">
        <v>151</v>
      </c>
      <c r="H2225" t="s">
        <v>2173</v>
      </c>
      <c r="I2225" t="s">
        <v>55</v>
      </c>
      <c r="J2225" t="s">
        <v>144</v>
      </c>
      <c r="K2225" t="s">
        <v>1488</v>
      </c>
      <c r="L2225" t="s">
        <v>146</v>
      </c>
      <c r="M2225" t="s">
        <v>13400</v>
      </c>
    </row>
    <row r="2226" spans="1:13" x14ac:dyDescent="0.35">
      <c r="A2226" t="s">
        <v>13401</v>
      </c>
      <c r="B2226" t="s">
        <v>13402</v>
      </c>
      <c r="C2226" t="s">
        <v>150</v>
      </c>
      <c r="D2226" t="s">
        <v>2174</v>
      </c>
      <c r="E2226" t="s">
        <v>11224</v>
      </c>
      <c r="F2226" t="s">
        <v>2200</v>
      </c>
      <c r="G2226" t="s">
        <v>151</v>
      </c>
      <c r="H2226" t="s">
        <v>2173</v>
      </c>
      <c r="I2226" t="s">
        <v>55</v>
      </c>
      <c r="J2226" t="s">
        <v>144</v>
      </c>
      <c r="K2226" t="s">
        <v>1488</v>
      </c>
      <c r="L2226" t="s">
        <v>146</v>
      </c>
      <c r="M2226" t="s">
        <v>13403</v>
      </c>
    </row>
    <row r="2227" spans="1:13" x14ac:dyDescent="0.35">
      <c r="A2227" t="s">
        <v>13404</v>
      </c>
      <c r="B2227" t="s">
        <v>13405</v>
      </c>
      <c r="C2227" t="s">
        <v>150</v>
      </c>
      <c r="D2227" t="s">
        <v>2174</v>
      </c>
      <c r="E2227" t="s">
        <v>11224</v>
      </c>
      <c r="F2227" t="s">
        <v>2200</v>
      </c>
      <c r="G2227" t="s">
        <v>151</v>
      </c>
      <c r="H2227" t="s">
        <v>2173</v>
      </c>
      <c r="I2227" t="s">
        <v>55</v>
      </c>
      <c r="J2227" t="s">
        <v>144</v>
      </c>
      <c r="K2227" t="s">
        <v>1488</v>
      </c>
      <c r="L2227" t="s">
        <v>146</v>
      </c>
      <c r="M2227" t="s">
        <v>13406</v>
      </c>
    </row>
    <row r="2228" spans="1:13" x14ac:dyDescent="0.35">
      <c r="A2228" t="s">
        <v>13407</v>
      </c>
      <c r="B2228" t="s">
        <v>13408</v>
      </c>
      <c r="C2228" t="s">
        <v>150</v>
      </c>
      <c r="D2228" t="s">
        <v>2174</v>
      </c>
      <c r="E2228" t="s">
        <v>11224</v>
      </c>
      <c r="F2228" t="s">
        <v>2200</v>
      </c>
      <c r="G2228" t="s">
        <v>151</v>
      </c>
      <c r="H2228" t="s">
        <v>2173</v>
      </c>
      <c r="I2228" t="s">
        <v>55</v>
      </c>
      <c r="J2228" t="s">
        <v>144</v>
      </c>
      <c r="K2228" t="s">
        <v>1488</v>
      </c>
      <c r="L2228" t="s">
        <v>146</v>
      </c>
      <c r="M2228" t="s">
        <v>13409</v>
      </c>
    </row>
    <row r="2229" spans="1:13" x14ac:dyDescent="0.35">
      <c r="A2229" t="s">
        <v>13410</v>
      </c>
      <c r="B2229" t="s">
        <v>13411</v>
      </c>
      <c r="C2229" t="s">
        <v>150</v>
      </c>
      <c r="D2229" t="s">
        <v>2174</v>
      </c>
      <c r="E2229" t="s">
        <v>11224</v>
      </c>
      <c r="F2229" t="s">
        <v>2200</v>
      </c>
      <c r="G2229" t="s">
        <v>151</v>
      </c>
      <c r="H2229" t="s">
        <v>2173</v>
      </c>
      <c r="I2229" t="s">
        <v>55</v>
      </c>
      <c r="J2229" t="s">
        <v>144</v>
      </c>
      <c r="K2229" t="s">
        <v>1488</v>
      </c>
      <c r="L2229" t="s">
        <v>146</v>
      </c>
      <c r="M2229" t="s">
        <v>13412</v>
      </c>
    </row>
    <row r="2230" spans="1:13" x14ac:dyDescent="0.35">
      <c r="A2230" t="s">
        <v>13413</v>
      </c>
      <c r="B2230" t="s">
        <v>13414</v>
      </c>
      <c r="C2230" t="s">
        <v>150</v>
      </c>
      <c r="D2230" t="s">
        <v>2174</v>
      </c>
      <c r="E2230" t="s">
        <v>11224</v>
      </c>
      <c r="F2230" t="s">
        <v>2200</v>
      </c>
      <c r="G2230" t="s">
        <v>151</v>
      </c>
      <c r="H2230" t="s">
        <v>2173</v>
      </c>
      <c r="I2230" t="s">
        <v>55</v>
      </c>
      <c r="J2230" t="s">
        <v>144</v>
      </c>
      <c r="K2230" t="s">
        <v>1488</v>
      </c>
      <c r="L2230" t="s">
        <v>146</v>
      </c>
      <c r="M2230" t="s">
        <v>13415</v>
      </c>
    </row>
    <row r="2231" spans="1:13" x14ac:dyDescent="0.35">
      <c r="A2231" t="s">
        <v>13416</v>
      </c>
      <c r="B2231" t="s">
        <v>13417</v>
      </c>
      <c r="C2231" t="s">
        <v>150</v>
      </c>
      <c r="D2231" t="s">
        <v>2174</v>
      </c>
      <c r="E2231" t="s">
        <v>11224</v>
      </c>
      <c r="F2231" t="s">
        <v>2200</v>
      </c>
      <c r="G2231" t="s">
        <v>151</v>
      </c>
      <c r="H2231" t="s">
        <v>2173</v>
      </c>
      <c r="I2231" t="s">
        <v>55</v>
      </c>
      <c r="J2231" t="s">
        <v>144</v>
      </c>
      <c r="K2231" t="s">
        <v>1488</v>
      </c>
      <c r="L2231" t="s">
        <v>146</v>
      </c>
      <c r="M2231" t="s">
        <v>13418</v>
      </c>
    </row>
    <row r="2232" spans="1:13" x14ac:dyDescent="0.35">
      <c r="A2232" t="s">
        <v>13419</v>
      </c>
      <c r="B2232" t="s">
        <v>13420</v>
      </c>
      <c r="C2232" t="s">
        <v>150</v>
      </c>
      <c r="D2232" t="s">
        <v>2174</v>
      </c>
      <c r="E2232" t="s">
        <v>2205</v>
      </c>
      <c r="F2232" t="s">
        <v>2200</v>
      </c>
      <c r="G2232" t="s">
        <v>151</v>
      </c>
      <c r="H2232" t="s">
        <v>2173</v>
      </c>
      <c r="I2232" t="s">
        <v>55</v>
      </c>
      <c r="J2232" t="s">
        <v>144</v>
      </c>
      <c r="K2232" t="s">
        <v>1488</v>
      </c>
      <c r="L2232" t="s">
        <v>146</v>
      </c>
      <c r="M2232" t="s">
        <v>13421</v>
      </c>
    </row>
    <row r="2233" spans="1:13" x14ac:dyDescent="0.35">
      <c r="A2233" t="s">
        <v>13422</v>
      </c>
      <c r="B2233" t="s">
        <v>13423</v>
      </c>
      <c r="C2233" t="s">
        <v>150</v>
      </c>
      <c r="D2233" t="s">
        <v>2174</v>
      </c>
      <c r="E2233" t="s">
        <v>2205</v>
      </c>
      <c r="F2233" t="s">
        <v>2200</v>
      </c>
      <c r="G2233" t="s">
        <v>151</v>
      </c>
      <c r="H2233" t="s">
        <v>2173</v>
      </c>
      <c r="I2233" t="s">
        <v>55</v>
      </c>
      <c r="J2233" t="s">
        <v>144</v>
      </c>
      <c r="K2233" t="s">
        <v>1488</v>
      </c>
      <c r="L2233" t="s">
        <v>146</v>
      </c>
      <c r="M2233" t="s">
        <v>13424</v>
      </c>
    </row>
    <row r="2234" spans="1:13" x14ac:dyDescent="0.35">
      <c r="A2234" t="s">
        <v>13425</v>
      </c>
      <c r="B2234" t="s">
        <v>13426</v>
      </c>
      <c r="C2234" t="s">
        <v>150</v>
      </c>
      <c r="D2234" t="s">
        <v>2174</v>
      </c>
      <c r="E2234" t="s">
        <v>2205</v>
      </c>
      <c r="F2234" t="s">
        <v>2200</v>
      </c>
      <c r="G2234" t="s">
        <v>151</v>
      </c>
      <c r="H2234" t="s">
        <v>2173</v>
      </c>
      <c r="I2234" t="s">
        <v>55</v>
      </c>
      <c r="J2234" t="s">
        <v>144</v>
      </c>
      <c r="K2234" t="s">
        <v>1488</v>
      </c>
      <c r="L2234" t="s">
        <v>146</v>
      </c>
      <c r="M2234" t="s">
        <v>13427</v>
      </c>
    </row>
    <row r="2235" spans="1:13" x14ac:dyDescent="0.35">
      <c r="A2235" t="s">
        <v>13428</v>
      </c>
      <c r="B2235" t="s">
        <v>13429</v>
      </c>
      <c r="C2235" t="s">
        <v>150</v>
      </c>
      <c r="D2235" t="s">
        <v>2174</v>
      </c>
      <c r="E2235" t="s">
        <v>2205</v>
      </c>
      <c r="F2235" t="s">
        <v>2200</v>
      </c>
      <c r="G2235" t="s">
        <v>151</v>
      </c>
      <c r="H2235" t="s">
        <v>2173</v>
      </c>
      <c r="I2235" t="s">
        <v>55</v>
      </c>
      <c r="J2235" t="s">
        <v>144</v>
      </c>
      <c r="K2235" t="s">
        <v>1488</v>
      </c>
      <c r="L2235" t="s">
        <v>146</v>
      </c>
      <c r="M2235" t="s">
        <v>13430</v>
      </c>
    </row>
    <row r="2236" spans="1:13" x14ac:dyDescent="0.35">
      <c r="A2236" t="s">
        <v>13431</v>
      </c>
      <c r="B2236" t="s">
        <v>13432</v>
      </c>
      <c r="C2236" t="s">
        <v>150</v>
      </c>
      <c r="D2236" t="s">
        <v>2174</v>
      </c>
      <c r="E2236" t="s">
        <v>2205</v>
      </c>
      <c r="F2236" t="s">
        <v>2200</v>
      </c>
      <c r="G2236" t="s">
        <v>151</v>
      </c>
      <c r="H2236" t="s">
        <v>2173</v>
      </c>
      <c r="I2236" t="s">
        <v>55</v>
      </c>
      <c r="J2236" t="s">
        <v>144</v>
      </c>
      <c r="K2236" t="s">
        <v>1488</v>
      </c>
      <c r="L2236" t="s">
        <v>146</v>
      </c>
      <c r="M2236" t="s">
        <v>13433</v>
      </c>
    </row>
    <row r="2237" spans="1:13" x14ac:dyDescent="0.35">
      <c r="A2237" t="s">
        <v>13434</v>
      </c>
      <c r="B2237" t="s">
        <v>13435</v>
      </c>
      <c r="C2237" t="s">
        <v>150</v>
      </c>
      <c r="D2237" t="s">
        <v>2174</v>
      </c>
      <c r="E2237" t="s">
        <v>2205</v>
      </c>
      <c r="F2237" t="s">
        <v>2200</v>
      </c>
      <c r="G2237" t="s">
        <v>151</v>
      </c>
      <c r="H2237" t="s">
        <v>2173</v>
      </c>
      <c r="I2237" t="s">
        <v>55</v>
      </c>
      <c r="J2237" t="s">
        <v>144</v>
      </c>
      <c r="K2237" t="s">
        <v>1488</v>
      </c>
      <c r="L2237" t="s">
        <v>146</v>
      </c>
      <c r="M2237" t="s">
        <v>13436</v>
      </c>
    </row>
    <row r="2238" spans="1:13" x14ac:dyDescent="0.35">
      <c r="A2238" t="s">
        <v>13437</v>
      </c>
      <c r="B2238" t="s">
        <v>13438</v>
      </c>
      <c r="C2238" t="s">
        <v>150</v>
      </c>
      <c r="D2238" t="s">
        <v>2174</v>
      </c>
      <c r="E2238" t="s">
        <v>13439</v>
      </c>
      <c r="F2238" t="s">
        <v>2200</v>
      </c>
      <c r="G2238" t="s">
        <v>151</v>
      </c>
      <c r="H2238" t="s">
        <v>2173</v>
      </c>
      <c r="I2238" t="s">
        <v>55</v>
      </c>
      <c r="J2238" t="s">
        <v>144</v>
      </c>
      <c r="K2238" t="s">
        <v>1488</v>
      </c>
      <c r="L2238" t="s">
        <v>146</v>
      </c>
      <c r="M2238" t="s">
        <v>13440</v>
      </c>
    </row>
    <row r="2239" spans="1:13" x14ac:dyDescent="0.35">
      <c r="A2239" t="s">
        <v>13441</v>
      </c>
      <c r="B2239" t="s">
        <v>13442</v>
      </c>
      <c r="C2239" t="s">
        <v>150</v>
      </c>
      <c r="D2239" t="s">
        <v>2174</v>
      </c>
      <c r="E2239" t="s">
        <v>13439</v>
      </c>
      <c r="F2239" t="s">
        <v>2200</v>
      </c>
      <c r="G2239" t="s">
        <v>151</v>
      </c>
      <c r="H2239" t="s">
        <v>2173</v>
      </c>
      <c r="I2239" t="s">
        <v>55</v>
      </c>
      <c r="J2239" t="s">
        <v>144</v>
      </c>
      <c r="K2239" t="s">
        <v>1488</v>
      </c>
      <c r="L2239" t="s">
        <v>146</v>
      </c>
      <c r="M2239" t="s">
        <v>13443</v>
      </c>
    </row>
    <row r="2240" spans="1:13" x14ac:dyDescent="0.35">
      <c r="A2240" t="s">
        <v>13444</v>
      </c>
      <c r="B2240" t="s">
        <v>13445</v>
      </c>
      <c r="C2240" t="s">
        <v>150</v>
      </c>
      <c r="D2240" t="s">
        <v>2174</v>
      </c>
      <c r="E2240" t="s">
        <v>13439</v>
      </c>
      <c r="F2240" t="s">
        <v>2200</v>
      </c>
      <c r="G2240" t="s">
        <v>151</v>
      </c>
      <c r="H2240" t="s">
        <v>2173</v>
      </c>
      <c r="I2240" t="s">
        <v>55</v>
      </c>
      <c r="J2240" t="s">
        <v>144</v>
      </c>
      <c r="K2240" t="s">
        <v>1488</v>
      </c>
      <c r="L2240" t="s">
        <v>146</v>
      </c>
      <c r="M2240" t="s">
        <v>13446</v>
      </c>
    </row>
    <row r="2241" spans="1:13" x14ac:dyDescent="0.35">
      <c r="A2241" t="s">
        <v>13447</v>
      </c>
      <c r="B2241" t="s">
        <v>13448</v>
      </c>
      <c r="C2241" t="s">
        <v>150</v>
      </c>
      <c r="D2241" t="s">
        <v>2174</v>
      </c>
      <c r="E2241" t="s">
        <v>13439</v>
      </c>
      <c r="F2241" t="s">
        <v>2200</v>
      </c>
      <c r="G2241" t="s">
        <v>151</v>
      </c>
      <c r="H2241" t="s">
        <v>2173</v>
      </c>
      <c r="I2241" t="s">
        <v>55</v>
      </c>
      <c r="J2241" t="s">
        <v>144</v>
      </c>
      <c r="K2241" t="s">
        <v>1488</v>
      </c>
      <c r="L2241" t="s">
        <v>146</v>
      </c>
      <c r="M2241" t="s">
        <v>13449</v>
      </c>
    </row>
    <row r="2242" spans="1:13" x14ac:dyDescent="0.35">
      <c r="A2242" t="s">
        <v>13450</v>
      </c>
      <c r="B2242" t="s">
        <v>13451</v>
      </c>
      <c r="C2242" t="s">
        <v>150</v>
      </c>
      <c r="D2242" t="s">
        <v>2174</v>
      </c>
      <c r="E2242" t="s">
        <v>13439</v>
      </c>
      <c r="F2242" t="s">
        <v>2200</v>
      </c>
      <c r="G2242" t="s">
        <v>151</v>
      </c>
      <c r="H2242" t="s">
        <v>2173</v>
      </c>
      <c r="I2242" t="s">
        <v>55</v>
      </c>
      <c r="J2242" t="s">
        <v>144</v>
      </c>
      <c r="K2242" t="s">
        <v>1488</v>
      </c>
      <c r="L2242" t="s">
        <v>146</v>
      </c>
      <c r="M2242" t="s">
        <v>13452</v>
      </c>
    </row>
    <row r="2243" spans="1:13" x14ac:dyDescent="0.35">
      <c r="A2243" t="s">
        <v>13453</v>
      </c>
      <c r="B2243" t="s">
        <v>13454</v>
      </c>
      <c r="C2243" t="s">
        <v>150</v>
      </c>
      <c r="D2243" t="s">
        <v>2174</v>
      </c>
      <c r="E2243" t="s">
        <v>13439</v>
      </c>
      <c r="F2243" t="s">
        <v>971</v>
      </c>
      <c r="G2243" t="s">
        <v>151</v>
      </c>
      <c r="H2243" t="s">
        <v>2173</v>
      </c>
      <c r="I2243" t="s">
        <v>55</v>
      </c>
      <c r="J2243" t="s">
        <v>144</v>
      </c>
      <c r="K2243" t="s">
        <v>1488</v>
      </c>
      <c r="L2243" t="s">
        <v>146</v>
      </c>
      <c r="M2243" t="s">
        <v>13455</v>
      </c>
    </row>
    <row r="2244" spans="1:13" x14ac:dyDescent="0.35">
      <c r="A2244" t="s">
        <v>13456</v>
      </c>
      <c r="B2244" t="s">
        <v>13457</v>
      </c>
      <c r="C2244" t="s">
        <v>150</v>
      </c>
      <c r="D2244" t="s">
        <v>2174</v>
      </c>
      <c r="E2244" t="s">
        <v>13439</v>
      </c>
      <c r="F2244" t="s">
        <v>971</v>
      </c>
      <c r="G2244" t="s">
        <v>151</v>
      </c>
      <c r="H2244" t="s">
        <v>2173</v>
      </c>
      <c r="I2244" t="s">
        <v>55</v>
      </c>
      <c r="J2244" t="s">
        <v>144</v>
      </c>
      <c r="K2244" t="s">
        <v>1488</v>
      </c>
      <c r="L2244" t="s">
        <v>146</v>
      </c>
      <c r="M2244" t="s">
        <v>13458</v>
      </c>
    </row>
    <row r="2245" spans="1:13" x14ac:dyDescent="0.35">
      <c r="A2245" t="s">
        <v>13459</v>
      </c>
      <c r="B2245" t="s">
        <v>13460</v>
      </c>
      <c r="C2245" t="s">
        <v>150</v>
      </c>
      <c r="D2245" t="s">
        <v>2174</v>
      </c>
      <c r="E2245" t="s">
        <v>13439</v>
      </c>
      <c r="F2245" t="s">
        <v>971</v>
      </c>
      <c r="G2245" t="s">
        <v>151</v>
      </c>
      <c r="H2245" t="s">
        <v>2173</v>
      </c>
      <c r="I2245" t="s">
        <v>55</v>
      </c>
      <c r="J2245" t="s">
        <v>144</v>
      </c>
      <c r="K2245" t="s">
        <v>1488</v>
      </c>
      <c r="L2245" t="s">
        <v>146</v>
      </c>
      <c r="M2245" t="s">
        <v>13461</v>
      </c>
    </row>
    <row r="2246" spans="1:13" x14ac:dyDescent="0.35">
      <c r="A2246" t="s">
        <v>13462</v>
      </c>
      <c r="B2246" t="s">
        <v>13463</v>
      </c>
      <c r="C2246" t="s">
        <v>150</v>
      </c>
      <c r="D2246" t="s">
        <v>2174</v>
      </c>
      <c r="E2246" t="s">
        <v>13439</v>
      </c>
      <c r="F2246" t="s">
        <v>971</v>
      </c>
      <c r="G2246" t="s">
        <v>151</v>
      </c>
      <c r="H2246" t="s">
        <v>2173</v>
      </c>
      <c r="I2246" t="s">
        <v>55</v>
      </c>
      <c r="J2246" t="s">
        <v>144</v>
      </c>
      <c r="K2246" t="s">
        <v>1488</v>
      </c>
      <c r="L2246" t="s">
        <v>146</v>
      </c>
      <c r="M2246" t="s">
        <v>13464</v>
      </c>
    </row>
    <row r="2247" spans="1:13" x14ac:dyDescent="0.35">
      <c r="A2247" t="s">
        <v>13465</v>
      </c>
      <c r="B2247" t="s">
        <v>13466</v>
      </c>
      <c r="C2247" t="s">
        <v>150</v>
      </c>
      <c r="D2247" t="s">
        <v>2174</v>
      </c>
      <c r="E2247" t="s">
        <v>13439</v>
      </c>
      <c r="F2247" t="s">
        <v>971</v>
      </c>
      <c r="G2247" t="s">
        <v>151</v>
      </c>
      <c r="H2247" t="s">
        <v>2173</v>
      </c>
      <c r="I2247" t="s">
        <v>55</v>
      </c>
      <c r="J2247" t="s">
        <v>144</v>
      </c>
      <c r="K2247" t="s">
        <v>1488</v>
      </c>
      <c r="L2247" t="s">
        <v>146</v>
      </c>
      <c r="M2247" t="s">
        <v>13467</v>
      </c>
    </row>
    <row r="2248" spans="1:13" x14ac:dyDescent="0.35">
      <c r="A2248" t="s">
        <v>13468</v>
      </c>
      <c r="B2248" t="s">
        <v>13469</v>
      </c>
      <c r="C2248" t="s">
        <v>150</v>
      </c>
      <c r="D2248" t="s">
        <v>2174</v>
      </c>
      <c r="E2248" t="s">
        <v>12846</v>
      </c>
      <c r="F2248" t="s">
        <v>2200</v>
      </c>
      <c r="G2248" t="s">
        <v>151</v>
      </c>
      <c r="H2248" t="s">
        <v>2173</v>
      </c>
      <c r="I2248" t="s">
        <v>55</v>
      </c>
      <c r="J2248" t="s">
        <v>144</v>
      </c>
      <c r="K2248" t="s">
        <v>1488</v>
      </c>
      <c r="L2248" t="s">
        <v>146</v>
      </c>
      <c r="M2248" t="s">
        <v>13470</v>
      </c>
    </row>
    <row r="2249" spans="1:13" x14ac:dyDescent="0.35">
      <c r="A2249" t="s">
        <v>13471</v>
      </c>
      <c r="B2249" t="s">
        <v>13472</v>
      </c>
      <c r="C2249" t="s">
        <v>150</v>
      </c>
      <c r="D2249" t="s">
        <v>2174</v>
      </c>
      <c r="E2249" t="s">
        <v>12846</v>
      </c>
      <c r="F2249" t="s">
        <v>2200</v>
      </c>
      <c r="G2249" t="s">
        <v>151</v>
      </c>
      <c r="H2249" t="s">
        <v>2173</v>
      </c>
      <c r="I2249" t="s">
        <v>55</v>
      </c>
      <c r="J2249" t="s">
        <v>144</v>
      </c>
      <c r="K2249" t="s">
        <v>1488</v>
      </c>
      <c r="L2249" t="s">
        <v>146</v>
      </c>
      <c r="M2249" t="s">
        <v>13473</v>
      </c>
    </row>
    <row r="2250" spans="1:13" x14ac:dyDescent="0.35">
      <c r="A2250" t="s">
        <v>13474</v>
      </c>
      <c r="B2250" t="s">
        <v>13475</v>
      </c>
      <c r="C2250" t="s">
        <v>150</v>
      </c>
      <c r="D2250" t="s">
        <v>2174</v>
      </c>
      <c r="E2250" t="s">
        <v>12846</v>
      </c>
      <c r="F2250" t="s">
        <v>2200</v>
      </c>
      <c r="G2250" t="s">
        <v>151</v>
      </c>
      <c r="H2250" t="s">
        <v>2173</v>
      </c>
      <c r="I2250" t="s">
        <v>55</v>
      </c>
      <c r="J2250" t="s">
        <v>144</v>
      </c>
      <c r="K2250" t="s">
        <v>1488</v>
      </c>
      <c r="L2250" t="s">
        <v>146</v>
      </c>
      <c r="M2250" t="s">
        <v>13476</v>
      </c>
    </row>
    <row r="2251" spans="1:13" x14ac:dyDescent="0.35">
      <c r="A2251" t="s">
        <v>13477</v>
      </c>
      <c r="B2251" t="s">
        <v>13478</v>
      </c>
      <c r="C2251" t="s">
        <v>150</v>
      </c>
      <c r="D2251" t="s">
        <v>2174</v>
      </c>
      <c r="E2251" t="s">
        <v>12846</v>
      </c>
      <c r="F2251" t="s">
        <v>2200</v>
      </c>
      <c r="G2251" t="s">
        <v>151</v>
      </c>
      <c r="H2251" t="s">
        <v>2173</v>
      </c>
      <c r="I2251" t="s">
        <v>55</v>
      </c>
      <c r="J2251" t="s">
        <v>144</v>
      </c>
      <c r="K2251" t="s">
        <v>1488</v>
      </c>
      <c r="L2251" t="s">
        <v>146</v>
      </c>
      <c r="M2251" t="s">
        <v>13479</v>
      </c>
    </row>
    <row r="2252" spans="1:13" x14ac:dyDescent="0.35">
      <c r="A2252" t="s">
        <v>13480</v>
      </c>
      <c r="B2252" t="s">
        <v>13481</v>
      </c>
      <c r="C2252" t="s">
        <v>150</v>
      </c>
      <c r="D2252" t="s">
        <v>2174</v>
      </c>
      <c r="E2252" t="s">
        <v>12846</v>
      </c>
      <c r="F2252" t="s">
        <v>2200</v>
      </c>
      <c r="G2252" t="s">
        <v>151</v>
      </c>
      <c r="H2252" t="s">
        <v>2173</v>
      </c>
      <c r="I2252" t="s">
        <v>55</v>
      </c>
      <c r="J2252" t="s">
        <v>144</v>
      </c>
      <c r="K2252" t="s">
        <v>1488</v>
      </c>
      <c r="L2252" t="s">
        <v>146</v>
      </c>
      <c r="M2252" t="s">
        <v>13482</v>
      </c>
    </row>
    <row r="2253" spans="1:13" x14ac:dyDescent="0.35">
      <c r="A2253" t="s">
        <v>13483</v>
      </c>
      <c r="B2253" t="s">
        <v>13484</v>
      </c>
      <c r="C2253" t="s">
        <v>150</v>
      </c>
      <c r="D2253" t="s">
        <v>2174</v>
      </c>
      <c r="E2253" t="s">
        <v>12846</v>
      </c>
      <c r="F2253" t="s">
        <v>2200</v>
      </c>
      <c r="G2253" t="s">
        <v>151</v>
      </c>
      <c r="H2253" t="s">
        <v>2173</v>
      </c>
      <c r="I2253" t="s">
        <v>55</v>
      </c>
      <c r="J2253" t="s">
        <v>144</v>
      </c>
      <c r="K2253" t="s">
        <v>1488</v>
      </c>
      <c r="L2253" t="s">
        <v>146</v>
      </c>
      <c r="M2253" t="s">
        <v>13485</v>
      </c>
    </row>
    <row r="2254" spans="1:13" x14ac:dyDescent="0.35">
      <c r="A2254" t="s">
        <v>13486</v>
      </c>
      <c r="B2254" t="s">
        <v>13487</v>
      </c>
      <c r="C2254" t="s">
        <v>150</v>
      </c>
      <c r="D2254" t="s">
        <v>2174</v>
      </c>
      <c r="E2254" t="s">
        <v>13488</v>
      </c>
      <c r="F2254" t="s">
        <v>2200</v>
      </c>
      <c r="G2254" t="s">
        <v>151</v>
      </c>
      <c r="H2254" t="s">
        <v>2173</v>
      </c>
      <c r="I2254" t="s">
        <v>55</v>
      </c>
      <c r="J2254" t="s">
        <v>144</v>
      </c>
      <c r="K2254" t="s">
        <v>1488</v>
      </c>
      <c r="L2254" t="s">
        <v>146</v>
      </c>
      <c r="M2254" t="s">
        <v>13489</v>
      </c>
    </row>
    <row r="2255" spans="1:13" x14ac:dyDescent="0.35">
      <c r="A2255" t="s">
        <v>13490</v>
      </c>
      <c r="B2255" t="s">
        <v>13491</v>
      </c>
      <c r="C2255" t="s">
        <v>150</v>
      </c>
      <c r="D2255" t="s">
        <v>2174</v>
      </c>
      <c r="E2255" t="s">
        <v>13488</v>
      </c>
      <c r="F2255" t="s">
        <v>2200</v>
      </c>
      <c r="G2255" t="s">
        <v>151</v>
      </c>
      <c r="H2255" t="s">
        <v>2173</v>
      </c>
      <c r="I2255" t="s">
        <v>55</v>
      </c>
      <c r="J2255" t="s">
        <v>144</v>
      </c>
      <c r="K2255" t="s">
        <v>1488</v>
      </c>
      <c r="L2255" t="s">
        <v>146</v>
      </c>
      <c r="M2255" t="s">
        <v>13492</v>
      </c>
    </row>
    <row r="2256" spans="1:13" x14ac:dyDescent="0.35">
      <c r="A2256" t="s">
        <v>13493</v>
      </c>
      <c r="B2256" t="s">
        <v>13494</v>
      </c>
      <c r="C2256" t="s">
        <v>150</v>
      </c>
      <c r="D2256" t="s">
        <v>2174</v>
      </c>
      <c r="E2256" t="s">
        <v>13495</v>
      </c>
      <c r="F2256" t="s">
        <v>2180</v>
      </c>
      <c r="G2256" t="s">
        <v>2179</v>
      </c>
      <c r="H2256" t="s">
        <v>2173</v>
      </c>
      <c r="I2256" t="s">
        <v>55</v>
      </c>
      <c r="J2256" t="s">
        <v>144</v>
      </c>
      <c r="K2256" t="s">
        <v>1488</v>
      </c>
      <c r="L2256" t="s">
        <v>146</v>
      </c>
      <c r="M2256" t="s">
        <v>13496</v>
      </c>
    </row>
    <row r="2257" spans="1:13" x14ac:dyDescent="0.35">
      <c r="A2257" t="s">
        <v>13497</v>
      </c>
      <c r="B2257" t="s">
        <v>13498</v>
      </c>
      <c r="C2257" t="s">
        <v>150</v>
      </c>
      <c r="D2257" t="s">
        <v>2174</v>
      </c>
      <c r="E2257" t="s">
        <v>13495</v>
      </c>
      <c r="F2257" t="s">
        <v>2180</v>
      </c>
      <c r="G2257" t="s">
        <v>2179</v>
      </c>
      <c r="H2257" t="s">
        <v>2173</v>
      </c>
      <c r="I2257" t="s">
        <v>55</v>
      </c>
      <c r="J2257" t="s">
        <v>144</v>
      </c>
      <c r="K2257" t="s">
        <v>1488</v>
      </c>
      <c r="L2257" t="s">
        <v>146</v>
      </c>
      <c r="M2257" t="s">
        <v>13499</v>
      </c>
    </row>
    <row r="2258" spans="1:13" x14ac:dyDescent="0.35">
      <c r="A2258" t="s">
        <v>13500</v>
      </c>
      <c r="B2258" t="s">
        <v>13501</v>
      </c>
      <c r="C2258" t="s">
        <v>150</v>
      </c>
      <c r="D2258" t="s">
        <v>2174</v>
      </c>
      <c r="E2258" t="s">
        <v>13495</v>
      </c>
      <c r="F2258" t="s">
        <v>2180</v>
      </c>
      <c r="G2258" t="s">
        <v>2179</v>
      </c>
      <c r="H2258" t="s">
        <v>2173</v>
      </c>
      <c r="I2258" t="s">
        <v>55</v>
      </c>
      <c r="J2258" t="s">
        <v>144</v>
      </c>
      <c r="K2258" t="s">
        <v>1488</v>
      </c>
      <c r="L2258" t="s">
        <v>146</v>
      </c>
      <c r="M2258" t="s">
        <v>13502</v>
      </c>
    </row>
    <row r="2259" spans="1:13" x14ac:dyDescent="0.35">
      <c r="A2259" t="s">
        <v>13503</v>
      </c>
      <c r="B2259" t="s">
        <v>13504</v>
      </c>
      <c r="C2259" t="s">
        <v>150</v>
      </c>
      <c r="D2259" t="s">
        <v>2174</v>
      </c>
      <c r="E2259" t="s">
        <v>13495</v>
      </c>
      <c r="F2259" t="s">
        <v>2180</v>
      </c>
      <c r="G2259" t="s">
        <v>2179</v>
      </c>
      <c r="H2259" t="s">
        <v>2173</v>
      </c>
      <c r="I2259" t="s">
        <v>55</v>
      </c>
      <c r="J2259" t="s">
        <v>144</v>
      </c>
      <c r="K2259" t="s">
        <v>1488</v>
      </c>
      <c r="L2259" t="s">
        <v>146</v>
      </c>
      <c r="M2259" t="s">
        <v>13505</v>
      </c>
    </row>
    <row r="2260" spans="1:13" x14ac:dyDescent="0.35">
      <c r="A2260" t="s">
        <v>13506</v>
      </c>
      <c r="B2260" t="s">
        <v>13507</v>
      </c>
      <c r="C2260" t="s">
        <v>150</v>
      </c>
      <c r="D2260" t="s">
        <v>2174</v>
      </c>
      <c r="E2260" t="s">
        <v>13495</v>
      </c>
      <c r="F2260" t="s">
        <v>2180</v>
      </c>
      <c r="G2260" t="s">
        <v>2179</v>
      </c>
      <c r="H2260" t="s">
        <v>2173</v>
      </c>
      <c r="I2260" t="s">
        <v>55</v>
      </c>
      <c r="J2260" t="s">
        <v>144</v>
      </c>
      <c r="K2260" t="s">
        <v>1488</v>
      </c>
      <c r="L2260" t="s">
        <v>146</v>
      </c>
      <c r="M2260" t="s">
        <v>13508</v>
      </c>
    </row>
    <row r="2261" spans="1:13" x14ac:dyDescent="0.35">
      <c r="A2261" t="s">
        <v>13509</v>
      </c>
      <c r="B2261" t="s">
        <v>13510</v>
      </c>
      <c r="C2261" t="s">
        <v>150</v>
      </c>
      <c r="D2261" t="s">
        <v>2174</v>
      </c>
      <c r="E2261" t="s">
        <v>13511</v>
      </c>
      <c r="F2261" t="s">
        <v>2180</v>
      </c>
      <c r="G2261" t="s">
        <v>2179</v>
      </c>
      <c r="H2261" t="s">
        <v>2173</v>
      </c>
      <c r="I2261" t="s">
        <v>55</v>
      </c>
      <c r="J2261" t="s">
        <v>144</v>
      </c>
      <c r="K2261" t="s">
        <v>1488</v>
      </c>
      <c r="L2261" t="s">
        <v>146</v>
      </c>
      <c r="M2261" t="s">
        <v>13512</v>
      </c>
    </row>
    <row r="2262" spans="1:13" x14ac:dyDescent="0.35">
      <c r="A2262" t="s">
        <v>13513</v>
      </c>
      <c r="B2262" t="s">
        <v>13514</v>
      </c>
      <c r="C2262" t="s">
        <v>150</v>
      </c>
      <c r="D2262" t="s">
        <v>2174</v>
      </c>
      <c r="E2262" t="s">
        <v>13511</v>
      </c>
      <c r="F2262" t="s">
        <v>2180</v>
      </c>
      <c r="G2262" t="s">
        <v>2179</v>
      </c>
      <c r="H2262" t="s">
        <v>2173</v>
      </c>
      <c r="I2262" t="s">
        <v>55</v>
      </c>
      <c r="J2262" t="s">
        <v>144</v>
      </c>
      <c r="K2262" t="s">
        <v>1488</v>
      </c>
      <c r="L2262" t="s">
        <v>146</v>
      </c>
      <c r="M2262" t="s">
        <v>13515</v>
      </c>
    </row>
    <row r="2263" spans="1:13" x14ac:dyDescent="0.35">
      <c r="A2263" t="s">
        <v>13516</v>
      </c>
      <c r="B2263" t="s">
        <v>13517</v>
      </c>
      <c r="C2263" t="s">
        <v>150</v>
      </c>
      <c r="D2263" t="s">
        <v>2174</v>
      </c>
      <c r="E2263" t="s">
        <v>13511</v>
      </c>
      <c r="F2263" t="s">
        <v>2180</v>
      </c>
      <c r="G2263" t="s">
        <v>2179</v>
      </c>
      <c r="H2263" t="s">
        <v>2173</v>
      </c>
      <c r="I2263" t="s">
        <v>55</v>
      </c>
      <c r="J2263" t="s">
        <v>144</v>
      </c>
      <c r="K2263" t="s">
        <v>1488</v>
      </c>
      <c r="L2263" t="s">
        <v>146</v>
      </c>
      <c r="M2263" t="s">
        <v>13518</v>
      </c>
    </row>
    <row r="2264" spans="1:13" x14ac:dyDescent="0.35">
      <c r="A2264" t="s">
        <v>13519</v>
      </c>
      <c r="B2264" t="s">
        <v>13520</v>
      </c>
      <c r="C2264" t="s">
        <v>150</v>
      </c>
      <c r="D2264" t="s">
        <v>2174</v>
      </c>
      <c r="E2264" t="s">
        <v>13511</v>
      </c>
      <c r="F2264" t="s">
        <v>2180</v>
      </c>
      <c r="G2264" t="s">
        <v>2179</v>
      </c>
      <c r="H2264" t="s">
        <v>2173</v>
      </c>
      <c r="I2264" t="s">
        <v>55</v>
      </c>
      <c r="J2264" t="s">
        <v>144</v>
      </c>
      <c r="K2264" t="s">
        <v>1488</v>
      </c>
      <c r="L2264" t="s">
        <v>146</v>
      </c>
      <c r="M2264" t="s">
        <v>13521</v>
      </c>
    </row>
    <row r="2265" spans="1:13" x14ac:dyDescent="0.35">
      <c r="A2265" t="s">
        <v>13522</v>
      </c>
      <c r="B2265" t="s">
        <v>13523</v>
      </c>
      <c r="C2265" t="s">
        <v>150</v>
      </c>
      <c r="D2265" t="s">
        <v>2174</v>
      </c>
      <c r="E2265" t="s">
        <v>13511</v>
      </c>
      <c r="F2265" t="s">
        <v>2180</v>
      </c>
      <c r="G2265" t="s">
        <v>2179</v>
      </c>
      <c r="H2265" t="s">
        <v>2173</v>
      </c>
      <c r="I2265" t="s">
        <v>55</v>
      </c>
      <c r="J2265" t="s">
        <v>144</v>
      </c>
      <c r="K2265" t="s">
        <v>1488</v>
      </c>
      <c r="L2265" t="s">
        <v>146</v>
      </c>
      <c r="M2265" t="s">
        <v>13524</v>
      </c>
    </row>
    <row r="2266" spans="1:13" x14ac:dyDescent="0.35">
      <c r="A2266" t="s">
        <v>13525</v>
      </c>
      <c r="B2266" t="s">
        <v>13526</v>
      </c>
      <c r="C2266" t="s">
        <v>150</v>
      </c>
      <c r="D2266" t="s">
        <v>2174</v>
      </c>
      <c r="E2266" t="s">
        <v>13527</v>
      </c>
      <c r="F2266" t="s">
        <v>2180</v>
      </c>
      <c r="G2266" t="s">
        <v>2179</v>
      </c>
      <c r="H2266" t="s">
        <v>2173</v>
      </c>
      <c r="I2266" t="s">
        <v>55</v>
      </c>
      <c r="J2266" t="s">
        <v>144</v>
      </c>
      <c r="K2266" t="s">
        <v>1488</v>
      </c>
      <c r="L2266" t="s">
        <v>146</v>
      </c>
      <c r="M2266" t="s">
        <v>13528</v>
      </c>
    </row>
    <row r="2267" spans="1:13" x14ac:dyDescent="0.35">
      <c r="A2267" t="s">
        <v>13529</v>
      </c>
      <c r="B2267" t="s">
        <v>13530</v>
      </c>
      <c r="C2267" t="s">
        <v>150</v>
      </c>
      <c r="D2267" t="s">
        <v>2174</v>
      </c>
      <c r="E2267" t="s">
        <v>13527</v>
      </c>
      <c r="F2267" t="s">
        <v>2180</v>
      </c>
      <c r="G2267" t="s">
        <v>2179</v>
      </c>
      <c r="H2267" t="s">
        <v>2173</v>
      </c>
      <c r="I2267" t="s">
        <v>55</v>
      </c>
      <c r="J2267" t="s">
        <v>144</v>
      </c>
      <c r="K2267" t="s">
        <v>1488</v>
      </c>
      <c r="L2267" t="s">
        <v>146</v>
      </c>
      <c r="M2267" t="s">
        <v>13531</v>
      </c>
    </row>
    <row r="2268" spans="1:13" x14ac:dyDescent="0.35">
      <c r="A2268" t="s">
        <v>13532</v>
      </c>
      <c r="B2268" t="s">
        <v>13533</v>
      </c>
      <c r="C2268" t="s">
        <v>150</v>
      </c>
      <c r="D2268" t="s">
        <v>2174</v>
      </c>
      <c r="E2268" t="s">
        <v>13527</v>
      </c>
      <c r="F2268" t="s">
        <v>2180</v>
      </c>
      <c r="G2268" t="s">
        <v>2179</v>
      </c>
      <c r="H2268" t="s">
        <v>2173</v>
      </c>
      <c r="I2268" t="s">
        <v>55</v>
      </c>
      <c r="J2268" t="s">
        <v>144</v>
      </c>
      <c r="K2268" t="s">
        <v>1488</v>
      </c>
      <c r="L2268" t="s">
        <v>146</v>
      </c>
      <c r="M2268" t="s">
        <v>13534</v>
      </c>
    </row>
    <row r="2269" spans="1:13" x14ac:dyDescent="0.35">
      <c r="A2269" t="s">
        <v>13535</v>
      </c>
      <c r="B2269" t="s">
        <v>13536</v>
      </c>
      <c r="C2269" t="s">
        <v>150</v>
      </c>
      <c r="D2269" t="s">
        <v>2174</v>
      </c>
      <c r="E2269" t="s">
        <v>13527</v>
      </c>
      <c r="F2269" t="s">
        <v>2180</v>
      </c>
      <c r="G2269" t="s">
        <v>2179</v>
      </c>
      <c r="H2269" t="s">
        <v>2173</v>
      </c>
      <c r="I2269" t="s">
        <v>55</v>
      </c>
      <c r="J2269" t="s">
        <v>144</v>
      </c>
      <c r="K2269" t="s">
        <v>1488</v>
      </c>
      <c r="L2269" t="s">
        <v>146</v>
      </c>
      <c r="M2269" t="s">
        <v>13537</v>
      </c>
    </row>
    <row r="2270" spans="1:13" x14ac:dyDescent="0.35">
      <c r="A2270" t="s">
        <v>13538</v>
      </c>
      <c r="B2270" t="s">
        <v>13539</v>
      </c>
      <c r="C2270" t="s">
        <v>150</v>
      </c>
      <c r="D2270" t="s">
        <v>2174</v>
      </c>
      <c r="E2270" t="s">
        <v>13527</v>
      </c>
      <c r="F2270" t="s">
        <v>2180</v>
      </c>
      <c r="G2270" t="s">
        <v>2179</v>
      </c>
      <c r="H2270" t="s">
        <v>2173</v>
      </c>
      <c r="I2270" t="s">
        <v>55</v>
      </c>
      <c r="J2270" t="s">
        <v>144</v>
      </c>
      <c r="K2270" t="s">
        <v>1488</v>
      </c>
      <c r="L2270" t="s">
        <v>146</v>
      </c>
      <c r="M2270" t="s">
        <v>13540</v>
      </c>
    </row>
    <row r="2271" spans="1:13" x14ac:dyDescent="0.35">
      <c r="A2271" t="s">
        <v>13541</v>
      </c>
      <c r="B2271" t="s">
        <v>13542</v>
      </c>
      <c r="C2271" t="s">
        <v>150</v>
      </c>
      <c r="D2271" t="s">
        <v>2174</v>
      </c>
      <c r="E2271" t="s">
        <v>13543</v>
      </c>
      <c r="F2271" t="s">
        <v>2180</v>
      </c>
      <c r="G2271" t="s">
        <v>2179</v>
      </c>
      <c r="H2271" t="s">
        <v>2173</v>
      </c>
      <c r="I2271" t="s">
        <v>55</v>
      </c>
      <c r="J2271" t="s">
        <v>144</v>
      </c>
      <c r="K2271" t="s">
        <v>1488</v>
      </c>
      <c r="L2271" t="s">
        <v>146</v>
      </c>
      <c r="M2271" t="s">
        <v>13544</v>
      </c>
    </row>
    <row r="2272" spans="1:13" x14ac:dyDescent="0.35">
      <c r="A2272" t="s">
        <v>13545</v>
      </c>
      <c r="B2272" t="s">
        <v>13546</v>
      </c>
      <c r="C2272" t="s">
        <v>150</v>
      </c>
      <c r="D2272" t="s">
        <v>2174</v>
      </c>
      <c r="E2272" t="s">
        <v>13543</v>
      </c>
      <c r="F2272" t="s">
        <v>2180</v>
      </c>
      <c r="G2272" t="s">
        <v>2179</v>
      </c>
      <c r="H2272" t="s">
        <v>2173</v>
      </c>
      <c r="I2272" t="s">
        <v>55</v>
      </c>
      <c r="J2272" t="s">
        <v>144</v>
      </c>
      <c r="K2272" t="s">
        <v>1488</v>
      </c>
      <c r="L2272" t="s">
        <v>146</v>
      </c>
      <c r="M2272" t="s">
        <v>13547</v>
      </c>
    </row>
    <row r="2273" spans="1:13" x14ac:dyDescent="0.35">
      <c r="A2273" t="s">
        <v>13548</v>
      </c>
      <c r="B2273" t="s">
        <v>13549</v>
      </c>
      <c r="C2273" t="s">
        <v>150</v>
      </c>
      <c r="D2273" t="s">
        <v>2174</v>
      </c>
      <c r="E2273" t="s">
        <v>13543</v>
      </c>
      <c r="F2273" t="s">
        <v>2180</v>
      </c>
      <c r="G2273" t="s">
        <v>2179</v>
      </c>
      <c r="H2273" t="s">
        <v>2173</v>
      </c>
      <c r="I2273" t="s">
        <v>55</v>
      </c>
      <c r="J2273" t="s">
        <v>144</v>
      </c>
      <c r="K2273" t="s">
        <v>1488</v>
      </c>
      <c r="L2273" t="s">
        <v>146</v>
      </c>
      <c r="M2273" t="s">
        <v>13550</v>
      </c>
    </row>
    <row r="2274" spans="1:13" x14ac:dyDescent="0.35">
      <c r="A2274" t="s">
        <v>13551</v>
      </c>
      <c r="B2274" t="s">
        <v>13552</v>
      </c>
      <c r="C2274" t="s">
        <v>150</v>
      </c>
      <c r="D2274" t="s">
        <v>2174</v>
      </c>
      <c r="E2274" t="s">
        <v>13543</v>
      </c>
      <c r="F2274" t="s">
        <v>2180</v>
      </c>
      <c r="G2274" t="s">
        <v>2179</v>
      </c>
      <c r="H2274" t="s">
        <v>2173</v>
      </c>
      <c r="I2274" t="s">
        <v>55</v>
      </c>
      <c r="J2274" t="s">
        <v>144</v>
      </c>
      <c r="K2274" t="s">
        <v>1488</v>
      </c>
      <c r="L2274" t="s">
        <v>146</v>
      </c>
      <c r="M2274" t="s">
        <v>13553</v>
      </c>
    </row>
    <row r="2275" spans="1:13" x14ac:dyDescent="0.35">
      <c r="A2275" t="s">
        <v>13554</v>
      </c>
      <c r="B2275" t="s">
        <v>13555</v>
      </c>
      <c r="C2275" t="s">
        <v>150</v>
      </c>
      <c r="D2275" t="s">
        <v>2174</v>
      </c>
      <c r="E2275" t="s">
        <v>13543</v>
      </c>
      <c r="F2275" t="s">
        <v>2180</v>
      </c>
      <c r="G2275" t="s">
        <v>2179</v>
      </c>
      <c r="H2275" t="s">
        <v>2173</v>
      </c>
      <c r="I2275" t="s">
        <v>55</v>
      </c>
      <c r="J2275" t="s">
        <v>144</v>
      </c>
      <c r="K2275" t="s">
        <v>1488</v>
      </c>
      <c r="L2275" t="s">
        <v>146</v>
      </c>
      <c r="M2275" t="s">
        <v>13556</v>
      </c>
    </row>
    <row r="2276" spans="1:13" x14ac:dyDescent="0.35">
      <c r="A2276" t="s">
        <v>13557</v>
      </c>
      <c r="B2276" t="s">
        <v>13558</v>
      </c>
      <c r="C2276" t="s">
        <v>150</v>
      </c>
      <c r="D2276" t="s">
        <v>2174</v>
      </c>
      <c r="E2276" t="s">
        <v>13559</v>
      </c>
      <c r="F2276" t="s">
        <v>2180</v>
      </c>
      <c r="G2276" t="s">
        <v>2179</v>
      </c>
      <c r="H2276" t="s">
        <v>2173</v>
      </c>
      <c r="I2276" t="s">
        <v>55</v>
      </c>
      <c r="J2276" t="s">
        <v>144</v>
      </c>
      <c r="K2276" t="s">
        <v>1488</v>
      </c>
      <c r="L2276" t="s">
        <v>146</v>
      </c>
      <c r="M2276" t="s">
        <v>13560</v>
      </c>
    </row>
    <row r="2277" spans="1:13" x14ac:dyDescent="0.35">
      <c r="A2277" t="s">
        <v>13561</v>
      </c>
      <c r="B2277" t="s">
        <v>13562</v>
      </c>
      <c r="C2277" t="s">
        <v>150</v>
      </c>
      <c r="D2277" t="s">
        <v>2174</v>
      </c>
      <c r="E2277" t="s">
        <v>13559</v>
      </c>
      <c r="F2277" t="s">
        <v>2180</v>
      </c>
      <c r="G2277" t="s">
        <v>2179</v>
      </c>
      <c r="H2277" t="s">
        <v>2173</v>
      </c>
      <c r="I2277" t="s">
        <v>55</v>
      </c>
      <c r="J2277" t="s">
        <v>144</v>
      </c>
      <c r="K2277" t="s">
        <v>1488</v>
      </c>
      <c r="L2277" t="s">
        <v>146</v>
      </c>
      <c r="M2277" t="s">
        <v>13563</v>
      </c>
    </row>
    <row r="2278" spans="1:13" x14ac:dyDescent="0.35">
      <c r="A2278" t="s">
        <v>13564</v>
      </c>
      <c r="B2278" t="s">
        <v>13565</v>
      </c>
      <c r="C2278" t="s">
        <v>150</v>
      </c>
      <c r="D2278" t="s">
        <v>2174</v>
      </c>
      <c r="E2278" t="s">
        <v>13559</v>
      </c>
      <c r="F2278" t="s">
        <v>2180</v>
      </c>
      <c r="G2278" t="s">
        <v>2179</v>
      </c>
      <c r="H2278" t="s">
        <v>2173</v>
      </c>
      <c r="I2278" t="s">
        <v>55</v>
      </c>
      <c r="J2278" t="s">
        <v>144</v>
      </c>
      <c r="K2278" t="s">
        <v>1488</v>
      </c>
      <c r="L2278" t="s">
        <v>146</v>
      </c>
      <c r="M2278" t="s">
        <v>13566</v>
      </c>
    </row>
    <row r="2279" spans="1:13" x14ac:dyDescent="0.35">
      <c r="A2279" t="s">
        <v>13567</v>
      </c>
      <c r="B2279" t="s">
        <v>13568</v>
      </c>
      <c r="C2279" t="s">
        <v>150</v>
      </c>
      <c r="D2279" t="s">
        <v>2174</v>
      </c>
      <c r="E2279" t="s">
        <v>13559</v>
      </c>
      <c r="F2279" t="s">
        <v>2180</v>
      </c>
      <c r="G2279" t="s">
        <v>2179</v>
      </c>
      <c r="H2279" t="s">
        <v>2173</v>
      </c>
      <c r="I2279" t="s">
        <v>55</v>
      </c>
      <c r="J2279" t="s">
        <v>144</v>
      </c>
      <c r="K2279" t="s">
        <v>1488</v>
      </c>
      <c r="L2279" t="s">
        <v>146</v>
      </c>
      <c r="M2279" t="s">
        <v>13569</v>
      </c>
    </row>
    <row r="2280" spans="1:13" x14ac:dyDescent="0.35">
      <c r="A2280" t="s">
        <v>13570</v>
      </c>
      <c r="B2280" t="s">
        <v>13571</v>
      </c>
      <c r="C2280" t="s">
        <v>150</v>
      </c>
      <c r="D2280" t="s">
        <v>2174</v>
      </c>
      <c r="E2280" t="s">
        <v>13559</v>
      </c>
      <c r="F2280" t="s">
        <v>2180</v>
      </c>
      <c r="G2280" t="s">
        <v>2179</v>
      </c>
      <c r="H2280" t="s">
        <v>2173</v>
      </c>
      <c r="I2280" t="s">
        <v>55</v>
      </c>
      <c r="J2280" t="s">
        <v>144</v>
      </c>
      <c r="K2280" t="s">
        <v>1488</v>
      </c>
      <c r="L2280" t="s">
        <v>146</v>
      </c>
      <c r="M2280" t="s">
        <v>13572</v>
      </c>
    </row>
    <row r="2281" spans="1:13" x14ac:dyDescent="0.35">
      <c r="A2281" t="s">
        <v>13573</v>
      </c>
      <c r="B2281" t="s">
        <v>13574</v>
      </c>
      <c r="C2281" t="s">
        <v>150</v>
      </c>
      <c r="D2281" t="s">
        <v>2174</v>
      </c>
      <c r="E2281" t="s">
        <v>13495</v>
      </c>
      <c r="F2281" t="s">
        <v>447</v>
      </c>
      <c r="G2281" t="s">
        <v>2179</v>
      </c>
      <c r="H2281" t="s">
        <v>2173</v>
      </c>
      <c r="I2281" t="s">
        <v>55</v>
      </c>
      <c r="J2281" t="s">
        <v>144</v>
      </c>
      <c r="K2281" t="s">
        <v>1488</v>
      </c>
      <c r="L2281" t="s">
        <v>146</v>
      </c>
      <c r="M2281" t="s">
        <v>13575</v>
      </c>
    </row>
    <row r="2282" spans="1:13" x14ac:dyDescent="0.35">
      <c r="A2282" t="s">
        <v>13576</v>
      </c>
      <c r="B2282" t="s">
        <v>13577</v>
      </c>
      <c r="C2282" t="s">
        <v>150</v>
      </c>
      <c r="D2282" t="s">
        <v>2174</v>
      </c>
      <c r="E2282" t="s">
        <v>13495</v>
      </c>
      <c r="F2282" t="s">
        <v>447</v>
      </c>
      <c r="G2282" t="s">
        <v>2179</v>
      </c>
      <c r="H2282" t="s">
        <v>2173</v>
      </c>
      <c r="I2282" t="s">
        <v>55</v>
      </c>
      <c r="J2282" t="s">
        <v>144</v>
      </c>
      <c r="K2282" t="s">
        <v>1488</v>
      </c>
      <c r="L2282" t="s">
        <v>146</v>
      </c>
      <c r="M2282" t="s">
        <v>13578</v>
      </c>
    </row>
    <row r="2283" spans="1:13" x14ac:dyDescent="0.35">
      <c r="A2283" t="s">
        <v>13579</v>
      </c>
      <c r="B2283" t="s">
        <v>13580</v>
      </c>
      <c r="C2283" t="s">
        <v>150</v>
      </c>
      <c r="D2283" t="s">
        <v>2174</v>
      </c>
      <c r="E2283" t="s">
        <v>13495</v>
      </c>
      <c r="F2283" t="s">
        <v>447</v>
      </c>
      <c r="G2283" t="s">
        <v>2179</v>
      </c>
      <c r="H2283" t="s">
        <v>2173</v>
      </c>
      <c r="I2283" t="s">
        <v>55</v>
      </c>
      <c r="J2283" t="s">
        <v>144</v>
      </c>
      <c r="K2283" t="s">
        <v>1488</v>
      </c>
      <c r="L2283" t="s">
        <v>146</v>
      </c>
      <c r="M2283" t="s">
        <v>13581</v>
      </c>
    </row>
    <row r="2284" spans="1:13" x14ac:dyDescent="0.35">
      <c r="A2284" t="s">
        <v>13582</v>
      </c>
      <c r="B2284" t="s">
        <v>13583</v>
      </c>
      <c r="C2284" t="s">
        <v>150</v>
      </c>
      <c r="D2284" t="s">
        <v>2174</v>
      </c>
      <c r="E2284" t="s">
        <v>13495</v>
      </c>
      <c r="F2284" t="s">
        <v>447</v>
      </c>
      <c r="G2284" t="s">
        <v>2179</v>
      </c>
      <c r="H2284" t="s">
        <v>2173</v>
      </c>
      <c r="I2284" t="s">
        <v>55</v>
      </c>
      <c r="J2284" t="s">
        <v>144</v>
      </c>
      <c r="K2284" t="s">
        <v>1488</v>
      </c>
      <c r="L2284" t="s">
        <v>146</v>
      </c>
      <c r="M2284" t="s">
        <v>13584</v>
      </c>
    </row>
    <row r="2285" spans="1:13" x14ac:dyDescent="0.35">
      <c r="A2285" t="s">
        <v>13585</v>
      </c>
      <c r="B2285" t="s">
        <v>13586</v>
      </c>
      <c r="C2285" t="s">
        <v>150</v>
      </c>
      <c r="D2285" t="s">
        <v>2174</v>
      </c>
      <c r="E2285" t="s">
        <v>13495</v>
      </c>
      <c r="F2285" t="s">
        <v>447</v>
      </c>
      <c r="G2285" t="s">
        <v>2179</v>
      </c>
      <c r="H2285" t="s">
        <v>2173</v>
      </c>
      <c r="I2285" t="s">
        <v>55</v>
      </c>
      <c r="J2285" t="s">
        <v>144</v>
      </c>
      <c r="K2285" t="s">
        <v>1488</v>
      </c>
      <c r="L2285" t="s">
        <v>146</v>
      </c>
      <c r="M2285" t="s">
        <v>13587</v>
      </c>
    </row>
    <row r="2286" spans="1:13" x14ac:dyDescent="0.35">
      <c r="A2286" t="s">
        <v>13588</v>
      </c>
      <c r="B2286" t="s">
        <v>13589</v>
      </c>
      <c r="C2286" t="s">
        <v>150</v>
      </c>
      <c r="D2286" t="s">
        <v>2174</v>
      </c>
      <c r="E2286" t="s">
        <v>13511</v>
      </c>
      <c r="F2286" t="s">
        <v>447</v>
      </c>
      <c r="G2286" t="s">
        <v>2179</v>
      </c>
      <c r="H2286" t="s">
        <v>2173</v>
      </c>
      <c r="I2286" t="s">
        <v>55</v>
      </c>
      <c r="J2286" t="s">
        <v>144</v>
      </c>
      <c r="K2286" t="s">
        <v>1488</v>
      </c>
      <c r="L2286" t="s">
        <v>146</v>
      </c>
      <c r="M2286" t="s">
        <v>13590</v>
      </c>
    </row>
    <row r="2287" spans="1:13" x14ac:dyDescent="0.35">
      <c r="A2287" t="s">
        <v>13591</v>
      </c>
      <c r="B2287" t="s">
        <v>13592</v>
      </c>
      <c r="C2287" t="s">
        <v>150</v>
      </c>
      <c r="D2287" t="s">
        <v>2174</v>
      </c>
      <c r="E2287" t="s">
        <v>13511</v>
      </c>
      <c r="F2287" t="s">
        <v>447</v>
      </c>
      <c r="G2287" t="s">
        <v>2179</v>
      </c>
      <c r="H2287" t="s">
        <v>2173</v>
      </c>
      <c r="I2287" t="s">
        <v>55</v>
      </c>
      <c r="J2287" t="s">
        <v>144</v>
      </c>
      <c r="K2287" t="s">
        <v>1488</v>
      </c>
      <c r="L2287" t="s">
        <v>146</v>
      </c>
      <c r="M2287" t="s">
        <v>13593</v>
      </c>
    </row>
    <row r="2288" spans="1:13" x14ac:dyDescent="0.35">
      <c r="A2288" t="s">
        <v>13594</v>
      </c>
      <c r="B2288" t="s">
        <v>13595</v>
      </c>
      <c r="C2288" t="s">
        <v>150</v>
      </c>
      <c r="D2288" t="s">
        <v>2174</v>
      </c>
      <c r="E2288" t="s">
        <v>13511</v>
      </c>
      <c r="F2288" t="s">
        <v>447</v>
      </c>
      <c r="G2288" t="s">
        <v>2179</v>
      </c>
      <c r="H2288" t="s">
        <v>2173</v>
      </c>
      <c r="I2288" t="s">
        <v>55</v>
      </c>
      <c r="J2288" t="s">
        <v>144</v>
      </c>
      <c r="K2288" t="s">
        <v>1488</v>
      </c>
      <c r="L2288" t="s">
        <v>146</v>
      </c>
      <c r="M2288" t="s">
        <v>13596</v>
      </c>
    </row>
    <row r="2289" spans="1:13" x14ac:dyDescent="0.35">
      <c r="A2289" t="s">
        <v>13597</v>
      </c>
      <c r="B2289" t="s">
        <v>13598</v>
      </c>
      <c r="C2289" t="s">
        <v>150</v>
      </c>
      <c r="D2289" t="s">
        <v>2174</v>
      </c>
      <c r="E2289" t="s">
        <v>13511</v>
      </c>
      <c r="F2289" t="s">
        <v>447</v>
      </c>
      <c r="G2289" t="s">
        <v>2179</v>
      </c>
      <c r="H2289" t="s">
        <v>2173</v>
      </c>
      <c r="I2289" t="s">
        <v>55</v>
      </c>
      <c r="J2289" t="s">
        <v>144</v>
      </c>
      <c r="K2289" t="s">
        <v>1488</v>
      </c>
      <c r="L2289" t="s">
        <v>146</v>
      </c>
      <c r="M2289" t="s">
        <v>13599</v>
      </c>
    </row>
    <row r="2290" spans="1:13" x14ac:dyDescent="0.35">
      <c r="A2290" t="s">
        <v>13600</v>
      </c>
      <c r="B2290" t="s">
        <v>13601</v>
      </c>
      <c r="C2290" t="s">
        <v>150</v>
      </c>
      <c r="D2290" t="s">
        <v>2174</v>
      </c>
      <c r="E2290" t="s">
        <v>13511</v>
      </c>
      <c r="F2290" t="s">
        <v>447</v>
      </c>
      <c r="G2290" t="s">
        <v>2179</v>
      </c>
      <c r="H2290" t="s">
        <v>2173</v>
      </c>
      <c r="I2290" t="s">
        <v>55</v>
      </c>
      <c r="J2290" t="s">
        <v>144</v>
      </c>
      <c r="K2290" t="s">
        <v>1488</v>
      </c>
      <c r="L2290" t="s">
        <v>146</v>
      </c>
      <c r="M2290" t="s">
        <v>13602</v>
      </c>
    </row>
    <row r="2291" spans="1:13" x14ac:dyDescent="0.35">
      <c r="A2291" t="s">
        <v>13603</v>
      </c>
      <c r="B2291" t="s">
        <v>13604</v>
      </c>
      <c r="C2291" t="s">
        <v>150</v>
      </c>
      <c r="D2291" t="s">
        <v>2174</v>
      </c>
      <c r="E2291" t="s">
        <v>13527</v>
      </c>
      <c r="F2291" t="s">
        <v>447</v>
      </c>
      <c r="G2291" t="s">
        <v>2179</v>
      </c>
      <c r="H2291" t="s">
        <v>2173</v>
      </c>
      <c r="I2291" t="s">
        <v>55</v>
      </c>
      <c r="J2291" t="s">
        <v>144</v>
      </c>
      <c r="K2291" t="s">
        <v>1488</v>
      </c>
      <c r="L2291" t="s">
        <v>146</v>
      </c>
      <c r="M2291" t="s">
        <v>13605</v>
      </c>
    </row>
    <row r="2292" spans="1:13" x14ac:dyDescent="0.35">
      <c r="A2292" t="s">
        <v>13606</v>
      </c>
      <c r="B2292" t="s">
        <v>13607</v>
      </c>
      <c r="C2292" t="s">
        <v>150</v>
      </c>
      <c r="D2292" t="s">
        <v>2174</v>
      </c>
      <c r="E2292" t="s">
        <v>13527</v>
      </c>
      <c r="F2292" t="s">
        <v>447</v>
      </c>
      <c r="G2292" t="s">
        <v>2179</v>
      </c>
      <c r="H2292" t="s">
        <v>2173</v>
      </c>
      <c r="I2292" t="s">
        <v>55</v>
      </c>
      <c r="J2292" t="s">
        <v>144</v>
      </c>
      <c r="K2292" t="s">
        <v>1488</v>
      </c>
      <c r="L2292" t="s">
        <v>146</v>
      </c>
      <c r="M2292" t="s">
        <v>13608</v>
      </c>
    </row>
    <row r="2293" spans="1:13" x14ac:dyDescent="0.35">
      <c r="A2293" t="s">
        <v>13609</v>
      </c>
      <c r="B2293" t="s">
        <v>13610</v>
      </c>
      <c r="C2293" t="s">
        <v>150</v>
      </c>
      <c r="D2293" t="s">
        <v>2174</v>
      </c>
      <c r="E2293" t="s">
        <v>13527</v>
      </c>
      <c r="F2293" t="s">
        <v>447</v>
      </c>
      <c r="G2293" t="s">
        <v>2179</v>
      </c>
      <c r="H2293" t="s">
        <v>2173</v>
      </c>
      <c r="I2293" t="s">
        <v>55</v>
      </c>
      <c r="J2293" t="s">
        <v>144</v>
      </c>
      <c r="K2293" t="s">
        <v>1488</v>
      </c>
      <c r="L2293" t="s">
        <v>146</v>
      </c>
      <c r="M2293" t="s">
        <v>13611</v>
      </c>
    </row>
    <row r="2294" spans="1:13" x14ac:dyDescent="0.35">
      <c r="A2294" t="s">
        <v>13612</v>
      </c>
      <c r="B2294" t="s">
        <v>13613</v>
      </c>
      <c r="C2294" t="s">
        <v>150</v>
      </c>
      <c r="D2294" t="s">
        <v>2174</v>
      </c>
      <c r="E2294" t="s">
        <v>13527</v>
      </c>
      <c r="F2294" t="s">
        <v>447</v>
      </c>
      <c r="G2294" t="s">
        <v>2179</v>
      </c>
      <c r="H2294" t="s">
        <v>2173</v>
      </c>
      <c r="I2294" t="s">
        <v>55</v>
      </c>
      <c r="J2294" t="s">
        <v>144</v>
      </c>
      <c r="K2294" t="s">
        <v>1488</v>
      </c>
      <c r="L2294" t="s">
        <v>146</v>
      </c>
      <c r="M2294" t="s">
        <v>13614</v>
      </c>
    </row>
    <row r="2295" spans="1:13" x14ac:dyDescent="0.35">
      <c r="A2295" t="s">
        <v>13615</v>
      </c>
      <c r="B2295" t="s">
        <v>13616</v>
      </c>
      <c r="C2295" t="s">
        <v>150</v>
      </c>
      <c r="D2295" t="s">
        <v>2174</v>
      </c>
      <c r="E2295" t="s">
        <v>13527</v>
      </c>
      <c r="F2295" t="s">
        <v>447</v>
      </c>
      <c r="G2295" t="s">
        <v>2179</v>
      </c>
      <c r="H2295" t="s">
        <v>2173</v>
      </c>
      <c r="I2295" t="s">
        <v>55</v>
      </c>
      <c r="J2295" t="s">
        <v>144</v>
      </c>
      <c r="K2295" t="s">
        <v>1488</v>
      </c>
      <c r="L2295" t="s">
        <v>146</v>
      </c>
      <c r="M2295" t="s">
        <v>13617</v>
      </c>
    </row>
    <row r="2296" spans="1:13" x14ac:dyDescent="0.35">
      <c r="A2296" t="s">
        <v>13618</v>
      </c>
      <c r="B2296" t="s">
        <v>13619</v>
      </c>
      <c r="C2296" t="s">
        <v>150</v>
      </c>
      <c r="D2296" t="s">
        <v>2174</v>
      </c>
      <c r="E2296" t="s">
        <v>13543</v>
      </c>
      <c r="F2296" t="s">
        <v>447</v>
      </c>
      <c r="G2296" t="s">
        <v>2179</v>
      </c>
      <c r="H2296" t="s">
        <v>2173</v>
      </c>
      <c r="I2296" t="s">
        <v>55</v>
      </c>
      <c r="J2296" t="s">
        <v>144</v>
      </c>
      <c r="K2296" t="s">
        <v>1488</v>
      </c>
      <c r="L2296" t="s">
        <v>146</v>
      </c>
      <c r="M2296" t="s">
        <v>13620</v>
      </c>
    </row>
    <row r="2297" spans="1:13" x14ac:dyDescent="0.35">
      <c r="A2297" t="s">
        <v>13621</v>
      </c>
      <c r="B2297" t="s">
        <v>13622</v>
      </c>
      <c r="C2297" t="s">
        <v>150</v>
      </c>
      <c r="D2297" t="s">
        <v>2174</v>
      </c>
      <c r="E2297" t="s">
        <v>13543</v>
      </c>
      <c r="F2297" t="s">
        <v>447</v>
      </c>
      <c r="G2297" t="s">
        <v>2179</v>
      </c>
      <c r="H2297" t="s">
        <v>2173</v>
      </c>
      <c r="I2297" t="s">
        <v>55</v>
      </c>
      <c r="J2297" t="s">
        <v>144</v>
      </c>
      <c r="K2297" t="s">
        <v>1488</v>
      </c>
      <c r="L2297" t="s">
        <v>146</v>
      </c>
      <c r="M2297" t="s">
        <v>13623</v>
      </c>
    </row>
    <row r="2298" spans="1:13" x14ac:dyDescent="0.35">
      <c r="A2298" t="s">
        <v>13624</v>
      </c>
      <c r="B2298" t="s">
        <v>13625</v>
      </c>
      <c r="C2298" t="s">
        <v>150</v>
      </c>
      <c r="D2298" t="s">
        <v>2174</v>
      </c>
      <c r="E2298" t="s">
        <v>13543</v>
      </c>
      <c r="F2298" t="s">
        <v>447</v>
      </c>
      <c r="G2298" t="s">
        <v>2179</v>
      </c>
      <c r="H2298" t="s">
        <v>2173</v>
      </c>
      <c r="I2298" t="s">
        <v>55</v>
      </c>
      <c r="J2298" t="s">
        <v>144</v>
      </c>
      <c r="K2298" t="s">
        <v>1488</v>
      </c>
      <c r="L2298" t="s">
        <v>146</v>
      </c>
      <c r="M2298" t="s">
        <v>13626</v>
      </c>
    </row>
    <row r="2299" spans="1:13" x14ac:dyDescent="0.35">
      <c r="A2299" t="s">
        <v>13627</v>
      </c>
      <c r="B2299" t="s">
        <v>13628</v>
      </c>
      <c r="C2299" t="s">
        <v>150</v>
      </c>
      <c r="D2299" t="s">
        <v>2174</v>
      </c>
      <c r="E2299" t="s">
        <v>13543</v>
      </c>
      <c r="F2299" t="s">
        <v>447</v>
      </c>
      <c r="G2299" t="s">
        <v>2179</v>
      </c>
      <c r="H2299" t="s">
        <v>2173</v>
      </c>
      <c r="I2299" t="s">
        <v>55</v>
      </c>
      <c r="J2299" t="s">
        <v>144</v>
      </c>
      <c r="K2299" t="s">
        <v>1488</v>
      </c>
      <c r="L2299" t="s">
        <v>146</v>
      </c>
      <c r="M2299" t="s">
        <v>13629</v>
      </c>
    </row>
    <row r="2300" spans="1:13" x14ac:dyDescent="0.35">
      <c r="A2300" t="s">
        <v>13630</v>
      </c>
      <c r="B2300" t="s">
        <v>13631</v>
      </c>
      <c r="C2300" t="s">
        <v>150</v>
      </c>
      <c r="D2300" t="s">
        <v>2174</v>
      </c>
      <c r="E2300" t="s">
        <v>13543</v>
      </c>
      <c r="F2300" t="s">
        <v>447</v>
      </c>
      <c r="G2300" t="s">
        <v>2179</v>
      </c>
      <c r="H2300" t="s">
        <v>2173</v>
      </c>
      <c r="I2300" t="s">
        <v>55</v>
      </c>
      <c r="J2300" t="s">
        <v>144</v>
      </c>
      <c r="K2300" t="s">
        <v>1488</v>
      </c>
      <c r="L2300" t="s">
        <v>146</v>
      </c>
      <c r="M2300" t="s">
        <v>13632</v>
      </c>
    </row>
    <row r="2301" spans="1:13" x14ac:dyDescent="0.35">
      <c r="A2301" t="s">
        <v>13633</v>
      </c>
      <c r="B2301" t="s">
        <v>13634</v>
      </c>
      <c r="C2301" t="s">
        <v>150</v>
      </c>
      <c r="D2301" t="s">
        <v>2174</v>
      </c>
      <c r="E2301" t="s">
        <v>13559</v>
      </c>
      <c r="F2301" t="s">
        <v>447</v>
      </c>
      <c r="G2301" t="s">
        <v>2179</v>
      </c>
      <c r="H2301" t="s">
        <v>2173</v>
      </c>
      <c r="I2301" t="s">
        <v>55</v>
      </c>
      <c r="J2301" t="s">
        <v>144</v>
      </c>
      <c r="K2301" t="s">
        <v>1488</v>
      </c>
      <c r="L2301" t="s">
        <v>146</v>
      </c>
      <c r="M2301" t="s">
        <v>13635</v>
      </c>
    </row>
    <row r="2302" spans="1:13" x14ac:dyDescent="0.35">
      <c r="A2302" t="s">
        <v>13636</v>
      </c>
      <c r="B2302" t="s">
        <v>13637</v>
      </c>
      <c r="C2302" t="s">
        <v>150</v>
      </c>
      <c r="D2302" t="s">
        <v>2174</v>
      </c>
      <c r="E2302" t="s">
        <v>13559</v>
      </c>
      <c r="F2302" t="s">
        <v>447</v>
      </c>
      <c r="G2302" t="s">
        <v>2179</v>
      </c>
      <c r="H2302" t="s">
        <v>2173</v>
      </c>
      <c r="I2302" t="s">
        <v>55</v>
      </c>
      <c r="J2302" t="s">
        <v>144</v>
      </c>
      <c r="K2302" t="s">
        <v>1488</v>
      </c>
      <c r="L2302" t="s">
        <v>146</v>
      </c>
      <c r="M2302" t="s">
        <v>13638</v>
      </c>
    </row>
    <row r="2303" spans="1:13" x14ac:dyDescent="0.35">
      <c r="A2303" t="s">
        <v>13639</v>
      </c>
      <c r="B2303" t="s">
        <v>13640</v>
      </c>
      <c r="C2303" t="s">
        <v>150</v>
      </c>
      <c r="D2303" t="s">
        <v>2174</v>
      </c>
      <c r="E2303" t="s">
        <v>13559</v>
      </c>
      <c r="F2303" t="s">
        <v>447</v>
      </c>
      <c r="G2303" t="s">
        <v>2179</v>
      </c>
      <c r="H2303" t="s">
        <v>2173</v>
      </c>
      <c r="I2303" t="s">
        <v>55</v>
      </c>
      <c r="J2303" t="s">
        <v>144</v>
      </c>
      <c r="K2303" t="s">
        <v>1488</v>
      </c>
      <c r="L2303" t="s">
        <v>146</v>
      </c>
      <c r="M2303" t="s">
        <v>13641</v>
      </c>
    </row>
    <row r="2304" spans="1:13" x14ac:dyDescent="0.35">
      <c r="A2304" t="s">
        <v>13642</v>
      </c>
      <c r="B2304" t="s">
        <v>13643</v>
      </c>
      <c r="C2304" t="s">
        <v>150</v>
      </c>
      <c r="D2304" t="s">
        <v>2174</v>
      </c>
      <c r="E2304" t="s">
        <v>13559</v>
      </c>
      <c r="F2304" t="s">
        <v>447</v>
      </c>
      <c r="G2304" t="s">
        <v>2179</v>
      </c>
      <c r="H2304" t="s">
        <v>2173</v>
      </c>
      <c r="I2304" t="s">
        <v>55</v>
      </c>
      <c r="J2304" t="s">
        <v>144</v>
      </c>
      <c r="K2304" t="s">
        <v>1488</v>
      </c>
      <c r="L2304" t="s">
        <v>146</v>
      </c>
      <c r="M2304" t="s">
        <v>13644</v>
      </c>
    </row>
    <row r="2305" spans="1:13" x14ac:dyDescent="0.35">
      <c r="A2305" t="s">
        <v>13645</v>
      </c>
      <c r="B2305" t="s">
        <v>13646</v>
      </c>
      <c r="C2305" t="s">
        <v>150</v>
      </c>
      <c r="D2305" t="s">
        <v>2174</v>
      </c>
      <c r="E2305" t="s">
        <v>13559</v>
      </c>
      <c r="F2305" t="s">
        <v>447</v>
      </c>
      <c r="G2305" t="s">
        <v>2179</v>
      </c>
      <c r="H2305" t="s">
        <v>2173</v>
      </c>
      <c r="I2305" t="s">
        <v>55</v>
      </c>
      <c r="J2305" t="s">
        <v>144</v>
      </c>
      <c r="K2305" t="s">
        <v>1488</v>
      </c>
      <c r="L2305" t="s">
        <v>146</v>
      </c>
      <c r="M2305" t="s">
        <v>13647</v>
      </c>
    </row>
    <row r="2306" spans="1:13" x14ac:dyDescent="0.35">
      <c r="A2306" t="s">
        <v>13648</v>
      </c>
      <c r="B2306" t="s">
        <v>13649</v>
      </c>
      <c r="C2306" t="s">
        <v>150</v>
      </c>
      <c r="D2306" t="s">
        <v>2174</v>
      </c>
      <c r="E2306" t="s">
        <v>13650</v>
      </c>
      <c r="F2306" t="s">
        <v>447</v>
      </c>
      <c r="G2306" t="s">
        <v>2179</v>
      </c>
      <c r="H2306" t="s">
        <v>2173</v>
      </c>
      <c r="I2306" t="s">
        <v>55</v>
      </c>
      <c r="J2306" t="s">
        <v>144</v>
      </c>
      <c r="K2306" t="s">
        <v>1488</v>
      </c>
      <c r="L2306" t="s">
        <v>146</v>
      </c>
      <c r="M2306" t="s">
        <v>13651</v>
      </c>
    </row>
    <row r="2307" spans="1:13" x14ac:dyDescent="0.35">
      <c r="A2307" t="s">
        <v>13652</v>
      </c>
      <c r="B2307" t="s">
        <v>13653</v>
      </c>
      <c r="C2307" t="s">
        <v>150</v>
      </c>
      <c r="D2307" t="s">
        <v>2174</v>
      </c>
      <c r="E2307" t="s">
        <v>13650</v>
      </c>
      <c r="F2307" t="s">
        <v>447</v>
      </c>
      <c r="G2307" t="s">
        <v>2179</v>
      </c>
      <c r="H2307" t="s">
        <v>2173</v>
      </c>
      <c r="I2307" t="s">
        <v>55</v>
      </c>
      <c r="J2307" t="s">
        <v>144</v>
      </c>
      <c r="K2307" t="s">
        <v>1488</v>
      </c>
      <c r="L2307" t="s">
        <v>146</v>
      </c>
      <c r="M2307" t="s">
        <v>13654</v>
      </c>
    </row>
    <row r="2308" spans="1:13" x14ac:dyDescent="0.35">
      <c r="A2308" t="s">
        <v>13655</v>
      </c>
      <c r="B2308" t="s">
        <v>13656</v>
      </c>
      <c r="C2308" t="s">
        <v>150</v>
      </c>
      <c r="D2308" t="s">
        <v>2174</v>
      </c>
      <c r="E2308" t="s">
        <v>13650</v>
      </c>
      <c r="F2308" t="s">
        <v>447</v>
      </c>
      <c r="G2308" t="s">
        <v>2179</v>
      </c>
      <c r="H2308" t="s">
        <v>2173</v>
      </c>
      <c r="I2308" t="s">
        <v>55</v>
      </c>
      <c r="J2308" t="s">
        <v>144</v>
      </c>
      <c r="K2308" t="s">
        <v>1488</v>
      </c>
      <c r="L2308" t="s">
        <v>146</v>
      </c>
      <c r="M2308" t="s">
        <v>13657</v>
      </c>
    </row>
    <row r="2309" spans="1:13" x14ac:dyDescent="0.35">
      <c r="A2309" t="s">
        <v>13658</v>
      </c>
      <c r="B2309" t="s">
        <v>13659</v>
      </c>
      <c r="C2309" t="s">
        <v>150</v>
      </c>
      <c r="D2309" t="s">
        <v>2174</v>
      </c>
      <c r="E2309" t="s">
        <v>13650</v>
      </c>
      <c r="F2309" t="s">
        <v>447</v>
      </c>
      <c r="G2309" t="s">
        <v>2179</v>
      </c>
      <c r="H2309" t="s">
        <v>2173</v>
      </c>
      <c r="I2309" t="s">
        <v>55</v>
      </c>
      <c r="J2309" t="s">
        <v>144</v>
      </c>
      <c r="K2309" t="s">
        <v>1488</v>
      </c>
      <c r="L2309" t="s">
        <v>146</v>
      </c>
      <c r="M2309" t="s">
        <v>13660</v>
      </c>
    </row>
    <row r="2310" spans="1:13" x14ac:dyDescent="0.35">
      <c r="A2310" t="s">
        <v>13661</v>
      </c>
      <c r="B2310" t="s">
        <v>13662</v>
      </c>
      <c r="C2310" t="s">
        <v>150</v>
      </c>
      <c r="D2310" t="s">
        <v>2174</v>
      </c>
      <c r="E2310" t="s">
        <v>13650</v>
      </c>
      <c r="F2310" t="s">
        <v>447</v>
      </c>
      <c r="G2310" t="s">
        <v>2179</v>
      </c>
      <c r="H2310" t="s">
        <v>2173</v>
      </c>
      <c r="I2310" t="s">
        <v>55</v>
      </c>
      <c r="J2310" t="s">
        <v>144</v>
      </c>
      <c r="K2310" t="s">
        <v>1488</v>
      </c>
      <c r="L2310" t="s">
        <v>146</v>
      </c>
      <c r="M2310" t="s">
        <v>13663</v>
      </c>
    </row>
    <row r="2311" spans="1:13" x14ac:dyDescent="0.35">
      <c r="A2311" t="s">
        <v>13664</v>
      </c>
      <c r="B2311" t="s">
        <v>13665</v>
      </c>
      <c r="C2311" t="s">
        <v>150</v>
      </c>
      <c r="D2311" t="s">
        <v>2167</v>
      </c>
      <c r="E2311" t="s">
        <v>13666</v>
      </c>
      <c r="F2311" t="s">
        <v>447</v>
      </c>
      <c r="G2311" t="s">
        <v>2179</v>
      </c>
      <c r="H2311" t="s">
        <v>2173</v>
      </c>
      <c r="I2311" t="s">
        <v>55</v>
      </c>
      <c r="J2311" t="s">
        <v>144</v>
      </c>
      <c r="K2311" t="s">
        <v>1488</v>
      </c>
      <c r="L2311" t="s">
        <v>146</v>
      </c>
      <c r="M2311" t="s">
        <v>13667</v>
      </c>
    </row>
    <row r="2312" spans="1:13" x14ac:dyDescent="0.35">
      <c r="A2312" t="s">
        <v>13668</v>
      </c>
      <c r="B2312" t="s">
        <v>13669</v>
      </c>
      <c r="C2312" t="s">
        <v>150</v>
      </c>
      <c r="D2312" t="s">
        <v>2167</v>
      </c>
      <c r="E2312" t="s">
        <v>13666</v>
      </c>
      <c r="F2312" t="s">
        <v>447</v>
      </c>
      <c r="G2312" t="s">
        <v>2179</v>
      </c>
      <c r="H2312" t="s">
        <v>2173</v>
      </c>
      <c r="I2312" t="s">
        <v>55</v>
      </c>
      <c r="J2312" t="s">
        <v>144</v>
      </c>
      <c r="K2312" t="s">
        <v>1488</v>
      </c>
      <c r="L2312" t="s">
        <v>146</v>
      </c>
      <c r="M2312" t="s">
        <v>13670</v>
      </c>
    </row>
    <row r="2313" spans="1:13" x14ac:dyDescent="0.35">
      <c r="A2313" t="s">
        <v>13671</v>
      </c>
      <c r="B2313" t="s">
        <v>13672</v>
      </c>
      <c r="C2313" t="s">
        <v>150</v>
      </c>
      <c r="D2313" t="s">
        <v>2167</v>
      </c>
      <c r="E2313" t="s">
        <v>13666</v>
      </c>
      <c r="F2313" t="s">
        <v>447</v>
      </c>
      <c r="G2313" t="s">
        <v>2179</v>
      </c>
      <c r="H2313" t="s">
        <v>2173</v>
      </c>
      <c r="I2313" t="s">
        <v>55</v>
      </c>
      <c r="J2313" t="s">
        <v>144</v>
      </c>
      <c r="K2313" t="s">
        <v>1488</v>
      </c>
      <c r="L2313" t="s">
        <v>146</v>
      </c>
      <c r="M2313" t="s">
        <v>13673</v>
      </c>
    </row>
    <row r="2314" spans="1:13" x14ac:dyDescent="0.35">
      <c r="A2314" t="s">
        <v>13674</v>
      </c>
      <c r="B2314" t="s">
        <v>13675</v>
      </c>
      <c r="C2314" t="s">
        <v>150</v>
      </c>
      <c r="D2314" t="s">
        <v>2167</v>
      </c>
      <c r="E2314" t="s">
        <v>13666</v>
      </c>
      <c r="F2314" t="s">
        <v>447</v>
      </c>
      <c r="G2314" t="s">
        <v>2179</v>
      </c>
      <c r="H2314" t="s">
        <v>2173</v>
      </c>
      <c r="I2314" t="s">
        <v>55</v>
      </c>
      <c r="J2314" t="s">
        <v>144</v>
      </c>
      <c r="K2314" t="s">
        <v>1488</v>
      </c>
      <c r="L2314" t="s">
        <v>146</v>
      </c>
      <c r="M2314" t="s">
        <v>13676</v>
      </c>
    </row>
    <row r="2315" spans="1:13" x14ac:dyDescent="0.35">
      <c r="A2315" t="s">
        <v>13677</v>
      </c>
      <c r="B2315" t="s">
        <v>13678</v>
      </c>
      <c r="C2315" t="s">
        <v>150</v>
      </c>
      <c r="D2315" t="s">
        <v>2167</v>
      </c>
      <c r="E2315" t="s">
        <v>13666</v>
      </c>
      <c r="F2315" t="s">
        <v>447</v>
      </c>
      <c r="G2315" t="s">
        <v>2179</v>
      </c>
      <c r="H2315" t="s">
        <v>2173</v>
      </c>
      <c r="I2315" t="s">
        <v>55</v>
      </c>
      <c r="J2315" t="s">
        <v>144</v>
      </c>
      <c r="K2315" t="s">
        <v>1488</v>
      </c>
      <c r="L2315" t="s">
        <v>146</v>
      </c>
      <c r="M2315" t="s">
        <v>13679</v>
      </c>
    </row>
    <row r="2316" spans="1:13" x14ac:dyDescent="0.35">
      <c r="A2316" t="s">
        <v>13680</v>
      </c>
      <c r="B2316" t="s">
        <v>13681</v>
      </c>
      <c r="C2316" t="s">
        <v>150</v>
      </c>
      <c r="D2316" t="s">
        <v>2167</v>
      </c>
      <c r="E2316" t="s">
        <v>13682</v>
      </c>
      <c r="F2316" t="s">
        <v>447</v>
      </c>
      <c r="G2316" t="s">
        <v>2179</v>
      </c>
      <c r="H2316" t="s">
        <v>2173</v>
      </c>
      <c r="I2316" t="s">
        <v>55</v>
      </c>
      <c r="J2316" t="s">
        <v>144</v>
      </c>
      <c r="K2316" t="s">
        <v>1488</v>
      </c>
      <c r="L2316" t="s">
        <v>146</v>
      </c>
      <c r="M2316" t="s">
        <v>13683</v>
      </c>
    </row>
    <row r="2317" spans="1:13" x14ac:dyDescent="0.35">
      <c r="A2317" t="s">
        <v>13684</v>
      </c>
      <c r="B2317" t="s">
        <v>13685</v>
      </c>
      <c r="C2317" t="s">
        <v>150</v>
      </c>
      <c r="D2317" t="s">
        <v>2167</v>
      </c>
      <c r="E2317" t="s">
        <v>13682</v>
      </c>
      <c r="F2317" t="s">
        <v>447</v>
      </c>
      <c r="G2317" t="s">
        <v>2179</v>
      </c>
      <c r="H2317" t="s">
        <v>2173</v>
      </c>
      <c r="I2317" t="s">
        <v>55</v>
      </c>
      <c r="J2317" t="s">
        <v>144</v>
      </c>
      <c r="K2317" t="s">
        <v>1488</v>
      </c>
      <c r="L2317" t="s">
        <v>146</v>
      </c>
      <c r="M2317" t="s">
        <v>13686</v>
      </c>
    </row>
    <row r="2318" spans="1:13" x14ac:dyDescent="0.35">
      <c r="A2318" t="s">
        <v>13687</v>
      </c>
      <c r="B2318" t="s">
        <v>13688</v>
      </c>
      <c r="C2318" t="s">
        <v>150</v>
      </c>
      <c r="D2318" t="s">
        <v>2167</v>
      </c>
      <c r="E2318" t="s">
        <v>13682</v>
      </c>
      <c r="F2318" t="s">
        <v>447</v>
      </c>
      <c r="G2318" t="s">
        <v>2179</v>
      </c>
      <c r="H2318" t="s">
        <v>2173</v>
      </c>
      <c r="I2318" t="s">
        <v>55</v>
      </c>
      <c r="J2318" t="s">
        <v>144</v>
      </c>
      <c r="K2318" t="s">
        <v>1488</v>
      </c>
      <c r="L2318" t="s">
        <v>146</v>
      </c>
      <c r="M2318" t="s">
        <v>13689</v>
      </c>
    </row>
    <row r="2319" spans="1:13" x14ac:dyDescent="0.35">
      <c r="A2319" t="s">
        <v>13690</v>
      </c>
      <c r="B2319" t="s">
        <v>13691</v>
      </c>
      <c r="C2319" t="s">
        <v>150</v>
      </c>
      <c r="D2319" t="s">
        <v>2167</v>
      </c>
      <c r="E2319" t="s">
        <v>13682</v>
      </c>
      <c r="F2319" t="s">
        <v>447</v>
      </c>
      <c r="G2319" t="s">
        <v>2179</v>
      </c>
      <c r="H2319" t="s">
        <v>2173</v>
      </c>
      <c r="I2319" t="s">
        <v>55</v>
      </c>
      <c r="J2319" t="s">
        <v>144</v>
      </c>
      <c r="K2319" t="s">
        <v>1488</v>
      </c>
      <c r="L2319" t="s">
        <v>146</v>
      </c>
      <c r="M2319" t="s">
        <v>13692</v>
      </c>
    </row>
    <row r="2320" spans="1:13" x14ac:dyDescent="0.35">
      <c r="A2320" t="s">
        <v>13693</v>
      </c>
      <c r="B2320" t="s">
        <v>13694</v>
      </c>
      <c r="C2320" t="s">
        <v>150</v>
      </c>
      <c r="D2320" t="s">
        <v>2167</v>
      </c>
      <c r="E2320" t="s">
        <v>13682</v>
      </c>
      <c r="F2320" t="s">
        <v>447</v>
      </c>
      <c r="G2320" t="s">
        <v>2179</v>
      </c>
      <c r="H2320" t="s">
        <v>2173</v>
      </c>
      <c r="I2320" t="s">
        <v>55</v>
      </c>
      <c r="J2320" t="s">
        <v>144</v>
      </c>
      <c r="K2320" t="s">
        <v>1488</v>
      </c>
      <c r="L2320" t="s">
        <v>146</v>
      </c>
      <c r="M2320" t="s">
        <v>13695</v>
      </c>
    </row>
    <row r="2321" spans="1:13" x14ac:dyDescent="0.35">
      <c r="A2321" t="s">
        <v>13696</v>
      </c>
      <c r="B2321" t="s">
        <v>13697</v>
      </c>
      <c r="C2321" t="s">
        <v>150</v>
      </c>
      <c r="D2321" t="s">
        <v>2167</v>
      </c>
      <c r="E2321" t="s">
        <v>13698</v>
      </c>
      <c r="F2321" t="s">
        <v>447</v>
      </c>
      <c r="G2321" t="s">
        <v>2179</v>
      </c>
      <c r="H2321" t="s">
        <v>2173</v>
      </c>
      <c r="I2321" t="s">
        <v>55</v>
      </c>
      <c r="J2321" t="s">
        <v>144</v>
      </c>
      <c r="K2321" t="s">
        <v>1488</v>
      </c>
      <c r="L2321" t="s">
        <v>146</v>
      </c>
      <c r="M2321" t="s">
        <v>13699</v>
      </c>
    </row>
    <row r="2322" spans="1:13" x14ac:dyDescent="0.35">
      <c r="A2322" t="s">
        <v>13700</v>
      </c>
      <c r="B2322" t="s">
        <v>13701</v>
      </c>
      <c r="C2322" t="s">
        <v>150</v>
      </c>
      <c r="D2322" t="s">
        <v>2167</v>
      </c>
      <c r="E2322" t="s">
        <v>13698</v>
      </c>
      <c r="F2322" t="s">
        <v>447</v>
      </c>
      <c r="G2322" t="s">
        <v>2179</v>
      </c>
      <c r="H2322" t="s">
        <v>2173</v>
      </c>
      <c r="I2322" t="s">
        <v>55</v>
      </c>
      <c r="J2322" t="s">
        <v>144</v>
      </c>
      <c r="K2322" t="s">
        <v>1488</v>
      </c>
      <c r="L2322" t="s">
        <v>146</v>
      </c>
      <c r="M2322" t="s">
        <v>13702</v>
      </c>
    </row>
    <row r="2323" spans="1:13" x14ac:dyDescent="0.35">
      <c r="A2323" t="s">
        <v>13703</v>
      </c>
      <c r="B2323" t="s">
        <v>13704</v>
      </c>
      <c r="C2323" t="s">
        <v>150</v>
      </c>
      <c r="D2323" t="s">
        <v>2167</v>
      </c>
      <c r="E2323" t="s">
        <v>13698</v>
      </c>
      <c r="F2323" t="s">
        <v>447</v>
      </c>
      <c r="G2323" t="s">
        <v>2179</v>
      </c>
      <c r="H2323" t="s">
        <v>2173</v>
      </c>
      <c r="I2323" t="s">
        <v>55</v>
      </c>
      <c r="J2323" t="s">
        <v>144</v>
      </c>
      <c r="K2323" t="s">
        <v>1488</v>
      </c>
      <c r="L2323" t="s">
        <v>146</v>
      </c>
      <c r="M2323" t="s">
        <v>13705</v>
      </c>
    </row>
    <row r="2324" spans="1:13" x14ac:dyDescent="0.35">
      <c r="A2324" t="s">
        <v>13706</v>
      </c>
      <c r="B2324" t="s">
        <v>13707</v>
      </c>
      <c r="C2324" t="s">
        <v>150</v>
      </c>
      <c r="D2324" t="s">
        <v>2167</v>
      </c>
      <c r="E2324" t="s">
        <v>13698</v>
      </c>
      <c r="F2324" t="s">
        <v>447</v>
      </c>
      <c r="G2324" t="s">
        <v>2179</v>
      </c>
      <c r="H2324" t="s">
        <v>2173</v>
      </c>
      <c r="I2324" t="s">
        <v>55</v>
      </c>
      <c r="J2324" t="s">
        <v>144</v>
      </c>
      <c r="K2324" t="s">
        <v>1488</v>
      </c>
      <c r="L2324" t="s">
        <v>146</v>
      </c>
      <c r="M2324" t="s">
        <v>13708</v>
      </c>
    </row>
    <row r="2325" spans="1:13" x14ac:dyDescent="0.35">
      <c r="A2325" t="s">
        <v>13709</v>
      </c>
      <c r="B2325" t="s">
        <v>13710</v>
      </c>
      <c r="C2325" t="s">
        <v>150</v>
      </c>
      <c r="D2325" t="s">
        <v>2167</v>
      </c>
      <c r="E2325" t="s">
        <v>13698</v>
      </c>
      <c r="F2325" t="s">
        <v>447</v>
      </c>
      <c r="G2325" t="s">
        <v>2179</v>
      </c>
      <c r="H2325" t="s">
        <v>2173</v>
      </c>
      <c r="I2325" t="s">
        <v>55</v>
      </c>
      <c r="J2325" t="s">
        <v>144</v>
      </c>
      <c r="K2325" t="s">
        <v>1488</v>
      </c>
      <c r="L2325" t="s">
        <v>146</v>
      </c>
      <c r="M2325" t="s">
        <v>13711</v>
      </c>
    </row>
    <row r="2326" spans="1:13" x14ac:dyDescent="0.35">
      <c r="A2326" t="s">
        <v>13712</v>
      </c>
      <c r="B2326" t="s">
        <v>13713</v>
      </c>
      <c r="C2326" t="s">
        <v>150</v>
      </c>
      <c r="D2326" t="s">
        <v>2167</v>
      </c>
      <c r="E2326" t="s">
        <v>13714</v>
      </c>
      <c r="F2326" t="s">
        <v>447</v>
      </c>
      <c r="G2326" t="s">
        <v>2179</v>
      </c>
      <c r="H2326" t="s">
        <v>2173</v>
      </c>
      <c r="I2326" t="s">
        <v>55</v>
      </c>
      <c r="J2326" t="s">
        <v>144</v>
      </c>
      <c r="K2326" t="s">
        <v>1488</v>
      </c>
      <c r="L2326" t="s">
        <v>146</v>
      </c>
      <c r="M2326" t="s">
        <v>13715</v>
      </c>
    </row>
    <row r="2327" spans="1:13" x14ac:dyDescent="0.35">
      <c r="A2327" t="s">
        <v>13716</v>
      </c>
      <c r="B2327" t="s">
        <v>13717</v>
      </c>
      <c r="C2327" t="s">
        <v>150</v>
      </c>
      <c r="D2327" t="s">
        <v>2167</v>
      </c>
      <c r="E2327" t="s">
        <v>13714</v>
      </c>
      <c r="F2327" t="s">
        <v>447</v>
      </c>
      <c r="G2327" t="s">
        <v>2179</v>
      </c>
      <c r="H2327" t="s">
        <v>2173</v>
      </c>
      <c r="I2327" t="s">
        <v>55</v>
      </c>
      <c r="J2327" t="s">
        <v>144</v>
      </c>
      <c r="K2327" t="s">
        <v>1488</v>
      </c>
      <c r="L2327" t="s">
        <v>146</v>
      </c>
      <c r="M2327" t="s">
        <v>13718</v>
      </c>
    </row>
    <row r="2328" spans="1:13" x14ac:dyDescent="0.35">
      <c r="A2328" t="s">
        <v>13719</v>
      </c>
      <c r="B2328" t="s">
        <v>13720</v>
      </c>
      <c r="C2328" t="s">
        <v>150</v>
      </c>
      <c r="D2328" t="s">
        <v>2167</v>
      </c>
      <c r="E2328" t="s">
        <v>13714</v>
      </c>
      <c r="F2328" t="s">
        <v>447</v>
      </c>
      <c r="G2328" t="s">
        <v>2179</v>
      </c>
      <c r="H2328" t="s">
        <v>2173</v>
      </c>
      <c r="I2328" t="s">
        <v>55</v>
      </c>
      <c r="J2328" t="s">
        <v>144</v>
      </c>
      <c r="K2328" t="s">
        <v>1488</v>
      </c>
      <c r="L2328" t="s">
        <v>146</v>
      </c>
      <c r="M2328" t="s">
        <v>13721</v>
      </c>
    </row>
    <row r="2329" spans="1:13" x14ac:dyDescent="0.35">
      <c r="A2329" t="s">
        <v>13722</v>
      </c>
      <c r="B2329" t="s">
        <v>13723</v>
      </c>
      <c r="C2329" t="s">
        <v>150</v>
      </c>
      <c r="D2329" t="s">
        <v>2167</v>
      </c>
      <c r="E2329" t="s">
        <v>13714</v>
      </c>
      <c r="F2329" t="s">
        <v>447</v>
      </c>
      <c r="G2329" t="s">
        <v>2179</v>
      </c>
      <c r="H2329" t="s">
        <v>2173</v>
      </c>
      <c r="I2329" t="s">
        <v>55</v>
      </c>
      <c r="J2329" t="s">
        <v>144</v>
      </c>
      <c r="K2329" t="s">
        <v>1488</v>
      </c>
      <c r="L2329" t="s">
        <v>146</v>
      </c>
      <c r="M2329" t="s">
        <v>13724</v>
      </c>
    </row>
    <row r="2330" spans="1:13" x14ac:dyDescent="0.35">
      <c r="A2330" t="s">
        <v>13725</v>
      </c>
      <c r="B2330" t="s">
        <v>13726</v>
      </c>
      <c r="C2330" t="s">
        <v>150</v>
      </c>
      <c r="D2330" t="s">
        <v>2167</v>
      </c>
      <c r="E2330" t="s">
        <v>13714</v>
      </c>
      <c r="F2330" t="s">
        <v>447</v>
      </c>
      <c r="G2330" t="s">
        <v>2179</v>
      </c>
      <c r="H2330" t="s">
        <v>2173</v>
      </c>
      <c r="I2330" t="s">
        <v>55</v>
      </c>
      <c r="J2330" t="s">
        <v>144</v>
      </c>
      <c r="K2330" t="s">
        <v>1488</v>
      </c>
      <c r="L2330" t="s">
        <v>146</v>
      </c>
      <c r="M2330" t="s">
        <v>13727</v>
      </c>
    </row>
    <row r="2331" spans="1:13" x14ac:dyDescent="0.35">
      <c r="A2331" t="s">
        <v>13728</v>
      </c>
      <c r="B2331" t="s">
        <v>13729</v>
      </c>
      <c r="C2331" t="s">
        <v>150</v>
      </c>
      <c r="D2331" t="s">
        <v>2174</v>
      </c>
      <c r="E2331" t="s">
        <v>13730</v>
      </c>
      <c r="F2331" t="s">
        <v>2180</v>
      </c>
      <c r="G2331" t="s">
        <v>2179</v>
      </c>
      <c r="H2331" t="s">
        <v>2173</v>
      </c>
      <c r="I2331" t="s">
        <v>55</v>
      </c>
      <c r="J2331" t="s">
        <v>144</v>
      </c>
      <c r="K2331" t="s">
        <v>1488</v>
      </c>
      <c r="L2331" t="s">
        <v>146</v>
      </c>
      <c r="M2331" t="s">
        <v>13731</v>
      </c>
    </row>
    <row r="2332" spans="1:13" x14ac:dyDescent="0.35">
      <c r="A2332" t="s">
        <v>13732</v>
      </c>
      <c r="B2332" t="s">
        <v>13733</v>
      </c>
      <c r="C2332" t="s">
        <v>150</v>
      </c>
      <c r="D2332" t="s">
        <v>2174</v>
      </c>
      <c r="E2332" t="s">
        <v>13730</v>
      </c>
      <c r="F2332" t="s">
        <v>2180</v>
      </c>
      <c r="G2332" t="s">
        <v>2179</v>
      </c>
      <c r="H2332" t="s">
        <v>2173</v>
      </c>
      <c r="I2332" t="s">
        <v>55</v>
      </c>
      <c r="J2332" t="s">
        <v>144</v>
      </c>
      <c r="K2332" t="s">
        <v>1488</v>
      </c>
      <c r="L2332" t="s">
        <v>146</v>
      </c>
      <c r="M2332" t="s">
        <v>13734</v>
      </c>
    </row>
    <row r="2333" spans="1:13" x14ac:dyDescent="0.35">
      <c r="A2333" t="s">
        <v>13735</v>
      </c>
      <c r="B2333" t="s">
        <v>13736</v>
      </c>
      <c r="C2333" t="s">
        <v>150</v>
      </c>
      <c r="D2333" t="s">
        <v>2174</v>
      </c>
      <c r="E2333" t="s">
        <v>13730</v>
      </c>
      <c r="F2333" t="s">
        <v>2180</v>
      </c>
      <c r="G2333" t="s">
        <v>2179</v>
      </c>
      <c r="H2333" t="s">
        <v>2173</v>
      </c>
      <c r="I2333" t="s">
        <v>55</v>
      </c>
      <c r="J2333" t="s">
        <v>144</v>
      </c>
      <c r="K2333" t="s">
        <v>1488</v>
      </c>
      <c r="L2333" t="s">
        <v>146</v>
      </c>
      <c r="M2333" t="s">
        <v>13737</v>
      </c>
    </row>
    <row r="2334" spans="1:13" x14ac:dyDescent="0.35">
      <c r="A2334" t="s">
        <v>13738</v>
      </c>
      <c r="B2334" t="s">
        <v>13739</v>
      </c>
      <c r="C2334" t="s">
        <v>150</v>
      </c>
      <c r="D2334" t="s">
        <v>2174</v>
      </c>
      <c r="E2334" t="s">
        <v>13730</v>
      </c>
      <c r="F2334" t="s">
        <v>2180</v>
      </c>
      <c r="G2334" t="s">
        <v>2179</v>
      </c>
      <c r="H2334" t="s">
        <v>2173</v>
      </c>
      <c r="I2334" t="s">
        <v>55</v>
      </c>
      <c r="J2334" t="s">
        <v>144</v>
      </c>
      <c r="K2334" t="s">
        <v>1488</v>
      </c>
      <c r="L2334" t="s">
        <v>146</v>
      </c>
      <c r="M2334" t="s">
        <v>13740</v>
      </c>
    </row>
    <row r="2335" spans="1:13" x14ac:dyDescent="0.35">
      <c r="A2335" t="s">
        <v>13741</v>
      </c>
      <c r="B2335" t="s">
        <v>13742</v>
      </c>
      <c r="C2335" t="s">
        <v>150</v>
      </c>
      <c r="D2335" t="s">
        <v>2174</v>
      </c>
      <c r="E2335" t="s">
        <v>13730</v>
      </c>
      <c r="F2335" t="s">
        <v>2180</v>
      </c>
      <c r="G2335" t="s">
        <v>2179</v>
      </c>
      <c r="H2335" t="s">
        <v>2173</v>
      </c>
      <c r="I2335" t="s">
        <v>55</v>
      </c>
      <c r="J2335" t="s">
        <v>144</v>
      </c>
      <c r="K2335" t="s">
        <v>1488</v>
      </c>
      <c r="L2335" t="s">
        <v>146</v>
      </c>
      <c r="M2335" t="s">
        <v>13743</v>
      </c>
    </row>
    <row r="2336" spans="1:13" x14ac:dyDescent="0.35">
      <c r="A2336" t="s">
        <v>13744</v>
      </c>
      <c r="B2336" t="s">
        <v>13745</v>
      </c>
      <c r="C2336" t="s">
        <v>150</v>
      </c>
      <c r="D2336" t="s">
        <v>2174</v>
      </c>
      <c r="E2336" t="s">
        <v>13746</v>
      </c>
      <c r="F2336" t="s">
        <v>2180</v>
      </c>
      <c r="G2336" t="s">
        <v>2179</v>
      </c>
      <c r="H2336" t="s">
        <v>2173</v>
      </c>
      <c r="I2336" t="s">
        <v>55</v>
      </c>
      <c r="J2336" t="s">
        <v>144</v>
      </c>
      <c r="K2336" t="s">
        <v>1488</v>
      </c>
      <c r="L2336" t="s">
        <v>146</v>
      </c>
      <c r="M2336" t="s">
        <v>13747</v>
      </c>
    </row>
    <row r="2337" spans="1:13" x14ac:dyDescent="0.35">
      <c r="A2337" t="s">
        <v>13748</v>
      </c>
      <c r="B2337" t="s">
        <v>13749</v>
      </c>
      <c r="C2337" t="s">
        <v>150</v>
      </c>
      <c r="D2337" t="s">
        <v>2174</v>
      </c>
      <c r="E2337" t="s">
        <v>13746</v>
      </c>
      <c r="F2337" t="s">
        <v>2180</v>
      </c>
      <c r="G2337" t="s">
        <v>2179</v>
      </c>
      <c r="H2337" t="s">
        <v>2173</v>
      </c>
      <c r="I2337" t="s">
        <v>55</v>
      </c>
      <c r="J2337" t="s">
        <v>144</v>
      </c>
      <c r="K2337" t="s">
        <v>1488</v>
      </c>
      <c r="L2337" t="s">
        <v>146</v>
      </c>
      <c r="M2337" t="s">
        <v>13750</v>
      </c>
    </row>
    <row r="2338" spans="1:13" x14ac:dyDescent="0.35">
      <c r="A2338" t="s">
        <v>13751</v>
      </c>
      <c r="B2338" t="s">
        <v>13752</v>
      </c>
      <c r="C2338" t="s">
        <v>150</v>
      </c>
      <c r="D2338" t="s">
        <v>2174</v>
      </c>
      <c r="E2338" t="s">
        <v>13746</v>
      </c>
      <c r="F2338" t="s">
        <v>2180</v>
      </c>
      <c r="G2338" t="s">
        <v>2179</v>
      </c>
      <c r="H2338" t="s">
        <v>2173</v>
      </c>
      <c r="I2338" t="s">
        <v>55</v>
      </c>
      <c r="J2338" t="s">
        <v>144</v>
      </c>
      <c r="K2338" t="s">
        <v>1488</v>
      </c>
      <c r="L2338" t="s">
        <v>146</v>
      </c>
      <c r="M2338" t="s">
        <v>13753</v>
      </c>
    </row>
    <row r="2339" spans="1:13" x14ac:dyDescent="0.35">
      <c r="A2339" t="s">
        <v>13754</v>
      </c>
      <c r="B2339" t="s">
        <v>13755</v>
      </c>
      <c r="C2339" t="s">
        <v>150</v>
      </c>
      <c r="D2339" t="s">
        <v>2174</v>
      </c>
      <c r="E2339" t="s">
        <v>13746</v>
      </c>
      <c r="F2339" t="s">
        <v>2180</v>
      </c>
      <c r="G2339" t="s">
        <v>2179</v>
      </c>
      <c r="H2339" t="s">
        <v>2173</v>
      </c>
      <c r="I2339" t="s">
        <v>55</v>
      </c>
      <c r="J2339" t="s">
        <v>144</v>
      </c>
      <c r="K2339" t="s">
        <v>1488</v>
      </c>
      <c r="L2339" t="s">
        <v>146</v>
      </c>
      <c r="M2339" t="s">
        <v>13756</v>
      </c>
    </row>
    <row r="2340" spans="1:13" x14ac:dyDescent="0.35">
      <c r="A2340" t="s">
        <v>13757</v>
      </c>
      <c r="B2340" t="s">
        <v>13758</v>
      </c>
      <c r="C2340" t="s">
        <v>150</v>
      </c>
      <c r="D2340" t="s">
        <v>2174</v>
      </c>
      <c r="E2340" t="s">
        <v>13746</v>
      </c>
      <c r="F2340" t="s">
        <v>2180</v>
      </c>
      <c r="G2340" t="s">
        <v>2179</v>
      </c>
      <c r="H2340" t="s">
        <v>2173</v>
      </c>
      <c r="I2340" t="s">
        <v>55</v>
      </c>
      <c r="J2340" t="s">
        <v>144</v>
      </c>
      <c r="K2340" t="s">
        <v>1488</v>
      </c>
      <c r="L2340" t="s">
        <v>146</v>
      </c>
      <c r="M2340" t="s">
        <v>13759</v>
      </c>
    </row>
    <row r="2341" spans="1:13" x14ac:dyDescent="0.35">
      <c r="A2341" t="s">
        <v>13760</v>
      </c>
      <c r="B2341" t="s">
        <v>13761</v>
      </c>
      <c r="C2341" t="s">
        <v>150</v>
      </c>
      <c r="D2341" t="s">
        <v>2174</v>
      </c>
      <c r="E2341" t="s">
        <v>13762</v>
      </c>
      <c r="F2341" t="s">
        <v>2180</v>
      </c>
      <c r="G2341" t="s">
        <v>2179</v>
      </c>
      <c r="H2341" t="s">
        <v>2173</v>
      </c>
      <c r="I2341" t="s">
        <v>55</v>
      </c>
      <c r="J2341" t="s">
        <v>144</v>
      </c>
      <c r="K2341" t="s">
        <v>1488</v>
      </c>
      <c r="L2341" t="s">
        <v>146</v>
      </c>
      <c r="M2341" t="s">
        <v>13763</v>
      </c>
    </row>
    <row r="2342" spans="1:13" x14ac:dyDescent="0.35">
      <c r="A2342" t="s">
        <v>13764</v>
      </c>
      <c r="B2342" t="s">
        <v>13765</v>
      </c>
      <c r="C2342" t="s">
        <v>150</v>
      </c>
      <c r="D2342" t="s">
        <v>2174</v>
      </c>
      <c r="E2342" t="s">
        <v>13762</v>
      </c>
      <c r="F2342" t="s">
        <v>2180</v>
      </c>
      <c r="G2342" t="s">
        <v>2179</v>
      </c>
      <c r="H2342" t="s">
        <v>2173</v>
      </c>
      <c r="I2342" t="s">
        <v>55</v>
      </c>
      <c r="J2342" t="s">
        <v>144</v>
      </c>
      <c r="K2342" t="s">
        <v>1488</v>
      </c>
      <c r="L2342" t="s">
        <v>146</v>
      </c>
      <c r="M2342" t="s">
        <v>13766</v>
      </c>
    </row>
    <row r="2343" spans="1:13" x14ac:dyDescent="0.35">
      <c r="A2343" t="s">
        <v>13767</v>
      </c>
      <c r="B2343" t="s">
        <v>13768</v>
      </c>
      <c r="C2343" t="s">
        <v>150</v>
      </c>
      <c r="D2343" t="s">
        <v>2174</v>
      </c>
      <c r="E2343" t="s">
        <v>13762</v>
      </c>
      <c r="F2343" t="s">
        <v>2180</v>
      </c>
      <c r="G2343" t="s">
        <v>2179</v>
      </c>
      <c r="H2343" t="s">
        <v>2173</v>
      </c>
      <c r="I2343" t="s">
        <v>55</v>
      </c>
      <c r="J2343" t="s">
        <v>144</v>
      </c>
      <c r="K2343" t="s">
        <v>1488</v>
      </c>
      <c r="L2343" t="s">
        <v>146</v>
      </c>
      <c r="M2343" t="s">
        <v>13769</v>
      </c>
    </row>
    <row r="2344" spans="1:13" x14ac:dyDescent="0.35">
      <c r="A2344" t="s">
        <v>13770</v>
      </c>
      <c r="B2344" t="s">
        <v>13771</v>
      </c>
      <c r="C2344" t="s">
        <v>150</v>
      </c>
      <c r="D2344" t="s">
        <v>2174</v>
      </c>
      <c r="E2344" t="s">
        <v>13762</v>
      </c>
      <c r="F2344" t="s">
        <v>2180</v>
      </c>
      <c r="G2344" t="s">
        <v>2179</v>
      </c>
      <c r="H2344" t="s">
        <v>2173</v>
      </c>
      <c r="I2344" t="s">
        <v>55</v>
      </c>
      <c r="J2344" t="s">
        <v>144</v>
      </c>
      <c r="K2344" t="s">
        <v>1488</v>
      </c>
      <c r="L2344" t="s">
        <v>146</v>
      </c>
      <c r="M2344" t="s">
        <v>13772</v>
      </c>
    </row>
    <row r="2345" spans="1:13" x14ac:dyDescent="0.35">
      <c r="A2345" t="s">
        <v>13773</v>
      </c>
      <c r="B2345" t="s">
        <v>13774</v>
      </c>
      <c r="C2345" t="s">
        <v>150</v>
      </c>
      <c r="D2345" t="s">
        <v>2174</v>
      </c>
      <c r="E2345" t="s">
        <v>13762</v>
      </c>
      <c r="F2345" t="s">
        <v>2180</v>
      </c>
      <c r="G2345" t="s">
        <v>2179</v>
      </c>
      <c r="H2345" t="s">
        <v>2173</v>
      </c>
      <c r="I2345" t="s">
        <v>55</v>
      </c>
      <c r="J2345" t="s">
        <v>144</v>
      </c>
      <c r="K2345" t="s">
        <v>1488</v>
      </c>
      <c r="L2345" t="s">
        <v>146</v>
      </c>
      <c r="M2345" t="s">
        <v>13775</v>
      </c>
    </row>
    <row r="2346" spans="1:13" x14ac:dyDescent="0.35">
      <c r="A2346" t="s">
        <v>13776</v>
      </c>
      <c r="B2346" t="s">
        <v>13777</v>
      </c>
      <c r="C2346" t="s">
        <v>150</v>
      </c>
      <c r="D2346" t="s">
        <v>2174</v>
      </c>
      <c r="E2346" t="s">
        <v>13778</v>
      </c>
      <c r="F2346" t="s">
        <v>2180</v>
      </c>
      <c r="G2346" t="s">
        <v>2179</v>
      </c>
      <c r="H2346" t="s">
        <v>2173</v>
      </c>
      <c r="I2346" t="s">
        <v>55</v>
      </c>
      <c r="J2346" t="s">
        <v>144</v>
      </c>
      <c r="K2346" t="s">
        <v>1488</v>
      </c>
      <c r="L2346" t="s">
        <v>146</v>
      </c>
      <c r="M2346" t="s">
        <v>13779</v>
      </c>
    </row>
    <row r="2347" spans="1:13" x14ac:dyDescent="0.35">
      <c r="A2347" t="s">
        <v>13780</v>
      </c>
      <c r="B2347" t="s">
        <v>13781</v>
      </c>
      <c r="C2347" t="s">
        <v>150</v>
      </c>
      <c r="D2347" t="s">
        <v>2174</v>
      </c>
      <c r="E2347" t="s">
        <v>13778</v>
      </c>
      <c r="F2347" t="s">
        <v>2180</v>
      </c>
      <c r="G2347" t="s">
        <v>2179</v>
      </c>
      <c r="H2347" t="s">
        <v>2173</v>
      </c>
      <c r="I2347" t="s">
        <v>55</v>
      </c>
      <c r="J2347" t="s">
        <v>144</v>
      </c>
      <c r="K2347" t="s">
        <v>1488</v>
      </c>
      <c r="L2347" t="s">
        <v>146</v>
      </c>
      <c r="M2347" t="s">
        <v>13782</v>
      </c>
    </row>
    <row r="2348" spans="1:13" x14ac:dyDescent="0.35">
      <c r="A2348" t="s">
        <v>13783</v>
      </c>
      <c r="B2348" t="s">
        <v>13784</v>
      </c>
      <c r="C2348" t="s">
        <v>150</v>
      </c>
      <c r="D2348" t="s">
        <v>2174</v>
      </c>
      <c r="E2348" t="s">
        <v>13778</v>
      </c>
      <c r="F2348" t="s">
        <v>2180</v>
      </c>
      <c r="G2348" t="s">
        <v>2179</v>
      </c>
      <c r="H2348" t="s">
        <v>2173</v>
      </c>
      <c r="I2348" t="s">
        <v>55</v>
      </c>
      <c r="J2348" t="s">
        <v>144</v>
      </c>
      <c r="K2348" t="s">
        <v>1488</v>
      </c>
      <c r="L2348" t="s">
        <v>146</v>
      </c>
      <c r="M2348" t="s">
        <v>13785</v>
      </c>
    </row>
    <row r="2349" spans="1:13" x14ac:dyDescent="0.35">
      <c r="A2349" t="s">
        <v>13786</v>
      </c>
      <c r="B2349" t="s">
        <v>13787</v>
      </c>
      <c r="C2349" t="s">
        <v>150</v>
      </c>
      <c r="D2349" t="s">
        <v>2174</v>
      </c>
      <c r="E2349" t="s">
        <v>13778</v>
      </c>
      <c r="F2349" t="s">
        <v>2180</v>
      </c>
      <c r="G2349" t="s">
        <v>2179</v>
      </c>
      <c r="H2349" t="s">
        <v>2173</v>
      </c>
      <c r="I2349" t="s">
        <v>55</v>
      </c>
      <c r="J2349" t="s">
        <v>144</v>
      </c>
      <c r="K2349" t="s">
        <v>1488</v>
      </c>
      <c r="L2349" t="s">
        <v>146</v>
      </c>
      <c r="M2349" t="s">
        <v>13788</v>
      </c>
    </row>
    <row r="2350" spans="1:13" x14ac:dyDescent="0.35">
      <c r="A2350" t="s">
        <v>13789</v>
      </c>
      <c r="B2350" t="s">
        <v>13790</v>
      </c>
      <c r="C2350" t="s">
        <v>150</v>
      </c>
      <c r="D2350" t="s">
        <v>2174</v>
      </c>
      <c r="E2350" t="s">
        <v>13778</v>
      </c>
      <c r="F2350" t="s">
        <v>2180</v>
      </c>
      <c r="G2350" t="s">
        <v>2179</v>
      </c>
      <c r="H2350" t="s">
        <v>2173</v>
      </c>
      <c r="I2350" t="s">
        <v>55</v>
      </c>
      <c r="J2350" t="s">
        <v>144</v>
      </c>
      <c r="K2350" t="s">
        <v>1488</v>
      </c>
      <c r="L2350" t="s">
        <v>146</v>
      </c>
      <c r="M2350" t="s">
        <v>13791</v>
      </c>
    </row>
    <row r="2351" spans="1:13" x14ac:dyDescent="0.35">
      <c r="A2351" t="s">
        <v>13792</v>
      </c>
      <c r="B2351" t="s">
        <v>13793</v>
      </c>
      <c r="C2351" t="s">
        <v>150</v>
      </c>
      <c r="D2351" t="s">
        <v>2167</v>
      </c>
      <c r="E2351" t="s">
        <v>13794</v>
      </c>
      <c r="F2351" t="s">
        <v>13795</v>
      </c>
      <c r="G2351" t="s">
        <v>2179</v>
      </c>
      <c r="H2351" t="s">
        <v>2173</v>
      </c>
      <c r="I2351" t="s">
        <v>55</v>
      </c>
      <c r="J2351" t="s">
        <v>144</v>
      </c>
      <c r="K2351" t="s">
        <v>1488</v>
      </c>
      <c r="L2351" t="s">
        <v>146</v>
      </c>
      <c r="M2351" t="s">
        <v>13796</v>
      </c>
    </row>
    <row r="2352" spans="1:13" x14ac:dyDescent="0.35">
      <c r="A2352" t="s">
        <v>13797</v>
      </c>
      <c r="B2352" t="s">
        <v>13798</v>
      </c>
      <c r="C2352" t="s">
        <v>150</v>
      </c>
      <c r="D2352" t="s">
        <v>2167</v>
      </c>
      <c r="E2352" t="s">
        <v>13794</v>
      </c>
      <c r="F2352" t="s">
        <v>13795</v>
      </c>
      <c r="G2352" t="s">
        <v>2179</v>
      </c>
      <c r="H2352" t="s">
        <v>2173</v>
      </c>
      <c r="I2352" t="s">
        <v>55</v>
      </c>
      <c r="J2352" t="s">
        <v>144</v>
      </c>
      <c r="K2352" t="s">
        <v>1488</v>
      </c>
      <c r="L2352" t="s">
        <v>146</v>
      </c>
      <c r="M2352" t="s">
        <v>13799</v>
      </c>
    </row>
    <row r="2353" spans="1:13" x14ac:dyDescent="0.35">
      <c r="A2353" t="s">
        <v>13800</v>
      </c>
      <c r="B2353" t="s">
        <v>13801</v>
      </c>
      <c r="C2353" t="s">
        <v>150</v>
      </c>
      <c r="D2353" t="s">
        <v>2167</v>
      </c>
      <c r="E2353" t="s">
        <v>13794</v>
      </c>
      <c r="F2353" t="s">
        <v>13795</v>
      </c>
      <c r="G2353" t="s">
        <v>2179</v>
      </c>
      <c r="H2353" t="s">
        <v>2173</v>
      </c>
      <c r="I2353" t="s">
        <v>55</v>
      </c>
      <c r="J2353" t="s">
        <v>144</v>
      </c>
      <c r="K2353" t="s">
        <v>1488</v>
      </c>
      <c r="L2353" t="s">
        <v>146</v>
      </c>
      <c r="M2353" t="s">
        <v>13802</v>
      </c>
    </row>
    <row r="2354" spans="1:13" x14ac:dyDescent="0.35">
      <c r="A2354" t="s">
        <v>13803</v>
      </c>
      <c r="B2354" t="s">
        <v>13804</v>
      </c>
      <c r="C2354" t="s">
        <v>150</v>
      </c>
      <c r="D2354" t="s">
        <v>2167</v>
      </c>
      <c r="E2354" t="s">
        <v>13794</v>
      </c>
      <c r="F2354" t="s">
        <v>13795</v>
      </c>
      <c r="G2354" t="s">
        <v>2179</v>
      </c>
      <c r="H2354" t="s">
        <v>2173</v>
      </c>
      <c r="I2354" t="s">
        <v>55</v>
      </c>
      <c r="J2354" t="s">
        <v>144</v>
      </c>
      <c r="K2354" t="s">
        <v>1488</v>
      </c>
      <c r="L2354" t="s">
        <v>146</v>
      </c>
      <c r="M2354" t="s">
        <v>13805</v>
      </c>
    </row>
    <row r="2355" spans="1:13" x14ac:dyDescent="0.35">
      <c r="A2355" t="s">
        <v>13806</v>
      </c>
      <c r="B2355" t="s">
        <v>13807</v>
      </c>
      <c r="C2355" t="s">
        <v>150</v>
      </c>
      <c r="D2355" t="s">
        <v>2167</v>
      </c>
      <c r="E2355" t="s">
        <v>13794</v>
      </c>
      <c r="F2355" t="s">
        <v>13795</v>
      </c>
      <c r="G2355" t="s">
        <v>2179</v>
      </c>
      <c r="H2355" t="s">
        <v>2173</v>
      </c>
      <c r="I2355" t="s">
        <v>55</v>
      </c>
      <c r="J2355" t="s">
        <v>144</v>
      </c>
      <c r="K2355" t="s">
        <v>1488</v>
      </c>
      <c r="L2355" t="s">
        <v>146</v>
      </c>
      <c r="M2355" t="s">
        <v>13808</v>
      </c>
    </row>
    <row r="2356" spans="1:13" x14ac:dyDescent="0.35">
      <c r="A2356" t="s">
        <v>13809</v>
      </c>
      <c r="B2356" t="s">
        <v>13810</v>
      </c>
      <c r="C2356" t="s">
        <v>150</v>
      </c>
      <c r="D2356" t="s">
        <v>2167</v>
      </c>
      <c r="E2356" t="s">
        <v>13811</v>
      </c>
      <c r="F2356" t="s">
        <v>13795</v>
      </c>
      <c r="G2356" t="s">
        <v>2179</v>
      </c>
      <c r="H2356" t="s">
        <v>2173</v>
      </c>
      <c r="I2356" t="s">
        <v>55</v>
      </c>
      <c r="J2356" t="s">
        <v>144</v>
      </c>
      <c r="K2356" t="s">
        <v>1488</v>
      </c>
      <c r="L2356" t="s">
        <v>146</v>
      </c>
      <c r="M2356" t="s">
        <v>13812</v>
      </c>
    </row>
    <row r="2357" spans="1:13" x14ac:dyDescent="0.35">
      <c r="A2357" t="s">
        <v>13813</v>
      </c>
      <c r="B2357" t="s">
        <v>13814</v>
      </c>
      <c r="C2357" t="s">
        <v>150</v>
      </c>
      <c r="D2357" t="s">
        <v>2167</v>
      </c>
      <c r="E2357" t="s">
        <v>13811</v>
      </c>
      <c r="F2357" t="s">
        <v>13795</v>
      </c>
      <c r="G2357" t="s">
        <v>2179</v>
      </c>
      <c r="H2357" t="s">
        <v>2173</v>
      </c>
      <c r="I2357" t="s">
        <v>55</v>
      </c>
      <c r="J2357" t="s">
        <v>144</v>
      </c>
      <c r="K2357" t="s">
        <v>1488</v>
      </c>
      <c r="L2357" t="s">
        <v>146</v>
      </c>
      <c r="M2357" t="s">
        <v>13815</v>
      </c>
    </row>
    <row r="2358" spans="1:13" x14ac:dyDescent="0.35">
      <c r="A2358" t="s">
        <v>13816</v>
      </c>
      <c r="B2358" t="s">
        <v>13817</v>
      </c>
      <c r="C2358" t="s">
        <v>150</v>
      </c>
      <c r="D2358" t="s">
        <v>2167</v>
      </c>
      <c r="E2358" t="s">
        <v>13811</v>
      </c>
      <c r="F2358" t="s">
        <v>13795</v>
      </c>
      <c r="G2358" t="s">
        <v>2179</v>
      </c>
      <c r="H2358" t="s">
        <v>2173</v>
      </c>
      <c r="I2358" t="s">
        <v>55</v>
      </c>
      <c r="J2358" t="s">
        <v>144</v>
      </c>
      <c r="K2358" t="s">
        <v>1488</v>
      </c>
      <c r="L2358" t="s">
        <v>146</v>
      </c>
      <c r="M2358" t="s">
        <v>13818</v>
      </c>
    </row>
    <row r="2359" spans="1:13" x14ac:dyDescent="0.35">
      <c r="A2359" t="s">
        <v>13819</v>
      </c>
      <c r="B2359" t="s">
        <v>13820</v>
      </c>
      <c r="C2359" t="s">
        <v>150</v>
      </c>
      <c r="D2359" t="s">
        <v>2167</v>
      </c>
      <c r="E2359" t="s">
        <v>13811</v>
      </c>
      <c r="F2359" t="s">
        <v>13795</v>
      </c>
      <c r="G2359" t="s">
        <v>2179</v>
      </c>
      <c r="H2359" t="s">
        <v>2173</v>
      </c>
      <c r="I2359" t="s">
        <v>55</v>
      </c>
      <c r="J2359" t="s">
        <v>144</v>
      </c>
      <c r="K2359" t="s">
        <v>1488</v>
      </c>
      <c r="L2359" t="s">
        <v>146</v>
      </c>
      <c r="M2359" t="s">
        <v>13821</v>
      </c>
    </row>
    <row r="2360" spans="1:13" x14ac:dyDescent="0.35">
      <c r="A2360" t="s">
        <v>13822</v>
      </c>
      <c r="B2360" t="s">
        <v>13823</v>
      </c>
      <c r="C2360" t="s">
        <v>150</v>
      </c>
      <c r="D2360" t="s">
        <v>2167</v>
      </c>
      <c r="E2360" t="s">
        <v>13811</v>
      </c>
      <c r="F2360" t="s">
        <v>13795</v>
      </c>
      <c r="G2360" t="s">
        <v>2179</v>
      </c>
      <c r="H2360" t="s">
        <v>2173</v>
      </c>
      <c r="I2360" t="s">
        <v>55</v>
      </c>
      <c r="J2360" t="s">
        <v>144</v>
      </c>
      <c r="K2360" t="s">
        <v>1488</v>
      </c>
      <c r="L2360" t="s">
        <v>146</v>
      </c>
      <c r="M2360" t="s">
        <v>13824</v>
      </c>
    </row>
    <row r="2361" spans="1:13" x14ac:dyDescent="0.35">
      <c r="A2361" t="s">
        <v>13825</v>
      </c>
      <c r="B2361" t="s">
        <v>13826</v>
      </c>
      <c r="C2361" t="s">
        <v>150</v>
      </c>
      <c r="D2361" t="s">
        <v>2167</v>
      </c>
      <c r="E2361" t="s">
        <v>13827</v>
      </c>
      <c r="F2361" t="s">
        <v>13795</v>
      </c>
      <c r="G2361" t="s">
        <v>2179</v>
      </c>
      <c r="H2361" t="s">
        <v>2173</v>
      </c>
      <c r="I2361" t="s">
        <v>55</v>
      </c>
      <c r="J2361" t="s">
        <v>144</v>
      </c>
      <c r="K2361" t="s">
        <v>1488</v>
      </c>
      <c r="L2361" t="s">
        <v>146</v>
      </c>
      <c r="M2361" t="s">
        <v>13828</v>
      </c>
    </row>
    <row r="2362" spans="1:13" x14ac:dyDescent="0.35">
      <c r="A2362" t="s">
        <v>13829</v>
      </c>
      <c r="B2362" t="s">
        <v>13830</v>
      </c>
      <c r="C2362" t="s">
        <v>150</v>
      </c>
      <c r="D2362" t="s">
        <v>2167</v>
      </c>
      <c r="E2362" t="s">
        <v>13827</v>
      </c>
      <c r="F2362" t="s">
        <v>13795</v>
      </c>
      <c r="G2362" t="s">
        <v>2179</v>
      </c>
      <c r="H2362" t="s">
        <v>2173</v>
      </c>
      <c r="I2362" t="s">
        <v>55</v>
      </c>
      <c r="J2362" t="s">
        <v>144</v>
      </c>
      <c r="K2362" t="s">
        <v>1488</v>
      </c>
      <c r="L2362" t="s">
        <v>146</v>
      </c>
      <c r="M2362" t="s">
        <v>13831</v>
      </c>
    </row>
    <row r="2363" spans="1:13" x14ac:dyDescent="0.35">
      <c r="A2363" t="s">
        <v>13832</v>
      </c>
      <c r="B2363" t="s">
        <v>13833</v>
      </c>
      <c r="C2363" t="s">
        <v>150</v>
      </c>
      <c r="D2363" t="s">
        <v>2167</v>
      </c>
      <c r="E2363" t="s">
        <v>13827</v>
      </c>
      <c r="F2363" t="s">
        <v>13795</v>
      </c>
      <c r="G2363" t="s">
        <v>2179</v>
      </c>
      <c r="H2363" t="s">
        <v>2173</v>
      </c>
      <c r="I2363" t="s">
        <v>55</v>
      </c>
      <c r="J2363" t="s">
        <v>144</v>
      </c>
      <c r="K2363" t="s">
        <v>1488</v>
      </c>
      <c r="L2363" t="s">
        <v>146</v>
      </c>
      <c r="M2363" t="s">
        <v>13834</v>
      </c>
    </row>
    <row r="2364" spans="1:13" x14ac:dyDescent="0.35">
      <c r="A2364" t="s">
        <v>13835</v>
      </c>
      <c r="B2364" t="s">
        <v>13836</v>
      </c>
      <c r="C2364" t="s">
        <v>150</v>
      </c>
      <c r="D2364" t="s">
        <v>2167</v>
      </c>
      <c r="E2364" t="s">
        <v>13827</v>
      </c>
      <c r="F2364" t="s">
        <v>13795</v>
      </c>
      <c r="G2364" t="s">
        <v>2179</v>
      </c>
      <c r="H2364" t="s">
        <v>2173</v>
      </c>
      <c r="I2364" t="s">
        <v>55</v>
      </c>
      <c r="J2364" t="s">
        <v>144</v>
      </c>
      <c r="K2364" t="s">
        <v>1488</v>
      </c>
      <c r="L2364" t="s">
        <v>146</v>
      </c>
      <c r="M2364" t="s">
        <v>13837</v>
      </c>
    </row>
    <row r="2365" spans="1:13" x14ac:dyDescent="0.35">
      <c r="A2365" t="s">
        <v>13838</v>
      </c>
      <c r="B2365" t="s">
        <v>13839</v>
      </c>
      <c r="C2365" t="s">
        <v>150</v>
      </c>
      <c r="D2365" t="s">
        <v>2167</v>
      </c>
      <c r="E2365" t="s">
        <v>13827</v>
      </c>
      <c r="F2365" t="s">
        <v>13795</v>
      </c>
      <c r="G2365" t="s">
        <v>2179</v>
      </c>
      <c r="H2365" t="s">
        <v>2173</v>
      </c>
      <c r="I2365" t="s">
        <v>55</v>
      </c>
      <c r="J2365" t="s">
        <v>144</v>
      </c>
      <c r="K2365" t="s">
        <v>1488</v>
      </c>
      <c r="L2365" t="s">
        <v>146</v>
      </c>
      <c r="M2365" t="s">
        <v>13840</v>
      </c>
    </row>
    <row r="2366" spans="1:13" x14ac:dyDescent="0.35">
      <c r="A2366" t="s">
        <v>13841</v>
      </c>
      <c r="B2366" t="s">
        <v>13842</v>
      </c>
      <c r="C2366" t="s">
        <v>150</v>
      </c>
      <c r="D2366" t="s">
        <v>2174</v>
      </c>
      <c r="E2366" t="s">
        <v>13843</v>
      </c>
      <c r="F2366" t="s">
        <v>2180</v>
      </c>
      <c r="G2366" t="s">
        <v>2179</v>
      </c>
      <c r="H2366" t="s">
        <v>2173</v>
      </c>
      <c r="I2366" t="s">
        <v>55</v>
      </c>
      <c r="J2366" t="s">
        <v>144</v>
      </c>
      <c r="K2366" t="s">
        <v>1488</v>
      </c>
      <c r="L2366" t="s">
        <v>146</v>
      </c>
      <c r="M2366" t="s">
        <v>13844</v>
      </c>
    </row>
    <row r="2367" spans="1:13" x14ac:dyDescent="0.35">
      <c r="A2367" t="s">
        <v>13845</v>
      </c>
      <c r="B2367" t="s">
        <v>13846</v>
      </c>
      <c r="C2367" t="s">
        <v>150</v>
      </c>
      <c r="D2367" t="s">
        <v>2174</v>
      </c>
      <c r="E2367" t="s">
        <v>13843</v>
      </c>
      <c r="F2367" t="s">
        <v>2180</v>
      </c>
      <c r="G2367" t="s">
        <v>2179</v>
      </c>
      <c r="H2367" t="s">
        <v>2173</v>
      </c>
      <c r="I2367" t="s">
        <v>55</v>
      </c>
      <c r="J2367" t="s">
        <v>144</v>
      </c>
      <c r="K2367" t="s">
        <v>1488</v>
      </c>
      <c r="L2367" t="s">
        <v>146</v>
      </c>
      <c r="M2367" t="s">
        <v>13847</v>
      </c>
    </row>
    <row r="2368" spans="1:13" x14ac:dyDescent="0.35">
      <c r="A2368" t="s">
        <v>13848</v>
      </c>
      <c r="B2368" t="s">
        <v>13849</v>
      </c>
      <c r="C2368" t="s">
        <v>150</v>
      </c>
      <c r="D2368" t="s">
        <v>2174</v>
      </c>
      <c r="E2368" t="s">
        <v>13843</v>
      </c>
      <c r="F2368" t="s">
        <v>2180</v>
      </c>
      <c r="G2368" t="s">
        <v>2179</v>
      </c>
      <c r="H2368" t="s">
        <v>2173</v>
      </c>
      <c r="I2368" t="s">
        <v>55</v>
      </c>
      <c r="J2368" t="s">
        <v>144</v>
      </c>
      <c r="K2368" t="s">
        <v>1488</v>
      </c>
      <c r="L2368" t="s">
        <v>146</v>
      </c>
      <c r="M2368" t="s">
        <v>13850</v>
      </c>
    </row>
    <row r="2369" spans="1:13" x14ac:dyDescent="0.35">
      <c r="A2369" t="s">
        <v>13851</v>
      </c>
      <c r="B2369" t="s">
        <v>13852</v>
      </c>
      <c r="C2369" t="s">
        <v>150</v>
      </c>
      <c r="D2369" t="s">
        <v>2174</v>
      </c>
      <c r="E2369" t="s">
        <v>13843</v>
      </c>
      <c r="F2369" t="s">
        <v>2180</v>
      </c>
      <c r="G2369" t="s">
        <v>2179</v>
      </c>
      <c r="H2369" t="s">
        <v>2173</v>
      </c>
      <c r="I2369" t="s">
        <v>55</v>
      </c>
      <c r="J2369" t="s">
        <v>144</v>
      </c>
      <c r="K2369" t="s">
        <v>1488</v>
      </c>
      <c r="L2369" t="s">
        <v>146</v>
      </c>
      <c r="M2369" t="s">
        <v>13853</v>
      </c>
    </row>
    <row r="2370" spans="1:13" x14ac:dyDescent="0.35">
      <c r="A2370" t="s">
        <v>13854</v>
      </c>
      <c r="B2370" t="s">
        <v>13855</v>
      </c>
      <c r="C2370" t="s">
        <v>150</v>
      </c>
      <c r="D2370" t="s">
        <v>2174</v>
      </c>
      <c r="E2370" t="s">
        <v>13843</v>
      </c>
      <c r="F2370" t="s">
        <v>2180</v>
      </c>
      <c r="G2370" t="s">
        <v>2179</v>
      </c>
      <c r="H2370" t="s">
        <v>2173</v>
      </c>
      <c r="I2370" t="s">
        <v>55</v>
      </c>
      <c r="J2370" t="s">
        <v>144</v>
      </c>
      <c r="K2370" t="s">
        <v>1488</v>
      </c>
      <c r="L2370" t="s">
        <v>146</v>
      </c>
      <c r="M2370" t="s">
        <v>13856</v>
      </c>
    </row>
    <row r="2371" spans="1:13" x14ac:dyDescent="0.35">
      <c r="A2371" t="s">
        <v>13857</v>
      </c>
      <c r="B2371" t="s">
        <v>13858</v>
      </c>
      <c r="C2371" t="s">
        <v>150</v>
      </c>
      <c r="D2371" t="s">
        <v>2174</v>
      </c>
      <c r="E2371" t="s">
        <v>13859</v>
      </c>
      <c r="F2371" t="s">
        <v>2180</v>
      </c>
      <c r="G2371" t="s">
        <v>2179</v>
      </c>
      <c r="H2371" t="s">
        <v>2173</v>
      </c>
      <c r="I2371" t="s">
        <v>55</v>
      </c>
      <c r="J2371" t="s">
        <v>144</v>
      </c>
      <c r="K2371" t="s">
        <v>1488</v>
      </c>
      <c r="L2371" t="s">
        <v>146</v>
      </c>
      <c r="M2371" t="s">
        <v>13860</v>
      </c>
    </row>
    <row r="2372" spans="1:13" x14ac:dyDescent="0.35">
      <c r="A2372" t="s">
        <v>13861</v>
      </c>
      <c r="B2372" t="s">
        <v>13862</v>
      </c>
      <c r="C2372" t="s">
        <v>150</v>
      </c>
      <c r="D2372" t="s">
        <v>2174</v>
      </c>
      <c r="E2372" t="s">
        <v>13859</v>
      </c>
      <c r="F2372" t="s">
        <v>2180</v>
      </c>
      <c r="G2372" t="s">
        <v>2179</v>
      </c>
      <c r="H2372" t="s">
        <v>2173</v>
      </c>
      <c r="I2372" t="s">
        <v>55</v>
      </c>
      <c r="J2372" t="s">
        <v>144</v>
      </c>
      <c r="K2372" t="s">
        <v>1488</v>
      </c>
      <c r="L2372" t="s">
        <v>146</v>
      </c>
      <c r="M2372" t="s">
        <v>13863</v>
      </c>
    </row>
    <row r="2373" spans="1:13" x14ac:dyDescent="0.35">
      <c r="A2373" t="s">
        <v>13864</v>
      </c>
      <c r="B2373" t="s">
        <v>13865</v>
      </c>
      <c r="C2373" t="s">
        <v>150</v>
      </c>
      <c r="D2373" t="s">
        <v>2174</v>
      </c>
      <c r="E2373" t="s">
        <v>13859</v>
      </c>
      <c r="F2373" t="s">
        <v>2180</v>
      </c>
      <c r="G2373" t="s">
        <v>2179</v>
      </c>
      <c r="H2373" t="s">
        <v>2173</v>
      </c>
      <c r="I2373" t="s">
        <v>55</v>
      </c>
      <c r="J2373" t="s">
        <v>144</v>
      </c>
      <c r="K2373" t="s">
        <v>1488</v>
      </c>
      <c r="L2373" t="s">
        <v>146</v>
      </c>
      <c r="M2373" t="s">
        <v>13866</v>
      </c>
    </row>
    <row r="2374" spans="1:13" x14ac:dyDescent="0.35">
      <c r="A2374" t="s">
        <v>13867</v>
      </c>
      <c r="B2374" t="s">
        <v>13868</v>
      </c>
      <c r="C2374" t="s">
        <v>150</v>
      </c>
      <c r="D2374" t="s">
        <v>2174</v>
      </c>
      <c r="E2374" t="s">
        <v>13859</v>
      </c>
      <c r="F2374" t="s">
        <v>2180</v>
      </c>
      <c r="G2374" t="s">
        <v>2179</v>
      </c>
      <c r="H2374" t="s">
        <v>2173</v>
      </c>
      <c r="I2374" t="s">
        <v>55</v>
      </c>
      <c r="J2374" t="s">
        <v>144</v>
      </c>
      <c r="K2374" t="s">
        <v>1488</v>
      </c>
      <c r="L2374" t="s">
        <v>146</v>
      </c>
      <c r="M2374" t="s">
        <v>13869</v>
      </c>
    </row>
    <row r="2375" spans="1:13" x14ac:dyDescent="0.35">
      <c r="A2375" t="s">
        <v>13870</v>
      </c>
      <c r="B2375" t="s">
        <v>13871</v>
      </c>
      <c r="C2375" t="s">
        <v>150</v>
      </c>
      <c r="D2375" t="s">
        <v>2174</v>
      </c>
      <c r="E2375" t="s">
        <v>13859</v>
      </c>
      <c r="F2375" t="s">
        <v>2180</v>
      </c>
      <c r="G2375" t="s">
        <v>2179</v>
      </c>
      <c r="H2375" t="s">
        <v>2173</v>
      </c>
      <c r="I2375" t="s">
        <v>55</v>
      </c>
      <c r="J2375" t="s">
        <v>144</v>
      </c>
      <c r="K2375" t="s">
        <v>1488</v>
      </c>
      <c r="L2375" t="s">
        <v>146</v>
      </c>
      <c r="M2375" t="s">
        <v>13872</v>
      </c>
    </row>
    <row r="2376" spans="1:13" x14ac:dyDescent="0.35">
      <c r="A2376" t="s">
        <v>13873</v>
      </c>
      <c r="B2376" t="s">
        <v>13874</v>
      </c>
      <c r="C2376" t="s">
        <v>150</v>
      </c>
      <c r="D2376" t="s">
        <v>2174</v>
      </c>
      <c r="E2376" t="s">
        <v>13875</v>
      </c>
      <c r="F2376" t="s">
        <v>2180</v>
      </c>
      <c r="G2376" t="s">
        <v>2179</v>
      </c>
      <c r="H2376" t="s">
        <v>2173</v>
      </c>
      <c r="I2376" t="s">
        <v>55</v>
      </c>
      <c r="J2376" t="s">
        <v>144</v>
      </c>
      <c r="K2376" t="s">
        <v>1488</v>
      </c>
      <c r="L2376" t="s">
        <v>146</v>
      </c>
      <c r="M2376" t="s">
        <v>13876</v>
      </c>
    </row>
    <row r="2377" spans="1:13" x14ac:dyDescent="0.35">
      <c r="A2377" t="s">
        <v>13877</v>
      </c>
      <c r="B2377" t="s">
        <v>13878</v>
      </c>
      <c r="C2377" t="s">
        <v>150</v>
      </c>
      <c r="D2377" t="s">
        <v>2174</v>
      </c>
      <c r="E2377" t="s">
        <v>13875</v>
      </c>
      <c r="F2377" t="s">
        <v>2180</v>
      </c>
      <c r="G2377" t="s">
        <v>2179</v>
      </c>
      <c r="H2377" t="s">
        <v>2173</v>
      </c>
      <c r="I2377" t="s">
        <v>55</v>
      </c>
      <c r="J2377" t="s">
        <v>144</v>
      </c>
      <c r="K2377" t="s">
        <v>1488</v>
      </c>
      <c r="L2377" t="s">
        <v>146</v>
      </c>
      <c r="M2377" t="s">
        <v>13879</v>
      </c>
    </row>
    <row r="2378" spans="1:13" x14ac:dyDescent="0.35">
      <c r="A2378" t="s">
        <v>13880</v>
      </c>
      <c r="B2378" t="s">
        <v>13881</v>
      </c>
      <c r="C2378" t="s">
        <v>150</v>
      </c>
      <c r="D2378" t="s">
        <v>2174</v>
      </c>
      <c r="E2378" t="s">
        <v>13875</v>
      </c>
      <c r="F2378" t="s">
        <v>2180</v>
      </c>
      <c r="G2378" t="s">
        <v>2179</v>
      </c>
      <c r="H2378" t="s">
        <v>2173</v>
      </c>
      <c r="I2378" t="s">
        <v>55</v>
      </c>
      <c r="J2378" t="s">
        <v>144</v>
      </c>
      <c r="K2378" t="s">
        <v>1488</v>
      </c>
      <c r="L2378" t="s">
        <v>146</v>
      </c>
      <c r="M2378" t="s">
        <v>13882</v>
      </c>
    </row>
    <row r="2379" spans="1:13" x14ac:dyDescent="0.35">
      <c r="A2379" t="s">
        <v>13883</v>
      </c>
      <c r="B2379" t="s">
        <v>13884</v>
      </c>
      <c r="C2379" t="s">
        <v>150</v>
      </c>
      <c r="D2379" t="s">
        <v>2174</v>
      </c>
      <c r="E2379" t="s">
        <v>13875</v>
      </c>
      <c r="F2379" t="s">
        <v>2180</v>
      </c>
      <c r="G2379" t="s">
        <v>2179</v>
      </c>
      <c r="H2379" t="s">
        <v>2173</v>
      </c>
      <c r="I2379" t="s">
        <v>55</v>
      </c>
      <c r="J2379" t="s">
        <v>144</v>
      </c>
      <c r="K2379" t="s">
        <v>1488</v>
      </c>
      <c r="L2379" t="s">
        <v>146</v>
      </c>
      <c r="M2379" t="s">
        <v>13885</v>
      </c>
    </row>
    <row r="2380" spans="1:13" x14ac:dyDescent="0.35">
      <c r="A2380" t="s">
        <v>13886</v>
      </c>
      <c r="B2380" t="s">
        <v>13887</v>
      </c>
      <c r="C2380" t="s">
        <v>150</v>
      </c>
      <c r="D2380" t="s">
        <v>2174</v>
      </c>
      <c r="E2380" t="s">
        <v>13875</v>
      </c>
      <c r="F2380" t="s">
        <v>2180</v>
      </c>
      <c r="G2380" t="s">
        <v>2179</v>
      </c>
      <c r="H2380" t="s">
        <v>2173</v>
      </c>
      <c r="I2380" t="s">
        <v>55</v>
      </c>
      <c r="J2380" t="s">
        <v>144</v>
      </c>
      <c r="K2380" t="s">
        <v>1488</v>
      </c>
      <c r="L2380" t="s">
        <v>146</v>
      </c>
      <c r="M2380" t="s">
        <v>13888</v>
      </c>
    </row>
    <row r="2381" spans="1:13" x14ac:dyDescent="0.35">
      <c r="A2381" t="s">
        <v>13889</v>
      </c>
      <c r="B2381" t="s">
        <v>13890</v>
      </c>
      <c r="C2381" t="s">
        <v>150</v>
      </c>
      <c r="D2381" t="s">
        <v>2174</v>
      </c>
      <c r="E2381" t="s">
        <v>13891</v>
      </c>
      <c r="F2381" t="s">
        <v>2180</v>
      </c>
      <c r="G2381" t="s">
        <v>2179</v>
      </c>
      <c r="H2381" t="s">
        <v>2173</v>
      </c>
      <c r="I2381" t="s">
        <v>55</v>
      </c>
      <c r="J2381" t="s">
        <v>144</v>
      </c>
      <c r="K2381" t="s">
        <v>1488</v>
      </c>
      <c r="L2381" t="s">
        <v>146</v>
      </c>
      <c r="M2381" t="s">
        <v>13892</v>
      </c>
    </row>
    <row r="2382" spans="1:13" x14ac:dyDescent="0.35">
      <c r="A2382" t="s">
        <v>13893</v>
      </c>
      <c r="B2382" t="s">
        <v>13894</v>
      </c>
      <c r="C2382" t="s">
        <v>150</v>
      </c>
      <c r="D2382" t="s">
        <v>2174</v>
      </c>
      <c r="E2382" t="s">
        <v>13891</v>
      </c>
      <c r="F2382" t="s">
        <v>2180</v>
      </c>
      <c r="G2382" t="s">
        <v>2179</v>
      </c>
      <c r="H2382" t="s">
        <v>2173</v>
      </c>
      <c r="I2382" t="s">
        <v>55</v>
      </c>
      <c r="J2382" t="s">
        <v>144</v>
      </c>
      <c r="K2382" t="s">
        <v>1488</v>
      </c>
      <c r="L2382" t="s">
        <v>146</v>
      </c>
      <c r="M2382" t="s">
        <v>13895</v>
      </c>
    </row>
    <row r="2383" spans="1:13" x14ac:dyDescent="0.35">
      <c r="A2383" t="s">
        <v>13896</v>
      </c>
      <c r="B2383" t="s">
        <v>13897</v>
      </c>
      <c r="C2383" t="s">
        <v>150</v>
      </c>
      <c r="D2383" t="s">
        <v>2174</v>
      </c>
      <c r="E2383" t="s">
        <v>13891</v>
      </c>
      <c r="F2383" t="s">
        <v>2180</v>
      </c>
      <c r="G2383" t="s">
        <v>2179</v>
      </c>
      <c r="H2383" t="s">
        <v>2173</v>
      </c>
      <c r="I2383" t="s">
        <v>55</v>
      </c>
      <c r="J2383" t="s">
        <v>144</v>
      </c>
      <c r="K2383" t="s">
        <v>1488</v>
      </c>
      <c r="L2383" t="s">
        <v>146</v>
      </c>
      <c r="M2383" t="s">
        <v>13898</v>
      </c>
    </row>
    <row r="2384" spans="1:13" x14ac:dyDescent="0.35">
      <c r="A2384" t="s">
        <v>13899</v>
      </c>
      <c r="B2384" t="s">
        <v>13900</v>
      </c>
      <c r="C2384" t="s">
        <v>150</v>
      </c>
      <c r="D2384" t="s">
        <v>2174</v>
      </c>
      <c r="E2384" t="s">
        <v>13891</v>
      </c>
      <c r="F2384" t="s">
        <v>2180</v>
      </c>
      <c r="G2384" t="s">
        <v>2179</v>
      </c>
      <c r="H2384" t="s">
        <v>2173</v>
      </c>
      <c r="I2384" t="s">
        <v>55</v>
      </c>
      <c r="J2384" t="s">
        <v>144</v>
      </c>
      <c r="K2384" t="s">
        <v>1488</v>
      </c>
      <c r="L2384" t="s">
        <v>146</v>
      </c>
      <c r="M2384" t="s">
        <v>13901</v>
      </c>
    </row>
    <row r="2385" spans="1:13" x14ac:dyDescent="0.35">
      <c r="A2385" t="s">
        <v>13902</v>
      </c>
      <c r="B2385" t="s">
        <v>13903</v>
      </c>
      <c r="C2385" t="s">
        <v>150</v>
      </c>
      <c r="D2385" t="s">
        <v>2174</v>
      </c>
      <c r="E2385" t="s">
        <v>13891</v>
      </c>
      <c r="F2385" t="s">
        <v>2180</v>
      </c>
      <c r="G2385" t="s">
        <v>2179</v>
      </c>
      <c r="H2385" t="s">
        <v>2173</v>
      </c>
      <c r="I2385" t="s">
        <v>55</v>
      </c>
      <c r="J2385" t="s">
        <v>144</v>
      </c>
      <c r="K2385" t="s">
        <v>1488</v>
      </c>
      <c r="L2385" t="s">
        <v>146</v>
      </c>
      <c r="M2385" t="s">
        <v>13904</v>
      </c>
    </row>
    <row r="2386" spans="1:13" x14ac:dyDescent="0.35">
      <c r="A2386" t="s">
        <v>13905</v>
      </c>
      <c r="B2386" t="s">
        <v>13906</v>
      </c>
      <c r="C2386" t="s">
        <v>150</v>
      </c>
      <c r="D2386" t="s">
        <v>2174</v>
      </c>
      <c r="E2386" t="s">
        <v>13907</v>
      </c>
      <c r="F2386" t="s">
        <v>2193</v>
      </c>
      <c r="G2386" t="s">
        <v>2179</v>
      </c>
      <c r="H2386" t="s">
        <v>2173</v>
      </c>
      <c r="I2386" t="s">
        <v>55</v>
      </c>
      <c r="J2386" t="s">
        <v>144</v>
      </c>
      <c r="K2386" t="s">
        <v>1488</v>
      </c>
      <c r="L2386" t="s">
        <v>146</v>
      </c>
      <c r="M2386" t="s">
        <v>13908</v>
      </c>
    </row>
    <row r="2387" spans="1:13" x14ac:dyDescent="0.35">
      <c r="A2387" t="s">
        <v>13909</v>
      </c>
      <c r="B2387" t="s">
        <v>13910</v>
      </c>
      <c r="C2387" t="s">
        <v>150</v>
      </c>
      <c r="D2387" t="s">
        <v>2174</v>
      </c>
      <c r="E2387" t="s">
        <v>13907</v>
      </c>
      <c r="F2387" t="s">
        <v>2193</v>
      </c>
      <c r="G2387" t="s">
        <v>2179</v>
      </c>
      <c r="H2387" t="s">
        <v>2173</v>
      </c>
      <c r="I2387" t="s">
        <v>55</v>
      </c>
      <c r="J2387" t="s">
        <v>144</v>
      </c>
      <c r="K2387" t="s">
        <v>1488</v>
      </c>
      <c r="L2387" t="s">
        <v>146</v>
      </c>
      <c r="M2387" t="s">
        <v>13911</v>
      </c>
    </row>
    <row r="2388" spans="1:13" x14ac:dyDescent="0.35">
      <c r="A2388" t="s">
        <v>13912</v>
      </c>
      <c r="B2388" t="s">
        <v>13913</v>
      </c>
      <c r="C2388" t="s">
        <v>150</v>
      </c>
      <c r="D2388" t="s">
        <v>2174</v>
      </c>
      <c r="E2388" t="s">
        <v>13907</v>
      </c>
      <c r="F2388" t="s">
        <v>2193</v>
      </c>
      <c r="G2388" t="s">
        <v>2179</v>
      </c>
      <c r="H2388" t="s">
        <v>2173</v>
      </c>
      <c r="I2388" t="s">
        <v>55</v>
      </c>
      <c r="J2388" t="s">
        <v>144</v>
      </c>
      <c r="K2388" t="s">
        <v>1488</v>
      </c>
      <c r="L2388" t="s">
        <v>146</v>
      </c>
      <c r="M2388" t="s">
        <v>13914</v>
      </c>
    </row>
    <row r="2389" spans="1:13" x14ac:dyDescent="0.35">
      <c r="A2389" t="s">
        <v>13915</v>
      </c>
      <c r="B2389" t="s">
        <v>13916</v>
      </c>
      <c r="C2389" t="s">
        <v>150</v>
      </c>
      <c r="D2389" t="s">
        <v>2174</v>
      </c>
      <c r="E2389" t="s">
        <v>13907</v>
      </c>
      <c r="F2389" t="s">
        <v>2193</v>
      </c>
      <c r="G2389" t="s">
        <v>2179</v>
      </c>
      <c r="H2389" t="s">
        <v>2173</v>
      </c>
      <c r="I2389" t="s">
        <v>55</v>
      </c>
      <c r="J2389" t="s">
        <v>144</v>
      </c>
      <c r="K2389" t="s">
        <v>1488</v>
      </c>
      <c r="L2389" t="s">
        <v>146</v>
      </c>
      <c r="M2389" t="s">
        <v>13917</v>
      </c>
    </row>
    <row r="2390" spans="1:13" x14ac:dyDescent="0.35">
      <c r="A2390" t="s">
        <v>13918</v>
      </c>
      <c r="B2390" t="s">
        <v>13919</v>
      </c>
      <c r="C2390" t="s">
        <v>150</v>
      </c>
      <c r="D2390" t="s">
        <v>2174</v>
      </c>
      <c r="E2390" t="s">
        <v>13907</v>
      </c>
      <c r="F2390" t="s">
        <v>2193</v>
      </c>
      <c r="G2390" t="s">
        <v>2179</v>
      </c>
      <c r="H2390" t="s">
        <v>2173</v>
      </c>
      <c r="I2390" t="s">
        <v>55</v>
      </c>
      <c r="J2390" t="s">
        <v>144</v>
      </c>
      <c r="K2390" t="s">
        <v>1488</v>
      </c>
      <c r="L2390" t="s">
        <v>146</v>
      </c>
      <c r="M2390" t="s">
        <v>13920</v>
      </c>
    </row>
    <row r="2391" spans="1:13" x14ac:dyDescent="0.35">
      <c r="A2391" t="s">
        <v>13921</v>
      </c>
      <c r="B2391" t="s">
        <v>13922</v>
      </c>
      <c r="C2391" t="s">
        <v>150</v>
      </c>
      <c r="D2391" t="s">
        <v>2174</v>
      </c>
      <c r="E2391" t="s">
        <v>13923</v>
      </c>
      <c r="F2391" t="s">
        <v>2193</v>
      </c>
      <c r="G2391" t="s">
        <v>2179</v>
      </c>
      <c r="H2391" t="s">
        <v>2173</v>
      </c>
      <c r="I2391" t="s">
        <v>55</v>
      </c>
      <c r="J2391" t="s">
        <v>144</v>
      </c>
      <c r="K2391" t="s">
        <v>1488</v>
      </c>
      <c r="L2391" t="s">
        <v>146</v>
      </c>
      <c r="M2391" t="s">
        <v>13924</v>
      </c>
    </row>
    <row r="2392" spans="1:13" x14ac:dyDescent="0.35">
      <c r="A2392" t="s">
        <v>13925</v>
      </c>
      <c r="B2392" t="s">
        <v>13926</v>
      </c>
      <c r="C2392" t="s">
        <v>150</v>
      </c>
      <c r="D2392" t="s">
        <v>2174</v>
      </c>
      <c r="E2392" t="s">
        <v>13923</v>
      </c>
      <c r="F2392" t="s">
        <v>2193</v>
      </c>
      <c r="G2392" t="s">
        <v>2179</v>
      </c>
      <c r="H2392" t="s">
        <v>2173</v>
      </c>
      <c r="I2392" t="s">
        <v>55</v>
      </c>
      <c r="J2392" t="s">
        <v>144</v>
      </c>
      <c r="K2392" t="s">
        <v>1488</v>
      </c>
      <c r="L2392" t="s">
        <v>146</v>
      </c>
      <c r="M2392" t="s">
        <v>13927</v>
      </c>
    </row>
    <row r="2393" spans="1:13" x14ac:dyDescent="0.35">
      <c r="A2393" t="s">
        <v>13928</v>
      </c>
      <c r="B2393" t="s">
        <v>13929</v>
      </c>
      <c r="C2393" t="s">
        <v>150</v>
      </c>
      <c r="D2393" t="s">
        <v>2174</v>
      </c>
      <c r="E2393" t="s">
        <v>13923</v>
      </c>
      <c r="F2393" t="s">
        <v>2193</v>
      </c>
      <c r="G2393" t="s">
        <v>2179</v>
      </c>
      <c r="H2393" t="s">
        <v>2173</v>
      </c>
      <c r="I2393" t="s">
        <v>55</v>
      </c>
      <c r="J2393" t="s">
        <v>144</v>
      </c>
      <c r="K2393" t="s">
        <v>1488</v>
      </c>
      <c r="L2393" t="s">
        <v>146</v>
      </c>
      <c r="M2393" t="s">
        <v>13930</v>
      </c>
    </row>
    <row r="2394" spans="1:13" x14ac:dyDescent="0.35">
      <c r="A2394" t="s">
        <v>13931</v>
      </c>
      <c r="B2394" t="s">
        <v>13932</v>
      </c>
      <c r="C2394" t="s">
        <v>150</v>
      </c>
      <c r="D2394" t="s">
        <v>2174</v>
      </c>
      <c r="E2394" t="s">
        <v>13923</v>
      </c>
      <c r="F2394" t="s">
        <v>2193</v>
      </c>
      <c r="G2394" t="s">
        <v>2179</v>
      </c>
      <c r="H2394" t="s">
        <v>2173</v>
      </c>
      <c r="I2394" t="s">
        <v>55</v>
      </c>
      <c r="J2394" t="s">
        <v>144</v>
      </c>
      <c r="K2394" t="s">
        <v>1488</v>
      </c>
      <c r="L2394" t="s">
        <v>146</v>
      </c>
      <c r="M2394" t="s">
        <v>13933</v>
      </c>
    </row>
    <row r="2395" spans="1:13" x14ac:dyDescent="0.35">
      <c r="A2395" t="s">
        <v>13934</v>
      </c>
      <c r="B2395" t="s">
        <v>13935</v>
      </c>
      <c r="C2395" t="s">
        <v>150</v>
      </c>
      <c r="D2395" t="s">
        <v>2174</v>
      </c>
      <c r="E2395" t="s">
        <v>13923</v>
      </c>
      <c r="F2395" t="s">
        <v>2193</v>
      </c>
      <c r="G2395" t="s">
        <v>2179</v>
      </c>
      <c r="H2395" t="s">
        <v>2173</v>
      </c>
      <c r="I2395" t="s">
        <v>55</v>
      </c>
      <c r="J2395" t="s">
        <v>144</v>
      </c>
      <c r="K2395" t="s">
        <v>1488</v>
      </c>
      <c r="L2395" t="s">
        <v>146</v>
      </c>
      <c r="M2395" t="s">
        <v>13936</v>
      </c>
    </row>
    <row r="2396" spans="1:13" x14ac:dyDescent="0.35">
      <c r="A2396" t="s">
        <v>13937</v>
      </c>
      <c r="B2396" t="s">
        <v>13938</v>
      </c>
      <c r="C2396" t="s">
        <v>150</v>
      </c>
      <c r="D2396" t="s">
        <v>2174</v>
      </c>
      <c r="E2396" t="s">
        <v>12394</v>
      </c>
      <c r="F2396" t="s">
        <v>2193</v>
      </c>
      <c r="G2396" t="s">
        <v>2179</v>
      </c>
      <c r="H2396" t="s">
        <v>2173</v>
      </c>
      <c r="I2396" t="s">
        <v>55</v>
      </c>
      <c r="J2396" t="s">
        <v>144</v>
      </c>
      <c r="K2396" t="s">
        <v>1488</v>
      </c>
      <c r="L2396" t="s">
        <v>146</v>
      </c>
      <c r="M2396" t="s">
        <v>13939</v>
      </c>
    </row>
    <row r="2397" spans="1:13" x14ac:dyDescent="0.35">
      <c r="A2397" t="s">
        <v>13940</v>
      </c>
      <c r="B2397" t="s">
        <v>13941</v>
      </c>
      <c r="C2397" t="s">
        <v>150</v>
      </c>
      <c r="D2397" t="s">
        <v>2174</v>
      </c>
      <c r="E2397" t="s">
        <v>12394</v>
      </c>
      <c r="F2397" t="s">
        <v>2193</v>
      </c>
      <c r="G2397" t="s">
        <v>2179</v>
      </c>
      <c r="H2397" t="s">
        <v>2173</v>
      </c>
      <c r="I2397" t="s">
        <v>55</v>
      </c>
      <c r="J2397" t="s">
        <v>144</v>
      </c>
      <c r="K2397" t="s">
        <v>1488</v>
      </c>
      <c r="L2397" t="s">
        <v>146</v>
      </c>
      <c r="M2397" t="s">
        <v>13942</v>
      </c>
    </row>
    <row r="2398" spans="1:13" x14ac:dyDescent="0.35">
      <c r="A2398" t="s">
        <v>13943</v>
      </c>
      <c r="B2398" t="s">
        <v>13944</v>
      </c>
      <c r="C2398" t="s">
        <v>150</v>
      </c>
      <c r="D2398" t="s">
        <v>2174</v>
      </c>
      <c r="E2398" t="s">
        <v>12394</v>
      </c>
      <c r="F2398" t="s">
        <v>2193</v>
      </c>
      <c r="G2398" t="s">
        <v>2179</v>
      </c>
      <c r="H2398" t="s">
        <v>2173</v>
      </c>
      <c r="I2398" t="s">
        <v>55</v>
      </c>
      <c r="J2398" t="s">
        <v>144</v>
      </c>
      <c r="K2398" t="s">
        <v>1488</v>
      </c>
      <c r="L2398" t="s">
        <v>146</v>
      </c>
      <c r="M2398" t="s">
        <v>13945</v>
      </c>
    </row>
    <row r="2399" spans="1:13" x14ac:dyDescent="0.35">
      <c r="A2399" t="s">
        <v>13946</v>
      </c>
      <c r="B2399" t="s">
        <v>13947</v>
      </c>
      <c r="C2399" t="s">
        <v>150</v>
      </c>
      <c r="D2399" t="s">
        <v>2174</v>
      </c>
      <c r="E2399" t="s">
        <v>12394</v>
      </c>
      <c r="F2399" t="s">
        <v>2193</v>
      </c>
      <c r="G2399" t="s">
        <v>2179</v>
      </c>
      <c r="H2399" t="s">
        <v>2173</v>
      </c>
      <c r="I2399" t="s">
        <v>55</v>
      </c>
      <c r="J2399" t="s">
        <v>144</v>
      </c>
      <c r="K2399" t="s">
        <v>1488</v>
      </c>
      <c r="L2399" t="s">
        <v>146</v>
      </c>
      <c r="M2399" t="s">
        <v>13948</v>
      </c>
    </row>
    <row r="2400" spans="1:13" x14ac:dyDescent="0.35">
      <c r="A2400" t="s">
        <v>13949</v>
      </c>
      <c r="B2400" t="s">
        <v>13950</v>
      </c>
      <c r="C2400" t="s">
        <v>150</v>
      </c>
      <c r="D2400" t="s">
        <v>2174</v>
      </c>
      <c r="E2400" t="s">
        <v>12394</v>
      </c>
      <c r="F2400" t="s">
        <v>2193</v>
      </c>
      <c r="G2400" t="s">
        <v>2179</v>
      </c>
      <c r="H2400" t="s">
        <v>2173</v>
      </c>
      <c r="I2400" t="s">
        <v>55</v>
      </c>
      <c r="J2400" t="s">
        <v>144</v>
      </c>
      <c r="K2400" t="s">
        <v>1488</v>
      </c>
      <c r="L2400" t="s">
        <v>146</v>
      </c>
      <c r="M2400" t="s">
        <v>13951</v>
      </c>
    </row>
    <row r="2401" spans="1:13" x14ac:dyDescent="0.35">
      <c r="A2401" t="s">
        <v>13952</v>
      </c>
      <c r="B2401" t="s">
        <v>13953</v>
      </c>
      <c r="C2401" t="s">
        <v>150</v>
      </c>
      <c r="D2401" t="s">
        <v>2174</v>
      </c>
      <c r="E2401" t="s">
        <v>13954</v>
      </c>
      <c r="F2401" t="s">
        <v>2193</v>
      </c>
      <c r="G2401" t="s">
        <v>2179</v>
      </c>
      <c r="H2401" t="s">
        <v>2173</v>
      </c>
      <c r="I2401" t="s">
        <v>55</v>
      </c>
      <c r="J2401" t="s">
        <v>144</v>
      </c>
      <c r="K2401" t="s">
        <v>1488</v>
      </c>
      <c r="L2401" t="s">
        <v>146</v>
      </c>
      <c r="M2401" t="s">
        <v>13955</v>
      </c>
    </row>
    <row r="2402" spans="1:13" x14ac:dyDescent="0.35">
      <c r="A2402" t="s">
        <v>13956</v>
      </c>
      <c r="B2402" t="s">
        <v>13957</v>
      </c>
      <c r="C2402" t="s">
        <v>150</v>
      </c>
      <c r="D2402" t="s">
        <v>2174</v>
      </c>
      <c r="E2402" t="s">
        <v>13954</v>
      </c>
      <c r="F2402" t="s">
        <v>2193</v>
      </c>
      <c r="G2402" t="s">
        <v>2179</v>
      </c>
      <c r="H2402" t="s">
        <v>2173</v>
      </c>
      <c r="I2402" t="s">
        <v>55</v>
      </c>
      <c r="J2402" t="s">
        <v>144</v>
      </c>
      <c r="K2402" t="s">
        <v>1488</v>
      </c>
      <c r="L2402" t="s">
        <v>146</v>
      </c>
      <c r="M2402" t="s">
        <v>13958</v>
      </c>
    </row>
    <row r="2403" spans="1:13" x14ac:dyDescent="0.35">
      <c r="A2403" t="s">
        <v>13959</v>
      </c>
      <c r="B2403" t="s">
        <v>13960</v>
      </c>
      <c r="C2403" t="s">
        <v>150</v>
      </c>
      <c r="D2403" t="s">
        <v>2174</v>
      </c>
      <c r="E2403" t="s">
        <v>13954</v>
      </c>
      <c r="F2403" t="s">
        <v>2193</v>
      </c>
      <c r="G2403" t="s">
        <v>2179</v>
      </c>
      <c r="H2403" t="s">
        <v>2173</v>
      </c>
      <c r="I2403" t="s">
        <v>55</v>
      </c>
      <c r="J2403" t="s">
        <v>144</v>
      </c>
      <c r="K2403" t="s">
        <v>1488</v>
      </c>
      <c r="L2403" t="s">
        <v>146</v>
      </c>
      <c r="M2403" t="s">
        <v>13961</v>
      </c>
    </row>
    <row r="2404" spans="1:13" x14ac:dyDescent="0.35">
      <c r="A2404" t="s">
        <v>13962</v>
      </c>
      <c r="B2404" t="s">
        <v>13963</v>
      </c>
      <c r="C2404" t="s">
        <v>150</v>
      </c>
      <c r="D2404" t="s">
        <v>2174</v>
      </c>
      <c r="E2404" t="s">
        <v>13954</v>
      </c>
      <c r="F2404" t="s">
        <v>2193</v>
      </c>
      <c r="G2404" t="s">
        <v>2179</v>
      </c>
      <c r="H2404" t="s">
        <v>2173</v>
      </c>
      <c r="I2404" t="s">
        <v>55</v>
      </c>
      <c r="J2404" t="s">
        <v>144</v>
      </c>
      <c r="K2404" t="s">
        <v>1488</v>
      </c>
      <c r="L2404" t="s">
        <v>146</v>
      </c>
      <c r="M2404" t="s">
        <v>13964</v>
      </c>
    </row>
    <row r="2405" spans="1:13" x14ac:dyDescent="0.35">
      <c r="A2405" t="s">
        <v>13965</v>
      </c>
      <c r="B2405" t="s">
        <v>13966</v>
      </c>
      <c r="C2405" t="s">
        <v>150</v>
      </c>
      <c r="D2405" t="s">
        <v>2174</v>
      </c>
      <c r="E2405" t="s">
        <v>13954</v>
      </c>
      <c r="F2405" t="s">
        <v>2193</v>
      </c>
      <c r="G2405" t="s">
        <v>2179</v>
      </c>
      <c r="H2405" t="s">
        <v>2173</v>
      </c>
      <c r="I2405" t="s">
        <v>55</v>
      </c>
      <c r="J2405" t="s">
        <v>144</v>
      </c>
      <c r="K2405" t="s">
        <v>1488</v>
      </c>
      <c r="L2405" t="s">
        <v>146</v>
      </c>
      <c r="M2405" t="s">
        <v>13967</v>
      </c>
    </row>
    <row r="2406" spans="1:13" x14ac:dyDescent="0.35">
      <c r="A2406" t="s">
        <v>13968</v>
      </c>
      <c r="B2406" t="s">
        <v>13969</v>
      </c>
      <c r="C2406" t="s">
        <v>150</v>
      </c>
      <c r="D2406" t="s">
        <v>2174</v>
      </c>
      <c r="E2406" t="s">
        <v>12394</v>
      </c>
      <c r="F2406" t="s">
        <v>2196</v>
      </c>
      <c r="G2406" t="s">
        <v>2179</v>
      </c>
      <c r="H2406" t="s">
        <v>2173</v>
      </c>
      <c r="I2406" t="s">
        <v>55</v>
      </c>
      <c r="J2406" t="s">
        <v>144</v>
      </c>
      <c r="K2406" t="s">
        <v>1488</v>
      </c>
      <c r="L2406" t="s">
        <v>146</v>
      </c>
      <c r="M2406" t="s">
        <v>13970</v>
      </c>
    </row>
    <row r="2407" spans="1:13" x14ac:dyDescent="0.35">
      <c r="A2407" t="s">
        <v>13971</v>
      </c>
      <c r="B2407" t="s">
        <v>13972</v>
      </c>
      <c r="C2407" t="s">
        <v>150</v>
      </c>
      <c r="D2407" t="s">
        <v>2174</v>
      </c>
      <c r="E2407" t="s">
        <v>12394</v>
      </c>
      <c r="F2407" t="s">
        <v>2196</v>
      </c>
      <c r="G2407" t="s">
        <v>2179</v>
      </c>
      <c r="H2407" t="s">
        <v>2173</v>
      </c>
      <c r="I2407" t="s">
        <v>55</v>
      </c>
      <c r="J2407" t="s">
        <v>144</v>
      </c>
      <c r="K2407" t="s">
        <v>1488</v>
      </c>
      <c r="L2407" t="s">
        <v>146</v>
      </c>
      <c r="M2407" t="s">
        <v>13973</v>
      </c>
    </row>
    <row r="2408" spans="1:13" x14ac:dyDescent="0.35">
      <c r="A2408" t="s">
        <v>13974</v>
      </c>
      <c r="B2408" t="s">
        <v>13975</v>
      </c>
      <c r="C2408" t="s">
        <v>150</v>
      </c>
      <c r="D2408" t="s">
        <v>2174</v>
      </c>
      <c r="E2408" t="s">
        <v>12394</v>
      </c>
      <c r="F2408" t="s">
        <v>2196</v>
      </c>
      <c r="G2408" t="s">
        <v>2179</v>
      </c>
      <c r="H2408" t="s">
        <v>2173</v>
      </c>
      <c r="I2408" t="s">
        <v>55</v>
      </c>
      <c r="J2408" t="s">
        <v>144</v>
      </c>
      <c r="K2408" t="s">
        <v>1488</v>
      </c>
      <c r="L2408" t="s">
        <v>146</v>
      </c>
      <c r="M2408" t="s">
        <v>13976</v>
      </c>
    </row>
    <row r="2409" spans="1:13" x14ac:dyDescent="0.35">
      <c r="A2409" t="s">
        <v>13977</v>
      </c>
      <c r="B2409" t="s">
        <v>13978</v>
      </c>
      <c r="C2409" t="s">
        <v>150</v>
      </c>
      <c r="D2409" t="s">
        <v>2174</v>
      </c>
      <c r="E2409" t="s">
        <v>12394</v>
      </c>
      <c r="F2409" t="s">
        <v>2196</v>
      </c>
      <c r="G2409" t="s">
        <v>2179</v>
      </c>
      <c r="H2409" t="s">
        <v>2173</v>
      </c>
      <c r="I2409" t="s">
        <v>55</v>
      </c>
      <c r="J2409" t="s">
        <v>144</v>
      </c>
      <c r="K2409" t="s">
        <v>1488</v>
      </c>
      <c r="L2409" t="s">
        <v>146</v>
      </c>
      <c r="M2409" t="s">
        <v>13979</v>
      </c>
    </row>
    <row r="2410" spans="1:13" x14ac:dyDescent="0.35">
      <c r="A2410" t="s">
        <v>13980</v>
      </c>
      <c r="B2410" t="s">
        <v>13981</v>
      </c>
      <c r="C2410" t="s">
        <v>150</v>
      </c>
      <c r="D2410" t="s">
        <v>2174</v>
      </c>
      <c r="E2410" t="s">
        <v>12394</v>
      </c>
      <c r="F2410" t="s">
        <v>2196</v>
      </c>
      <c r="G2410" t="s">
        <v>2179</v>
      </c>
      <c r="H2410" t="s">
        <v>2173</v>
      </c>
      <c r="I2410" t="s">
        <v>55</v>
      </c>
      <c r="J2410" t="s">
        <v>144</v>
      </c>
      <c r="K2410" t="s">
        <v>1488</v>
      </c>
      <c r="L2410" t="s">
        <v>146</v>
      </c>
      <c r="M2410" t="s">
        <v>13982</v>
      </c>
    </row>
    <row r="2411" spans="1:13" x14ac:dyDescent="0.35">
      <c r="A2411" t="s">
        <v>13983</v>
      </c>
      <c r="B2411" t="s">
        <v>13984</v>
      </c>
      <c r="C2411" t="s">
        <v>150</v>
      </c>
      <c r="D2411" t="s">
        <v>2174</v>
      </c>
      <c r="E2411" t="s">
        <v>12394</v>
      </c>
      <c r="F2411" t="s">
        <v>2196</v>
      </c>
      <c r="G2411" t="s">
        <v>2179</v>
      </c>
      <c r="H2411" t="s">
        <v>2173</v>
      </c>
      <c r="I2411" t="s">
        <v>55</v>
      </c>
      <c r="J2411" t="s">
        <v>144</v>
      </c>
      <c r="K2411" t="s">
        <v>1488</v>
      </c>
      <c r="L2411" t="s">
        <v>146</v>
      </c>
      <c r="M2411" t="s">
        <v>13985</v>
      </c>
    </row>
    <row r="2412" spans="1:13" x14ac:dyDescent="0.35">
      <c r="A2412" t="s">
        <v>13986</v>
      </c>
      <c r="B2412" t="s">
        <v>13987</v>
      </c>
      <c r="C2412" t="s">
        <v>150</v>
      </c>
      <c r="D2412" t="s">
        <v>2174</v>
      </c>
      <c r="E2412" t="s">
        <v>12394</v>
      </c>
      <c r="F2412" t="s">
        <v>2196</v>
      </c>
      <c r="G2412" t="s">
        <v>2179</v>
      </c>
      <c r="H2412" t="s">
        <v>2173</v>
      </c>
      <c r="I2412" t="s">
        <v>55</v>
      </c>
      <c r="J2412" t="s">
        <v>144</v>
      </c>
      <c r="K2412" t="s">
        <v>1488</v>
      </c>
      <c r="L2412" t="s">
        <v>146</v>
      </c>
      <c r="M2412" t="s">
        <v>13988</v>
      </c>
    </row>
    <row r="2413" spans="1:13" x14ac:dyDescent="0.35">
      <c r="A2413" t="s">
        <v>13989</v>
      </c>
      <c r="B2413" t="s">
        <v>13990</v>
      </c>
      <c r="C2413" t="s">
        <v>150</v>
      </c>
      <c r="D2413" t="s">
        <v>2174</v>
      </c>
      <c r="E2413" t="s">
        <v>12394</v>
      </c>
      <c r="F2413" t="s">
        <v>2196</v>
      </c>
      <c r="G2413" t="s">
        <v>2179</v>
      </c>
      <c r="H2413" t="s">
        <v>2173</v>
      </c>
      <c r="I2413" t="s">
        <v>55</v>
      </c>
      <c r="J2413" t="s">
        <v>144</v>
      </c>
      <c r="K2413" t="s">
        <v>1488</v>
      </c>
      <c r="L2413" t="s">
        <v>146</v>
      </c>
      <c r="M2413" t="s">
        <v>13991</v>
      </c>
    </row>
    <row r="2414" spans="1:13" x14ac:dyDescent="0.35">
      <c r="A2414" t="s">
        <v>13992</v>
      </c>
      <c r="B2414" t="s">
        <v>13993</v>
      </c>
      <c r="C2414" t="s">
        <v>150</v>
      </c>
      <c r="D2414" t="s">
        <v>2174</v>
      </c>
      <c r="E2414" t="s">
        <v>12394</v>
      </c>
      <c r="F2414" t="s">
        <v>2196</v>
      </c>
      <c r="G2414" t="s">
        <v>2179</v>
      </c>
      <c r="H2414" t="s">
        <v>2173</v>
      </c>
      <c r="I2414" t="s">
        <v>55</v>
      </c>
      <c r="J2414" t="s">
        <v>144</v>
      </c>
      <c r="K2414" t="s">
        <v>1488</v>
      </c>
      <c r="L2414" t="s">
        <v>146</v>
      </c>
      <c r="M2414" t="s">
        <v>13994</v>
      </c>
    </row>
    <row r="2415" spans="1:13" x14ac:dyDescent="0.35">
      <c r="A2415" t="s">
        <v>13995</v>
      </c>
      <c r="B2415" t="s">
        <v>13996</v>
      </c>
      <c r="C2415" t="s">
        <v>150</v>
      </c>
      <c r="D2415" t="s">
        <v>2174</v>
      </c>
      <c r="E2415" t="s">
        <v>12394</v>
      </c>
      <c r="F2415" t="s">
        <v>2196</v>
      </c>
      <c r="G2415" t="s">
        <v>2179</v>
      </c>
      <c r="H2415" t="s">
        <v>2173</v>
      </c>
      <c r="I2415" t="s">
        <v>55</v>
      </c>
      <c r="J2415" t="s">
        <v>144</v>
      </c>
      <c r="K2415" t="s">
        <v>1488</v>
      </c>
      <c r="L2415" t="s">
        <v>146</v>
      </c>
      <c r="M2415" t="s">
        <v>13997</v>
      </c>
    </row>
    <row r="2416" spans="1:13" x14ac:dyDescent="0.35">
      <c r="A2416" t="s">
        <v>13998</v>
      </c>
      <c r="B2416" t="s">
        <v>13999</v>
      </c>
      <c r="C2416" t="s">
        <v>150</v>
      </c>
      <c r="D2416" t="s">
        <v>2174</v>
      </c>
      <c r="E2416" t="s">
        <v>12394</v>
      </c>
      <c r="F2416" t="s">
        <v>2182</v>
      </c>
      <c r="G2416" t="s">
        <v>2179</v>
      </c>
      <c r="H2416" t="s">
        <v>2173</v>
      </c>
      <c r="I2416" t="s">
        <v>55</v>
      </c>
      <c r="J2416" t="s">
        <v>144</v>
      </c>
      <c r="K2416" t="s">
        <v>1488</v>
      </c>
      <c r="L2416" t="s">
        <v>146</v>
      </c>
      <c r="M2416" t="s">
        <v>14000</v>
      </c>
    </row>
    <row r="2417" spans="1:13" x14ac:dyDescent="0.35">
      <c r="A2417" t="s">
        <v>14001</v>
      </c>
      <c r="B2417" t="s">
        <v>14002</v>
      </c>
      <c r="C2417" t="s">
        <v>150</v>
      </c>
      <c r="D2417" t="s">
        <v>2174</v>
      </c>
      <c r="E2417" t="s">
        <v>12394</v>
      </c>
      <c r="F2417" t="s">
        <v>2182</v>
      </c>
      <c r="G2417" t="s">
        <v>2179</v>
      </c>
      <c r="H2417" t="s">
        <v>2173</v>
      </c>
      <c r="I2417" t="s">
        <v>55</v>
      </c>
      <c r="J2417" t="s">
        <v>144</v>
      </c>
      <c r="K2417" t="s">
        <v>1488</v>
      </c>
      <c r="L2417" t="s">
        <v>146</v>
      </c>
      <c r="M2417" t="s">
        <v>14003</v>
      </c>
    </row>
    <row r="2418" spans="1:13" x14ac:dyDescent="0.35">
      <c r="A2418" t="s">
        <v>14004</v>
      </c>
      <c r="B2418" t="s">
        <v>14005</v>
      </c>
      <c r="C2418" t="s">
        <v>150</v>
      </c>
      <c r="D2418" t="s">
        <v>2174</v>
      </c>
      <c r="E2418" t="s">
        <v>12394</v>
      </c>
      <c r="F2418" t="s">
        <v>2182</v>
      </c>
      <c r="G2418" t="s">
        <v>2179</v>
      </c>
      <c r="H2418" t="s">
        <v>2173</v>
      </c>
      <c r="I2418" t="s">
        <v>55</v>
      </c>
      <c r="J2418" t="s">
        <v>144</v>
      </c>
      <c r="K2418" t="s">
        <v>1488</v>
      </c>
      <c r="L2418" t="s">
        <v>146</v>
      </c>
      <c r="M2418" t="s">
        <v>14006</v>
      </c>
    </row>
    <row r="2419" spans="1:13" x14ac:dyDescent="0.35">
      <c r="A2419" t="s">
        <v>14007</v>
      </c>
      <c r="B2419" t="s">
        <v>14008</v>
      </c>
      <c r="C2419" t="s">
        <v>150</v>
      </c>
      <c r="D2419" t="s">
        <v>2174</v>
      </c>
      <c r="E2419" t="s">
        <v>12394</v>
      </c>
      <c r="F2419" t="s">
        <v>2182</v>
      </c>
      <c r="G2419" t="s">
        <v>2179</v>
      </c>
      <c r="H2419" t="s">
        <v>2173</v>
      </c>
      <c r="I2419" t="s">
        <v>55</v>
      </c>
      <c r="J2419" t="s">
        <v>144</v>
      </c>
      <c r="K2419" t="s">
        <v>1488</v>
      </c>
      <c r="L2419" t="s">
        <v>146</v>
      </c>
      <c r="M2419" t="s">
        <v>14009</v>
      </c>
    </row>
    <row r="2420" spans="1:13" x14ac:dyDescent="0.35">
      <c r="A2420" t="s">
        <v>14010</v>
      </c>
      <c r="B2420" t="s">
        <v>14011</v>
      </c>
      <c r="C2420" t="s">
        <v>150</v>
      </c>
      <c r="D2420" t="s">
        <v>2174</v>
      </c>
      <c r="E2420" t="s">
        <v>12394</v>
      </c>
      <c r="F2420" t="s">
        <v>2182</v>
      </c>
      <c r="G2420" t="s">
        <v>2179</v>
      </c>
      <c r="H2420" t="s">
        <v>2173</v>
      </c>
      <c r="I2420" t="s">
        <v>55</v>
      </c>
      <c r="J2420" t="s">
        <v>144</v>
      </c>
      <c r="K2420" t="s">
        <v>1488</v>
      </c>
      <c r="L2420" t="s">
        <v>146</v>
      </c>
      <c r="M2420" t="s">
        <v>14012</v>
      </c>
    </row>
    <row r="2421" spans="1:13" x14ac:dyDescent="0.35">
      <c r="A2421" t="s">
        <v>14013</v>
      </c>
      <c r="B2421" t="s">
        <v>14014</v>
      </c>
      <c r="C2421" t="s">
        <v>150</v>
      </c>
      <c r="D2421" t="s">
        <v>2174</v>
      </c>
      <c r="E2421" t="s">
        <v>12394</v>
      </c>
      <c r="F2421" t="s">
        <v>2182</v>
      </c>
      <c r="G2421" t="s">
        <v>2179</v>
      </c>
      <c r="H2421" t="s">
        <v>2173</v>
      </c>
      <c r="I2421" t="s">
        <v>55</v>
      </c>
      <c r="J2421" t="s">
        <v>144</v>
      </c>
      <c r="K2421" t="s">
        <v>1488</v>
      </c>
      <c r="L2421" t="s">
        <v>146</v>
      </c>
      <c r="M2421" t="s">
        <v>14015</v>
      </c>
    </row>
    <row r="2422" spans="1:13" x14ac:dyDescent="0.35">
      <c r="A2422" t="s">
        <v>14016</v>
      </c>
      <c r="B2422" t="s">
        <v>14017</v>
      </c>
      <c r="C2422" t="s">
        <v>150</v>
      </c>
      <c r="D2422" t="s">
        <v>2174</v>
      </c>
      <c r="E2422" t="s">
        <v>12394</v>
      </c>
      <c r="F2422" t="s">
        <v>2182</v>
      </c>
      <c r="G2422" t="s">
        <v>2179</v>
      </c>
      <c r="H2422" t="s">
        <v>2173</v>
      </c>
      <c r="I2422" t="s">
        <v>55</v>
      </c>
      <c r="J2422" t="s">
        <v>144</v>
      </c>
      <c r="K2422" t="s">
        <v>1488</v>
      </c>
      <c r="L2422" t="s">
        <v>146</v>
      </c>
      <c r="M2422" t="s">
        <v>14018</v>
      </c>
    </row>
    <row r="2423" spans="1:13" x14ac:dyDescent="0.35">
      <c r="A2423" t="s">
        <v>14019</v>
      </c>
      <c r="B2423" t="s">
        <v>14020</v>
      </c>
      <c r="C2423" t="s">
        <v>150</v>
      </c>
      <c r="D2423" t="s">
        <v>2174</v>
      </c>
      <c r="E2423" t="s">
        <v>12394</v>
      </c>
      <c r="F2423" t="s">
        <v>2182</v>
      </c>
      <c r="G2423" t="s">
        <v>2179</v>
      </c>
      <c r="H2423" t="s">
        <v>2173</v>
      </c>
      <c r="I2423" t="s">
        <v>55</v>
      </c>
      <c r="J2423" t="s">
        <v>144</v>
      </c>
      <c r="K2423" t="s">
        <v>1488</v>
      </c>
      <c r="L2423" t="s">
        <v>146</v>
      </c>
      <c r="M2423" t="s">
        <v>14021</v>
      </c>
    </row>
    <row r="2424" spans="1:13" x14ac:dyDescent="0.35">
      <c r="A2424" t="s">
        <v>14022</v>
      </c>
      <c r="B2424" t="s">
        <v>14023</v>
      </c>
      <c r="C2424" t="s">
        <v>150</v>
      </c>
      <c r="D2424" t="s">
        <v>2174</v>
      </c>
      <c r="E2424" t="s">
        <v>12394</v>
      </c>
      <c r="F2424" t="s">
        <v>2182</v>
      </c>
      <c r="G2424" t="s">
        <v>2179</v>
      </c>
      <c r="H2424" t="s">
        <v>2173</v>
      </c>
      <c r="I2424" t="s">
        <v>55</v>
      </c>
      <c r="J2424" t="s">
        <v>144</v>
      </c>
      <c r="K2424" t="s">
        <v>1488</v>
      </c>
      <c r="L2424" t="s">
        <v>146</v>
      </c>
      <c r="M2424" t="s">
        <v>14024</v>
      </c>
    </row>
    <row r="2425" spans="1:13" x14ac:dyDescent="0.35">
      <c r="A2425" t="s">
        <v>14025</v>
      </c>
      <c r="B2425" t="s">
        <v>14026</v>
      </c>
      <c r="C2425" t="s">
        <v>150</v>
      </c>
      <c r="D2425" t="s">
        <v>2174</v>
      </c>
      <c r="E2425" t="s">
        <v>12394</v>
      </c>
      <c r="F2425" t="s">
        <v>2182</v>
      </c>
      <c r="G2425" t="s">
        <v>2179</v>
      </c>
      <c r="H2425" t="s">
        <v>2173</v>
      </c>
      <c r="I2425" t="s">
        <v>55</v>
      </c>
      <c r="J2425" t="s">
        <v>144</v>
      </c>
      <c r="K2425" t="s">
        <v>1488</v>
      </c>
      <c r="L2425" t="s">
        <v>146</v>
      </c>
      <c r="M2425" t="s">
        <v>14027</v>
      </c>
    </row>
    <row r="2426" spans="1:13" x14ac:dyDescent="0.35">
      <c r="A2426" t="s">
        <v>14028</v>
      </c>
      <c r="B2426" t="s">
        <v>14029</v>
      </c>
      <c r="C2426" t="s">
        <v>150</v>
      </c>
      <c r="D2426" t="s">
        <v>2174</v>
      </c>
      <c r="E2426" t="s">
        <v>14030</v>
      </c>
      <c r="F2426" t="s">
        <v>2199</v>
      </c>
      <c r="G2426" t="s">
        <v>2179</v>
      </c>
      <c r="H2426" t="s">
        <v>2173</v>
      </c>
      <c r="I2426" t="s">
        <v>55</v>
      </c>
      <c r="J2426" t="s">
        <v>144</v>
      </c>
      <c r="K2426" t="s">
        <v>1488</v>
      </c>
      <c r="L2426" t="s">
        <v>146</v>
      </c>
      <c r="M2426" t="s">
        <v>14031</v>
      </c>
    </row>
    <row r="2427" spans="1:13" x14ac:dyDescent="0.35">
      <c r="A2427" t="s">
        <v>14032</v>
      </c>
      <c r="B2427" t="s">
        <v>14033</v>
      </c>
      <c r="C2427" t="s">
        <v>150</v>
      </c>
      <c r="D2427" t="s">
        <v>2174</v>
      </c>
      <c r="E2427" t="s">
        <v>14030</v>
      </c>
      <c r="F2427" t="s">
        <v>2199</v>
      </c>
      <c r="G2427" t="s">
        <v>2179</v>
      </c>
      <c r="H2427" t="s">
        <v>2173</v>
      </c>
      <c r="I2427" t="s">
        <v>55</v>
      </c>
      <c r="J2427" t="s">
        <v>144</v>
      </c>
      <c r="K2427" t="s">
        <v>1488</v>
      </c>
      <c r="L2427" t="s">
        <v>146</v>
      </c>
      <c r="M2427" t="s">
        <v>14034</v>
      </c>
    </row>
    <row r="2428" spans="1:13" x14ac:dyDescent="0.35">
      <c r="A2428" t="s">
        <v>14035</v>
      </c>
      <c r="B2428" t="s">
        <v>14036</v>
      </c>
      <c r="C2428" t="s">
        <v>150</v>
      </c>
      <c r="D2428" t="s">
        <v>2174</v>
      </c>
      <c r="E2428" t="s">
        <v>14030</v>
      </c>
      <c r="F2428" t="s">
        <v>2199</v>
      </c>
      <c r="G2428" t="s">
        <v>2179</v>
      </c>
      <c r="H2428" t="s">
        <v>2173</v>
      </c>
      <c r="I2428" t="s">
        <v>55</v>
      </c>
      <c r="J2428" t="s">
        <v>144</v>
      </c>
      <c r="K2428" t="s">
        <v>1488</v>
      </c>
      <c r="L2428" t="s">
        <v>146</v>
      </c>
      <c r="M2428" t="s">
        <v>14037</v>
      </c>
    </row>
    <row r="2429" spans="1:13" x14ac:dyDescent="0.35">
      <c r="A2429" t="s">
        <v>14038</v>
      </c>
      <c r="B2429" t="s">
        <v>14039</v>
      </c>
      <c r="C2429" t="s">
        <v>150</v>
      </c>
      <c r="D2429" t="s">
        <v>2174</v>
      </c>
      <c r="E2429" t="s">
        <v>14030</v>
      </c>
      <c r="F2429" t="s">
        <v>2199</v>
      </c>
      <c r="G2429" t="s">
        <v>2179</v>
      </c>
      <c r="H2429" t="s">
        <v>2173</v>
      </c>
      <c r="I2429" t="s">
        <v>55</v>
      </c>
      <c r="J2429" t="s">
        <v>144</v>
      </c>
      <c r="K2429" t="s">
        <v>1488</v>
      </c>
      <c r="L2429" t="s">
        <v>146</v>
      </c>
      <c r="M2429" t="s">
        <v>14040</v>
      </c>
    </row>
    <row r="2430" spans="1:13" x14ac:dyDescent="0.35">
      <c r="A2430" t="s">
        <v>14041</v>
      </c>
      <c r="B2430" t="s">
        <v>14042</v>
      </c>
      <c r="C2430" t="s">
        <v>150</v>
      </c>
      <c r="D2430" t="s">
        <v>2174</v>
      </c>
      <c r="E2430" t="s">
        <v>14030</v>
      </c>
      <c r="F2430" t="s">
        <v>2199</v>
      </c>
      <c r="G2430" t="s">
        <v>2179</v>
      </c>
      <c r="H2430" t="s">
        <v>2173</v>
      </c>
      <c r="I2430" t="s">
        <v>55</v>
      </c>
      <c r="J2430" t="s">
        <v>144</v>
      </c>
      <c r="K2430" t="s">
        <v>1488</v>
      </c>
      <c r="L2430" t="s">
        <v>146</v>
      </c>
      <c r="M2430" t="s">
        <v>14043</v>
      </c>
    </row>
    <row r="2431" spans="1:13" x14ac:dyDescent="0.35">
      <c r="A2431" t="s">
        <v>14044</v>
      </c>
      <c r="B2431" t="s">
        <v>14045</v>
      </c>
      <c r="C2431" t="s">
        <v>150</v>
      </c>
      <c r="D2431" t="s">
        <v>2174</v>
      </c>
      <c r="E2431" t="s">
        <v>14046</v>
      </c>
      <c r="F2431" t="s">
        <v>2199</v>
      </c>
      <c r="G2431" t="s">
        <v>2179</v>
      </c>
      <c r="H2431" t="s">
        <v>2173</v>
      </c>
      <c r="I2431" t="s">
        <v>55</v>
      </c>
      <c r="J2431" t="s">
        <v>144</v>
      </c>
      <c r="K2431" t="s">
        <v>1488</v>
      </c>
      <c r="L2431" t="s">
        <v>146</v>
      </c>
      <c r="M2431" t="s">
        <v>14047</v>
      </c>
    </row>
    <row r="2432" spans="1:13" x14ac:dyDescent="0.35">
      <c r="A2432" t="s">
        <v>14048</v>
      </c>
      <c r="B2432" t="s">
        <v>14049</v>
      </c>
      <c r="C2432" t="s">
        <v>150</v>
      </c>
      <c r="D2432" t="s">
        <v>2174</v>
      </c>
      <c r="E2432" t="s">
        <v>14046</v>
      </c>
      <c r="F2432" t="s">
        <v>2199</v>
      </c>
      <c r="G2432" t="s">
        <v>2179</v>
      </c>
      <c r="H2432" t="s">
        <v>2173</v>
      </c>
      <c r="I2432" t="s">
        <v>55</v>
      </c>
      <c r="J2432" t="s">
        <v>144</v>
      </c>
      <c r="K2432" t="s">
        <v>1488</v>
      </c>
      <c r="L2432" t="s">
        <v>146</v>
      </c>
      <c r="M2432" t="s">
        <v>14050</v>
      </c>
    </row>
    <row r="2433" spans="1:13" x14ac:dyDescent="0.35">
      <c r="A2433" t="s">
        <v>14051</v>
      </c>
      <c r="B2433" t="s">
        <v>14052</v>
      </c>
      <c r="C2433" t="s">
        <v>150</v>
      </c>
      <c r="D2433" t="s">
        <v>2174</v>
      </c>
      <c r="E2433" t="s">
        <v>14046</v>
      </c>
      <c r="F2433" t="s">
        <v>2199</v>
      </c>
      <c r="G2433" t="s">
        <v>2179</v>
      </c>
      <c r="H2433" t="s">
        <v>2173</v>
      </c>
      <c r="I2433" t="s">
        <v>55</v>
      </c>
      <c r="J2433" t="s">
        <v>144</v>
      </c>
      <c r="K2433" t="s">
        <v>1488</v>
      </c>
      <c r="L2433" t="s">
        <v>146</v>
      </c>
      <c r="M2433" t="s">
        <v>14053</v>
      </c>
    </row>
    <row r="2434" spans="1:13" x14ac:dyDescent="0.35">
      <c r="A2434" t="s">
        <v>14054</v>
      </c>
      <c r="B2434" t="s">
        <v>14055</v>
      </c>
      <c r="C2434" t="s">
        <v>150</v>
      </c>
      <c r="D2434" t="s">
        <v>2174</v>
      </c>
      <c r="E2434" t="s">
        <v>14046</v>
      </c>
      <c r="F2434" t="s">
        <v>2199</v>
      </c>
      <c r="G2434" t="s">
        <v>2179</v>
      </c>
      <c r="H2434" t="s">
        <v>2173</v>
      </c>
      <c r="I2434" t="s">
        <v>55</v>
      </c>
      <c r="J2434" t="s">
        <v>144</v>
      </c>
      <c r="K2434" t="s">
        <v>1488</v>
      </c>
      <c r="L2434" t="s">
        <v>146</v>
      </c>
      <c r="M2434" t="s">
        <v>14056</v>
      </c>
    </row>
    <row r="2435" spans="1:13" x14ac:dyDescent="0.35">
      <c r="A2435" t="s">
        <v>14057</v>
      </c>
      <c r="B2435" t="s">
        <v>14058</v>
      </c>
      <c r="C2435" t="s">
        <v>150</v>
      </c>
      <c r="D2435" t="s">
        <v>2174</v>
      </c>
      <c r="E2435" t="s">
        <v>14046</v>
      </c>
      <c r="F2435" t="s">
        <v>2199</v>
      </c>
      <c r="G2435" t="s">
        <v>2179</v>
      </c>
      <c r="H2435" t="s">
        <v>2173</v>
      </c>
      <c r="I2435" t="s">
        <v>55</v>
      </c>
      <c r="J2435" t="s">
        <v>144</v>
      </c>
      <c r="K2435" t="s">
        <v>1488</v>
      </c>
      <c r="L2435" t="s">
        <v>146</v>
      </c>
      <c r="M2435" t="s">
        <v>14059</v>
      </c>
    </row>
    <row r="2436" spans="1:13" x14ac:dyDescent="0.35">
      <c r="A2436" t="s">
        <v>14060</v>
      </c>
      <c r="B2436" t="s">
        <v>14061</v>
      </c>
      <c r="C2436" t="s">
        <v>150</v>
      </c>
      <c r="D2436" t="s">
        <v>2174</v>
      </c>
      <c r="E2436" t="s">
        <v>14062</v>
      </c>
      <c r="F2436" t="s">
        <v>2199</v>
      </c>
      <c r="G2436" t="s">
        <v>2179</v>
      </c>
      <c r="H2436" t="s">
        <v>2173</v>
      </c>
      <c r="I2436" t="s">
        <v>55</v>
      </c>
      <c r="J2436" t="s">
        <v>144</v>
      </c>
      <c r="K2436" t="s">
        <v>1488</v>
      </c>
      <c r="L2436" t="s">
        <v>146</v>
      </c>
      <c r="M2436" t="s">
        <v>14063</v>
      </c>
    </row>
    <row r="2437" spans="1:13" x14ac:dyDescent="0.35">
      <c r="A2437" t="s">
        <v>14064</v>
      </c>
      <c r="B2437" t="s">
        <v>14065</v>
      </c>
      <c r="C2437" t="s">
        <v>150</v>
      </c>
      <c r="D2437" t="s">
        <v>2174</v>
      </c>
      <c r="E2437" t="s">
        <v>14062</v>
      </c>
      <c r="F2437" t="s">
        <v>2199</v>
      </c>
      <c r="G2437" t="s">
        <v>2179</v>
      </c>
      <c r="H2437" t="s">
        <v>2173</v>
      </c>
      <c r="I2437" t="s">
        <v>55</v>
      </c>
      <c r="J2437" t="s">
        <v>144</v>
      </c>
      <c r="K2437" t="s">
        <v>1488</v>
      </c>
      <c r="L2437" t="s">
        <v>146</v>
      </c>
      <c r="M2437" t="s">
        <v>14066</v>
      </c>
    </row>
    <row r="2438" spans="1:13" x14ac:dyDescent="0.35">
      <c r="A2438" t="s">
        <v>14067</v>
      </c>
      <c r="B2438" t="s">
        <v>14068</v>
      </c>
      <c r="C2438" t="s">
        <v>150</v>
      </c>
      <c r="D2438" t="s">
        <v>2174</v>
      </c>
      <c r="E2438" t="s">
        <v>14062</v>
      </c>
      <c r="F2438" t="s">
        <v>2199</v>
      </c>
      <c r="G2438" t="s">
        <v>2179</v>
      </c>
      <c r="H2438" t="s">
        <v>2173</v>
      </c>
      <c r="I2438" t="s">
        <v>55</v>
      </c>
      <c r="J2438" t="s">
        <v>144</v>
      </c>
      <c r="K2438" t="s">
        <v>1488</v>
      </c>
      <c r="L2438" t="s">
        <v>146</v>
      </c>
      <c r="M2438" t="s">
        <v>14069</v>
      </c>
    </row>
    <row r="2439" spans="1:13" x14ac:dyDescent="0.35">
      <c r="A2439" t="s">
        <v>14070</v>
      </c>
      <c r="B2439" t="s">
        <v>14071</v>
      </c>
      <c r="C2439" t="s">
        <v>150</v>
      </c>
      <c r="D2439" t="s">
        <v>2174</v>
      </c>
      <c r="E2439" t="s">
        <v>14062</v>
      </c>
      <c r="F2439" t="s">
        <v>2199</v>
      </c>
      <c r="G2439" t="s">
        <v>2179</v>
      </c>
      <c r="H2439" t="s">
        <v>2173</v>
      </c>
      <c r="I2439" t="s">
        <v>55</v>
      </c>
      <c r="J2439" t="s">
        <v>144</v>
      </c>
      <c r="K2439" t="s">
        <v>1488</v>
      </c>
      <c r="L2439" t="s">
        <v>146</v>
      </c>
      <c r="M2439" t="s">
        <v>14072</v>
      </c>
    </row>
    <row r="2440" spans="1:13" x14ac:dyDescent="0.35">
      <c r="A2440" t="s">
        <v>14073</v>
      </c>
      <c r="B2440" t="s">
        <v>14074</v>
      </c>
      <c r="C2440" t="s">
        <v>150</v>
      </c>
      <c r="D2440" t="s">
        <v>2174</v>
      </c>
      <c r="E2440" t="s">
        <v>14062</v>
      </c>
      <c r="F2440" t="s">
        <v>2199</v>
      </c>
      <c r="G2440" t="s">
        <v>2179</v>
      </c>
      <c r="H2440" t="s">
        <v>2173</v>
      </c>
      <c r="I2440" t="s">
        <v>55</v>
      </c>
      <c r="J2440" t="s">
        <v>144</v>
      </c>
      <c r="K2440" t="s">
        <v>1488</v>
      </c>
      <c r="L2440" t="s">
        <v>146</v>
      </c>
      <c r="M2440" t="s">
        <v>14075</v>
      </c>
    </row>
    <row r="2441" spans="1:13" x14ac:dyDescent="0.35">
      <c r="A2441" t="s">
        <v>14076</v>
      </c>
      <c r="B2441" t="s">
        <v>14077</v>
      </c>
      <c r="C2441" t="s">
        <v>150</v>
      </c>
      <c r="D2441" t="s">
        <v>2174</v>
      </c>
      <c r="E2441" t="s">
        <v>14078</v>
      </c>
      <c r="F2441" t="s">
        <v>2199</v>
      </c>
      <c r="G2441" t="s">
        <v>2179</v>
      </c>
      <c r="H2441" t="s">
        <v>2173</v>
      </c>
      <c r="I2441" t="s">
        <v>55</v>
      </c>
      <c r="J2441" t="s">
        <v>144</v>
      </c>
      <c r="K2441" t="s">
        <v>1488</v>
      </c>
      <c r="L2441" t="s">
        <v>146</v>
      </c>
      <c r="M2441" t="s">
        <v>14079</v>
      </c>
    </row>
    <row r="2442" spans="1:13" x14ac:dyDescent="0.35">
      <c r="A2442" t="s">
        <v>14080</v>
      </c>
      <c r="B2442" t="s">
        <v>14081</v>
      </c>
      <c r="C2442" t="s">
        <v>150</v>
      </c>
      <c r="D2442" t="s">
        <v>2174</v>
      </c>
      <c r="E2442" t="s">
        <v>14078</v>
      </c>
      <c r="F2442" t="s">
        <v>2199</v>
      </c>
      <c r="G2442" t="s">
        <v>2179</v>
      </c>
      <c r="H2442" t="s">
        <v>2173</v>
      </c>
      <c r="I2442" t="s">
        <v>55</v>
      </c>
      <c r="J2442" t="s">
        <v>144</v>
      </c>
      <c r="K2442" t="s">
        <v>1488</v>
      </c>
      <c r="L2442" t="s">
        <v>146</v>
      </c>
      <c r="M2442" t="s">
        <v>14082</v>
      </c>
    </row>
    <row r="2443" spans="1:13" x14ac:dyDescent="0.35">
      <c r="A2443" t="s">
        <v>14083</v>
      </c>
      <c r="B2443" t="s">
        <v>14084</v>
      </c>
      <c r="C2443" t="s">
        <v>150</v>
      </c>
      <c r="D2443" t="s">
        <v>2174</v>
      </c>
      <c r="E2443" t="s">
        <v>14078</v>
      </c>
      <c r="F2443" t="s">
        <v>2199</v>
      </c>
      <c r="G2443" t="s">
        <v>2179</v>
      </c>
      <c r="H2443" t="s">
        <v>2173</v>
      </c>
      <c r="I2443" t="s">
        <v>55</v>
      </c>
      <c r="J2443" t="s">
        <v>144</v>
      </c>
      <c r="K2443" t="s">
        <v>1488</v>
      </c>
      <c r="L2443" t="s">
        <v>146</v>
      </c>
      <c r="M2443" t="s">
        <v>14085</v>
      </c>
    </row>
    <row r="2444" spans="1:13" x14ac:dyDescent="0.35">
      <c r="A2444" t="s">
        <v>14086</v>
      </c>
      <c r="B2444" t="s">
        <v>14087</v>
      </c>
      <c r="C2444" t="s">
        <v>150</v>
      </c>
      <c r="D2444" t="s">
        <v>2174</v>
      </c>
      <c r="E2444" t="s">
        <v>14078</v>
      </c>
      <c r="F2444" t="s">
        <v>2199</v>
      </c>
      <c r="G2444" t="s">
        <v>2179</v>
      </c>
      <c r="H2444" t="s">
        <v>2173</v>
      </c>
      <c r="I2444" t="s">
        <v>55</v>
      </c>
      <c r="J2444" t="s">
        <v>144</v>
      </c>
      <c r="K2444" t="s">
        <v>1488</v>
      </c>
      <c r="L2444" t="s">
        <v>146</v>
      </c>
      <c r="M2444" t="s">
        <v>14088</v>
      </c>
    </row>
    <row r="2445" spans="1:13" x14ac:dyDescent="0.35">
      <c r="A2445" t="s">
        <v>14089</v>
      </c>
      <c r="B2445" t="s">
        <v>14090</v>
      </c>
      <c r="C2445" t="s">
        <v>150</v>
      </c>
      <c r="D2445" t="s">
        <v>2174</v>
      </c>
      <c r="E2445" t="s">
        <v>14078</v>
      </c>
      <c r="F2445" t="s">
        <v>2199</v>
      </c>
      <c r="G2445" t="s">
        <v>2179</v>
      </c>
      <c r="H2445" t="s">
        <v>2173</v>
      </c>
      <c r="I2445" t="s">
        <v>55</v>
      </c>
      <c r="J2445" t="s">
        <v>144</v>
      </c>
      <c r="K2445" t="s">
        <v>1488</v>
      </c>
      <c r="L2445" t="s">
        <v>146</v>
      </c>
      <c r="M2445" t="s">
        <v>14091</v>
      </c>
    </row>
    <row r="2446" spans="1:13" x14ac:dyDescent="0.35">
      <c r="A2446" t="s">
        <v>14092</v>
      </c>
      <c r="B2446" t="s">
        <v>14093</v>
      </c>
      <c r="C2446" t="s">
        <v>150</v>
      </c>
      <c r="D2446" t="s">
        <v>2174</v>
      </c>
      <c r="E2446" t="s">
        <v>14094</v>
      </c>
      <c r="F2446" t="s">
        <v>553</v>
      </c>
      <c r="G2446" t="s">
        <v>2179</v>
      </c>
      <c r="H2446" t="s">
        <v>2173</v>
      </c>
      <c r="I2446" t="s">
        <v>55</v>
      </c>
      <c r="J2446" t="s">
        <v>144</v>
      </c>
      <c r="K2446" t="s">
        <v>1488</v>
      </c>
      <c r="L2446" t="s">
        <v>146</v>
      </c>
      <c r="M2446" t="s">
        <v>14095</v>
      </c>
    </row>
    <row r="2447" spans="1:13" x14ac:dyDescent="0.35">
      <c r="A2447" t="s">
        <v>14096</v>
      </c>
      <c r="B2447" t="s">
        <v>14097</v>
      </c>
      <c r="C2447" t="s">
        <v>150</v>
      </c>
      <c r="D2447" t="s">
        <v>2174</v>
      </c>
      <c r="E2447" t="s">
        <v>14094</v>
      </c>
      <c r="F2447" t="s">
        <v>553</v>
      </c>
      <c r="G2447" t="s">
        <v>2179</v>
      </c>
      <c r="H2447" t="s">
        <v>2173</v>
      </c>
      <c r="I2447" t="s">
        <v>55</v>
      </c>
      <c r="J2447" t="s">
        <v>144</v>
      </c>
      <c r="K2447" t="s">
        <v>1488</v>
      </c>
      <c r="L2447" t="s">
        <v>146</v>
      </c>
      <c r="M2447" t="s">
        <v>14098</v>
      </c>
    </row>
    <row r="2448" spans="1:13" x14ac:dyDescent="0.35">
      <c r="A2448" t="s">
        <v>14099</v>
      </c>
      <c r="B2448" t="s">
        <v>14100</v>
      </c>
      <c r="C2448" t="s">
        <v>150</v>
      </c>
      <c r="D2448" t="s">
        <v>2174</v>
      </c>
      <c r="E2448" t="s">
        <v>14094</v>
      </c>
      <c r="F2448" t="s">
        <v>553</v>
      </c>
      <c r="G2448" t="s">
        <v>2179</v>
      </c>
      <c r="H2448" t="s">
        <v>2173</v>
      </c>
      <c r="I2448" t="s">
        <v>55</v>
      </c>
      <c r="J2448" t="s">
        <v>144</v>
      </c>
      <c r="K2448" t="s">
        <v>1488</v>
      </c>
      <c r="L2448" t="s">
        <v>146</v>
      </c>
      <c r="M2448" t="s">
        <v>14101</v>
      </c>
    </row>
    <row r="2449" spans="1:13" x14ac:dyDescent="0.35">
      <c r="A2449" t="s">
        <v>14102</v>
      </c>
      <c r="B2449" t="s">
        <v>14103</v>
      </c>
      <c r="C2449" t="s">
        <v>150</v>
      </c>
      <c r="D2449" t="s">
        <v>2174</v>
      </c>
      <c r="E2449" t="s">
        <v>14094</v>
      </c>
      <c r="F2449" t="s">
        <v>553</v>
      </c>
      <c r="G2449" t="s">
        <v>2179</v>
      </c>
      <c r="H2449" t="s">
        <v>2173</v>
      </c>
      <c r="I2449" t="s">
        <v>55</v>
      </c>
      <c r="J2449" t="s">
        <v>144</v>
      </c>
      <c r="K2449" t="s">
        <v>1488</v>
      </c>
      <c r="L2449" t="s">
        <v>146</v>
      </c>
      <c r="M2449" t="s">
        <v>14104</v>
      </c>
    </row>
    <row r="2450" spans="1:13" x14ac:dyDescent="0.35">
      <c r="A2450" t="s">
        <v>14105</v>
      </c>
      <c r="B2450" t="s">
        <v>14106</v>
      </c>
      <c r="C2450" t="s">
        <v>150</v>
      </c>
      <c r="D2450" t="s">
        <v>2174</v>
      </c>
      <c r="E2450" t="s">
        <v>14094</v>
      </c>
      <c r="F2450" t="s">
        <v>553</v>
      </c>
      <c r="G2450" t="s">
        <v>2179</v>
      </c>
      <c r="H2450" t="s">
        <v>2173</v>
      </c>
      <c r="I2450" t="s">
        <v>55</v>
      </c>
      <c r="J2450" t="s">
        <v>144</v>
      </c>
      <c r="K2450" t="s">
        <v>1488</v>
      </c>
      <c r="L2450" t="s">
        <v>146</v>
      </c>
      <c r="M2450" t="s">
        <v>14107</v>
      </c>
    </row>
    <row r="2451" spans="1:13" x14ac:dyDescent="0.35">
      <c r="A2451" t="s">
        <v>14108</v>
      </c>
      <c r="B2451" t="s">
        <v>14109</v>
      </c>
      <c r="C2451" t="s">
        <v>150</v>
      </c>
      <c r="D2451" t="s">
        <v>2174</v>
      </c>
      <c r="E2451" t="s">
        <v>14110</v>
      </c>
      <c r="F2451" t="s">
        <v>553</v>
      </c>
      <c r="G2451" t="s">
        <v>2179</v>
      </c>
      <c r="H2451" t="s">
        <v>2173</v>
      </c>
      <c r="I2451" t="s">
        <v>55</v>
      </c>
      <c r="J2451" t="s">
        <v>144</v>
      </c>
      <c r="K2451" t="s">
        <v>1488</v>
      </c>
      <c r="L2451" t="s">
        <v>146</v>
      </c>
      <c r="M2451" t="s">
        <v>14111</v>
      </c>
    </row>
    <row r="2452" spans="1:13" x14ac:dyDescent="0.35">
      <c r="A2452" t="s">
        <v>14112</v>
      </c>
      <c r="B2452" t="s">
        <v>14113</v>
      </c>
      <c r="C2452" t="s">
        <v>150</v>
      </c>
      <c r="D2452" t="s">
        <v>2174</v>
      </c>
      <c r="E2452" t="s">
        <v>14110</v>
      </c>
      <c r="F2452" t="s">
        <v>553</v>
      </c>
      <c r="G2452" t="s">
        <v>2179</v>
      </c>
      <c r="H2452" t="s">
        <v>2173</v>
      </c>
      <c r="I2452" t="s">
        <v>55</v>
      </c>
      <c r="J2452" t="s">
        <v>144</v>
      </c>
      <c r="K2452" t="s">
        <v>1488</v>
      </c>
      <c r="L2452" t="s">
        <v>146</v>
      </c>
      <c r="M2452" t="s">
        <v>14114</v>
      </c>
    </row>
    <row r="2453" spans="1:13" x14ac:dyDescent="0.35">
      <c r="A2453" t="s">
        <v>14115</v>
      </c>
      <c r="B2453" t="s">
        <v>14116</v>
      </c>
      <c r="C2453" t="s">
        <v>150</v>
      </c>
      <c r="D2453" t="s">
        <v>2174</v>
      </c>
      <c r="E2453" t="s">
        <v>14110</v>
      </c>
      <c r="F2453" t="s">
        <v>553</v>
      </c>
      <c r="G2453" t="s">
        <v>2179</v>
      </c>
      <c r="H2453" t="s">
        <v>2173</v>
      </c>
      <c r="I2453" t="s">
        <v>55</v>
      </c>
      <c r="J2453" t="s">
        <v>144</v>
      </c>
      <c r="K2453" t="s">
        <v>1488</v>
      </c>
      <c r="L2453" t="s">
        <v>146</v>
      </c>
      <c r="M2453" t="s">
        <v>14117</v>
      </c>
    </row>
    <row r="2454" spans="1:13" x14ac:dyDescent="0.35">
      <c r="A2454" t="s">
        <v>14118</v>
      </c>
      <c r="B2454" t="s">
        <v>14119</v>
      </c>
      <c r="C2454" t="s">
        <v>150</v>
      </c>
      <c r="D2454" t="s">
        <v>2174</v>
      </c>
      <c r="E2454" t="s">
        <v>14110</v>
      </c>
      <c r="F2454" t="s">
        <v>553</v>
      </c>
      <c r="G2454" t="s">
        <v>2179</v>
      </c>
      <c r="H2454" t="s">
        <v>2173</v>
      </c>
      <c r="I2454" t="s">
        <v>55</v>
      </c>
      <c r="J2454" t="s">
        <v>144</v>
      </c>
      <c r="K2454" t="s">
        <v>1488</v>
      </c>
      <c r="L2454" t="s">
        <v>146</v>
      </c>
      <c r="M2454" t="s">
        <v>14120</v>
      </c>
    </row>
    <row r="2455" spans="1:13" x14ac:dyDescent="0.35">
      <c r="A2455" t="s">
        <v>14121</v>
      </c>
      <c r="B2455" t="s">
        <v>14122</v>
      </c>
      <c r="C2455" t="s">
        <v>150</v>
      </c>
      <c r="D2455" t="s">
        <v>2174</v>
      </c>
      <c r="E2455" t="s">
        <v>14110</v>
      </c>
      <c r="F2455" t="s">
        <v>553</v>
      </c>
      <c r="G2455" t="s">
        <v>2179</v>
      </c>
      <c r="H2455" t="s">
        <v>2173</v>
      </c>
      <c r="I2455" t="s">
        <v>55</v>
      </c>
      <c r="J2455" t="s">
        <v>144</v>
      </c>
      <c r="K2455" t="s">
        <v>1488</v>
      </c>
      <c r="L2455" t="s">
        <v>146</v>
      </c>
      <c r="M2455" t="s">
        <v>14123</v>
      </c>
    </row>
    <row r="2456" spans="1:13" x14ac:dyDescent="0.35">
      <c r="A2456" t="s">
        <v>14124</v>
      </c>
      <c r="B2456" t="s">
        <v>14125</v>
      </c>
      <c r="C2456" t="s">
        <v>150</v>
      </c>
      <c r="D2456" t="s">
        <v>2174</v>
      </c>
      <c r="E2456" t="s">
        <v>14126</v>
      </c>
      <c r="F2456" t="s">
        <v>14127</v>
      </c>
      <c r="G2456" t="s">
        <v>2179</v>
      </c>
      <c r="H2456" t="s">
        <v>2173</v>
      </c>
      <c r="I2456" t="s">
        <v>55</v>
      </c>
      <c r="J2456" t="s">
        <v>144</v>
      </c>
      <c r="K2456" t="s">
        <v>1488</v>
      </c>
      <c r="L2456" t="s">
        <v>146</v>
      </c>
      <c r="M2456" t="s">
        <v>14128</v>
      </c>
    </row>
    <row r="2457" spans="1:13" x14ac:dyDescent="0.35">
      <c r="A2457" t="s">
        <v>14129</v>
      </c>
      <c r="B2457" t="s">
        <v>14130</v>
      </c>
      <c r="C2457" t="s">
        <v>150</v>
      </c>
      <c r="D2457" t="s">
        <v>2174</v>
      </c>
      <c r="E2457" t="s">
        <v>14126</v>
      </c>
      <c r="F2457" t="s">
        <v>14127</v>
      </c>
      <c r="G2457" t="s">
        <v>2179</v>
      </c>
      <c r="H2457" t="s">
        <v>2173</v>
      </c>
      <c r="I2457" t="s">
        <v>55</v>
      </c>
      <c r="J2457" t="s">
        <v>144</v>
      </c>
      <c r="K2457" t="s">
        <v>1488</v>
      </c>
      <c r="L2457" t="s">
        <v>146</v>
      </c>
      <c r="M2457" t="s">
        <v>14131</v>
      </c>
    </row>
    <row r="2458" spans="1:13" x14ac:dyDescent="0.35">
      <c r="A2458" t="s">
        <v>14132</v>
      </c>
      <c r="B2458" t="s">
        <v>14133</v>
      </c>
      <c r="C2458" t="s">
        <v>150</v>
      </c>
      <c r="D2458" t="s">
        <v>2174</v>
      </c>
      <c r="E2458" t="s">
        <v>14126</v>
      </c>
      <c r="F2458" t="s">
        <v>14127</v>
      </c>
      <c r="G2458" t="s">
        <v>2179</v>
      </c>
      <c r="H2458" t="s">
        <v>2173</v>
      </c>
      <c r="I2458" t="s">
        <v>55</v>
      </c>
      <c r="J2458" t="s">
        <v>144</v>
      </c>
      <c r="K2458" t="s">
        <v>1488</v>
      </c>
      <c r="L2458" t="s">
        <v>146</v>
      </c>
      <c r="M2458" t="s">
        <v>14134</v>
      </c>
    </row>
    <row r="2459" spans="1:13" x14ac:dyDescent="0.35">
      <c r="A2459" t="s">
        <v>14135</v>
      </c>
      <c r="B2459" t="s">
        <v>14136</v>
      </c>
      <c r="C2459" t="s">
        <v>150</v>
      </c>
      <c r="D2459" t="s">
        <v>2174</v>
      </c>
      <c r="E2459" t="s">
        <v>14137</v>
      </c>
      <c r="F2459" t="s">
        <v>14127</v>
      </c>
      <c r="G2459" t="s">
        <v>2179</v>
      </c>
      <c r="H2459" t="s">
        <v>2173</v>
      </c>
      <c r="I2459" t="s">
        <v>55</v>
      </c>
      <c r="J2459" t="s">
        <v>144</v>
      </c>
      <c r="K2459" t="s">
        <v>1488</v>
      </c>
      <c r="L2459" t="s">
        <v>146</v>
      </c>
      <c r="M2459" t="s">
        <v>14138</v>
      </c>
    </row>
    <row r="2460" spans="1:13" x14ac:dyDescent="0.35">
      <c r="A2460" t="s">
        <v>14139</v>
      </c>
      <c r="B2460" t="s">
        <v>14140</v>
      </c>
      <c r="C2460" t="s">
        <v>150</v>
      </c>
      <c r="D2460" t="s">
        <v>2174</v>
      </c>
      <c r="E2460" t="s">
        <v>14126</v>
      </c>
      <c r="F2460" t="s">
        <v>14127</v>
      </c>
      <c r="G2460" t="s">
        <v>2179</v>
      </c>
      <c r="H2460" t="s">
        <v>2173</v>
      </c>
      <c r="I2460" t="s">
        <v>55</v>
      </c>
      <c r="J2460" t="s">
        <v>144</v>
      </c>
      <c r="K2460" t="s">
        <v>1488</v>
      </c>
      <c r="L2460" t="s">
        <v>146</v>
      </c>
      <c r="M2460" t="s">
        <v>14141</v>
      </c>
    </row>
    <row r="2461" spans="1:13" x14ac:dyDescent="0.35">
      <c r="A2461" t="s">
        <v>14142</v>
      </c>
      <c r="B2461" t="s">
        <v>14143</v>
      </c>
      <c r="C2461" t="s">
        <v>150</v>
      </c>
      <c r="D2461" t="s">
        <v>2174</v>
      </c>
      <c r="E2461" t="s">
        <v>14126</v>
      </c>
      <c r="F2461" t="s">
        <v>14127</v>
      </c>
      <c r="G2461" t="s">
        <v>2179</v>
      </c>
      <c r="H2461" t="s">
        <v>2173</v>
      </c>
      <c r="I2461" t="s">
        <v>55</v>
      </c>
      <c r="J2461" t="s">
        <v>144</v>
      </c>
      <c r="K2461" t="s">
        <v>1488</v>
      </c>
      <c r="L2461" t="s">
        <v>146</v>
      </c>
      <c r="M2461" t="s">
        <v>14144</v>
      </c>
    </row>
    <row r="2462" spans="1:13" x14ac:dyDescent="0.35">
      <c r="A2462" t="s">
        <v>14145</v>
      </c>
      <c r="B2462" t="s">
        <v>14146</v>
      </c>
      <c r="C2462" t="s">
        <v>150</v>
      </c>
      <c r="D2462" t="s">
        <v>2174</v>
      </c>
      <c r="E2462" t="s">
        <v>14126</v>
      </c>
      <c r="F2462" t="s">
        <v>14127</v>
      </c>
      <c r="G2462" t="s">
        <v>2179</v>
      </c>
      <c r="H2462" t="s">
        <v>2173</v>
      </c>
      <c r="I2462" t="s">
        <v>55</v>
      </c>
      <c r="J2462" t="s">
        <v>144</v>
      </c>
      <c r="K2462" t="s">
        <v>1488</v>
      </c>
      <c r="L2462" t="s">
        <v>146</v>
      </c>
      <c r="M2462" t="s">
        <v>14147</v>
      </c>
    </row>
    <row r="2463" spans="1:13" x14ac:dyDescent="0.35">
      <c r="A2463" t="s">
        <v>14148</v>
      </c>
      <c r="B2463" t="s">
        <v>14149</v>
      </c>
      <c r="C2463" t="s">
        <v>150</v>
      </c>
      <c r="D2463" t="s">
        <v>2174</v>
      </c>
      <c r="E2463" t="s">
        <v>14150</v>
      </c>
      <c r="F2463" t="s">
        <v>2197</v>
      </c>
      <c r="G2463" t="s">
        <v>2179</v>
      </c>
      <c r="H2463" t="s">
        <v>2173</v>
      </c>
      <c r="I2463" t="s">
        <v>55</v>
      </c>
      <c r="J2463" t="s">
        <v>144</v>
      </c>
      <c r="K2463" t="s">
        <v>1488</v>
      </c>
      <c r="L2463" t="s">
        <v>146</v>
      </c>
      <c r="M2463" t="s">
        <v>14151</v>
      </c>
    </row>
    <row r="2464" spans="1:13" x14ac:dyDescent="0.35">
      <c r="A2464" t="s">
        <v>14152</v>
      </c>
      <c r="B2464" t="s">
        <v>14153</v>
      </c>
      <c r="C2464" t="s">
        <v>150</v>
      </c>
      <c r="D2464" t="s">
        <v>2174</v>
      </c>
      <c r="E2464" t="s">
        <v>14154</v>
      </c>
      <c r="F2464" t="s">
        <v>2197</v>
      </c>
      <c r="G2464" t="s">
        <v>2179</v>
      </c>
      <c r="H2464" t="s">
        <v>2173</v>
      </c>
      <c r="I2464" t="s">
        <v>55</v>
      </c>
      <c r="J2464" t="s">
        <v>144</v>
      </c>
      <c r="K2464" t="s">
        <v>1488</v>
      </c>
      <c r="L2464" t="s">
        <v>146</v>
      </c>
      <c r="M2464" t="s">
        <v>14155</v>
      </c>
    </row>
    <row r="2465" spans="1:13" x14ac:dyDescent="0.35">
      <c r="A2465" t="s">
        <v>14156</v>
      </c>
      <c r="B2465" t="s">
        <v>14157</v>
      </c>
      <c r="C2465" t="s">
        <v>150</v>
      </c>
      <c r="D2465" t="s">
        <v>2174</v>
      </c>
      <c r="E2465" t="s">
        <v>14154</v>
      </c>
      <c r="F2465" t="s">
        <v>2197</v>
      </c>
      <c r="G2465" t="s">
        <v>2179</v>
      </c>
      <c r="H2465" t="s">
        <v>2173</v>
      </c>
      <c r="I2465" t="s">
        <v>55</v>
      </c>
      <c r="J2465" t="s">
        <v>144</v>
      </c>
      <c r="K2465" t="s">
        <v>1488</v>
      </c>
      <c r="L2465" t="s">
        <v>146</v>
      </c>
      <c r="M2465" t="s">
        <v>14158</v>
      </c>
    </row>
    <row r="2466" spans="1:13" x14ac:dyDescent="0.35">
      <c r="A2466" t="s">
        <v>14159</v>
      </c>
      <c r="B2466" t="s">
        <v>14160</v>
      </c>
      <c r="C2466" t="s">
        <v>150</v>
      </c>
      <c r="D2466" t="s">
        <v>2174</v>
      </c>
      <c r="E2466" t="s">
        <v>14154</v>
      </c>
      <c r="F2466" t="s">
        <v>2197</v>
      </c>
      <c r="G2466" t="s">
        <v>2179</v>
      </c>
      <c r="H2466" t="s">
        <v>2173</v>
      </c>
      <c r="I2466" t="s">
        <v>55</v>
      </c>
      <c r="J2466" t="s">
        <v>144</v>
      </c>
      <c r="K2466" t="s">
        <v>1488</v>
      </c>
      <c r="L2466" t="s">
        <v>146</v>
      </c>
      <c r="M2466" t="s">
        <v>14161</v>
      </c>
    </row>
    <row r="2467" spans="1:13" x14ac:dyDescent="0.35">
      <c r="A2467" t="s">
        <v>14162</v>
      </c>
      <c r="B2467" t="s">
        <v>14163</v>
      </c>
      <c r="C2467" t="s">
        <v>150</v>
      </c>
      <c r="D2467" t="s">
        <v>2174</v>
      </c>
      <c r="E2467" t="s">
        <v>14154</v>
      </c>
      <c r="F2467" t="s">
        <v>2197</v>
      </c>
      <c r="G2467" t="s">
        <v>2179</v>
      </c>
      <c r="H2467" t="s">
        <v>2173</v>
      </c>
      <c r="I2467" t="s">
        <v>55</v>
      </c>
      <c r="J2467" t="s">
        <v>144</v>
      </c>
      <c r="K2467" t="s">
        <v>1488</v>
      </c>
      <c r="L2467" t="s">
        <v>146</v>
      </c>
      <c r="M2467" t="s">
        <v>14164</v>
      </c>
    </row>
    <row r="2468" spans="1:13" x14ac:dyDescent="0.35">
      <c r="A2468" t="s">
        <v>14165</v>
      </c>
      <c r="B2468" t="s">
        <v>14166</v>
      </c>
      <c r="C2468" t="s">
        <v>150</v>
      </c>
      <c r="D2468" t="s">
        <v>2174</v>
      </c>
      <c r="E2468" t="s">
        <v>14167</v>
      </c>
      <c r="F2468" t="s">
        <v>2197</v>
      </c>
      <c r="G2468" t="s">
        <v>2179</v>
      </c>
      <c r="H2468" t="s">
        <v>2173</v>
      </c>
      <c r="I2468" t="s">
        <v>55</v>
      </c>
      <c r="J2468" t="s">
        <v>144</v>
      </c>
      <c r="K2468" t="s">
        <v>1488</v>
      </c>
      <c r="L2468" t="s">
        <v>146</v>
      </c>
      <c r="M2468" t="s">
        <v>14168</v>
      </c>
    </row>
    <row r="2469" spans="1:13" x14ac:dyDescent="0.35">
      <c r="A2469" t="s">
        <v>14169</v>
      </c>
      <c r="B2469" t="s">
        <v>14170</v>
      </c>
      <c r="C2469" t="s">
        <v>150</v>
      </c>
      <c r="D2469" t="s">
        <v>2174</v>
      </c>
      <c r="E2469" t="s">
        <v>14171</v>
      </c>
      <c r="F2469" t="s">
        <v>2197</v>
      </c>
      <c r="G2469" t="s">
        <v>2179</v>
      </c>
      <c r="H2469" t="s">
        <v>2173</v>
      </c>
      <c r="I2469" t="s">
        <v>55</v>
      </c>
      <c r="J2469" t="s">
        <v>144</v>
      </c>
      <c r="K2469" t="s">
        <v>1488</v>
      </c>
      <c r="L2469" t="s">
        <v>146</v>
      </c>
      <c r="M2469" t="s">
        <v>14172</v>
      </c>
    </row>
    <row r="2470" spans="1:13" x14ac:dyDescent="0.35">
      <c r="A2470" t="s">
        <v>14173</v>
      </c>
      <c r="B2470" t="s">
        <v>14174</v>
      </c>
      <c r="C2470" t="s">
        <v>150</v>
      </c>
      <c r="D2470" t="s">
        <v>2174</v>
      </c>
      <c r="E2470" t="s">
        <v>14171</v>
      </c>
      <c r="F2470" t="s">
        <v>2197</v>
      </c>
      <c r="G2470" t="s">
        <v>2179</v>
      </c>
      <c r="H2470" t="s">
        <v>2173</v>
      </c>
      <c r="I2470" t="s">
        <v>55</v>
      </c>
      <c r="J2470" t="s">
        <v>144</v>
      </c>
      <c r="K2470" t="s">
        <v>1488</v>
      </c>
      <c r="L2470" t="s">
        <v>146</v>
      </c>
      <c r="M2470" t="s">
        <v>14175</v>
      </c>
    </row>
    <row r="2471" spans="1:13" x14ac:dyDescent="0.35">
      <c r="A2471" t="s">
        <v>14176</v>
      </c>
      <c r="B2471" t="s">
        <v>14177</v>
      </c>
      <c r="C2471" t="s">
        <v>150</v>
      </c>
      <c r="D2471" t="s">
        <v>2174</v>
      </c>
      <c r="E2471" t="s">
        <v>14171</v>
      </c>
      <c r="F2471" t="s">
        <v>2197</v>
      </c>
      <c r="G2471" t="s">
        <v>2179</v>
      </c>
      <c r="H2471" t="s">
        <v>2173</v>
      </c>
      <c r="I2471" t="s">
        <v>55</v>
      </c>
      <c r="J2471" t="s">
        <v>144</v>
      </c>
      <c r="K2471" t="s">
        <v>1488</v>
      </c>
      <c r="L2471" t="s">
        <v>146</v>
      </c>
      <c r="M2471" t="s">
        <v>14178</v>
      </c>
    </row>
    <row r="2472" spans="1:13" x14ac:dyDescent="0.35">
      <c r="A2472" t="s">
        <v>14179</v>
      </c>
      <c r="B2472" t="s">
        <v>14180</v>
      </c>
      <c r="C2472" t="s">
        <v>150</v>
      </c>
      <c r="D2472" t="s">
        <v>2174</v>
      </c>
      <c r="E2472" t="s">
        <v>14171</v>
      </c>
      <c r="F2472" t="s">
        <v>2197</v>
      </c>
      <c r="G2472" t="s">
        <v>2179</v>
      </c>
      <c r="H2472" t="s">
        <v>2173</v>
      </c>
      <c r="I2472" t="s">
        <v>55</v>
      </c>
      <c r="J2472" t="s">
        <v>144</v>
      </c>
      <c r="K2472" t="s">
        <v>1488</v>
      </c>
      <c r="L2472" t="s">
        <v>146</v>
      </c>
      <c r="M2472" t="s">
        <v>14181</v>
      </c>
    </row>
    <row r="2473" spans="1:13" x14ac:dyDescent="0.35">
      <c r="A2473" t="s">
        <v>14182</v>
      </c>
      <c r="B2473" t="s">
        <v>14183</v>
      </c>
      <c r="C2473" t="s">
        <v>150</v>
      </c>
      <c r="D2473" t="s">
        <v>2174</v>
      </c>
      <c r="E2473" t="s">
        <v>14167</v>
      </c>
      <c r="F2473" t="s">
        <v>2197</v>
      </c>
      <c r="G2473" t="s">
        <v>2179</v>
      </c>
      <c r="H2473" t="s">
        <v>2173</v>
      </c>
      <c r="I2473" t="s">
        <v>55</v>
      </c>
      <c r="J2473" t="s">
        <v>144</v>
      </c>
      <c r="K2473" t="s">
        <v>1488</v>
      </c>
      <c r="L2473" t="s">
        <v>146</v>
      </c>
      <c r="M2473" t="s">
        <v>14184</v>
      </c>
    </row>
    <row r="2474" spans="1:13" x14ac:dyDescent="0.35">
      <c r="A2474" t="s">
        <v>14185</v>
      </c>
      <c r="B2474" t="s">
        <v>14186</v>
      </c>
      <c r="C2474" t="s">
        <v>150</v>
      </c>
      <c r="D2474" t="s">
        <v>2174</v>
      </c>
      <c r="E2474" t="s">
        <v>14171</v>
      </c>
      <c r="F2474" t="s">
        <v>2197</v>
      </c>
      <c r="G2474" t="s">
        <v>2179</v>
      </c>
      <c r="H2474" t="s">
        <v>2173</v>
      </c>
      <c r="I2474" t="s">
        <v>55</v>
      </c>
      <c r="J2474" t="s">
        <v>144</v>
      </c>
      <c r="K2474" t="s">
        <v>1488</v>
      </c>
      <c r="L2474" t="s">
        <v>146</v>
      </c>
      <c r="M2474" t="s">
        <v>14187</v>
      </c>
    </row>
    <row r="2475" spans="1:13" x14ac:dyDescent="0.35">
      <c r="A2475" t="s">
        <v>14188</v>
      </c>
      <c r="B2475" t="s">
        <v>14189</v>
      </c>
      <c r="C2475" t="s">
        <v>150</v>
      </c>
      <c r="D2475" t="s">
        <v>2174</v>
      </c>
      <c r="E2475" t="s">
        <v>14171</v>
      </c>
      <c r="F2475" t="s">
        <v>2197</v>
      </c>
      <c r="G2475" t="s">
        <v>2179</v>
      </c>
      <c r="H2475" t="s">
        <v>2173</v>
      </c>
      <c r="I2475" t="s">
        <v>55</v>
      </c>
      <c r="J2475" t="s">
        <v>144</v>
      </c>
      <c r="K2475" t="s">
        <v>1488</v>
      </c>
      <c r="L2475" t="s">
        <v>146</v>
      </c>
      <c r="M2475" t="s">
        <v>14190</v>
      </c>
    </row>
    <row r="2476" spans="1:13" x14ac:dyDescent="0.35">
      <c r="A2476" t="s">
        <v>14191</v>
      </c>
      <c r="B2476" t="s">
        <v>14192</v>
      </c>
      <c r="C2476" t="s">
        <v>150</v>
      </c>
      <c r="D2476" t="s">
        <v>2174</v>
      </c>
      <c r="E2476" t="s">
        <v>14171</v>
      </c>
      <c r="F2476" t="s">
        <v>2197</v>
      </c>
      <c r="G2476" t="s">
        <v>2179</v>
      </c>
      <c r="H2476" t="s">
        <v>2173</v>
      </c>
      <c r="I2476" t="s">
        <v>55</v>
      </c>
      <c r="J2476" t="s">
        <v>144</v>
      </c>
      <c r="K2476" t="s">
        <v>1488</v>
      </c>
      <c r="L2476" t="s">
        <v>146</v>
      </c>
      <c r="M2476" t="s">
        <v>14193</v>
      </c>
    </row>
    <row r="2477" spans="1:13" x14ac:dyDescent="0.35">
      <c r="A2477" t="s">
        <v>14194</v>
      </c>
      <c r="B2477" t="s">
        <v>14195</v>
      </c>
      <c r="C2477" t="s">
        <v>150</v>
      </c>
      <c r="D2477" t="s">
        <v>2174</v>
      </c>
      <c r="E2477" t="s">
        <v>14171</v>
      </c>
      <c r="F2477" t="s">
        <v>2197</v>
      </c>
      <c r="G2477" t="s">
        <v>2179</v>
      </c>
      <c r="H2477" t="s">
        <v>2173</v>
      </c>
      <c r="I2477" t="s">
        <v>55</v>
      </c>
      <c r="J2477" t="s">
        <v>144</v>
      </c>
      <c r="K2477" t="s">
        <v>1488</v>
      </c>
      <c r="L2477" t="s">
        <v>146</v>
      </c>
      <c r="M2477" t="s">
        <v>14196</v>
      </c>
    </row>
    <row r="2478" spans="1:13" x14ac:dyDescent="0.35">
      <c r="A2478" t="s">
        <v>14197</v>
      </c>
      <c r="B2478" t="s">
        <v>14198</v>
      </c>
      <c r="C2478" t="s">
        <v>150</v>
      </c>
      <c r="D2478" t="s">
        <v>2174</v>
      </c>
      <c r="E2478" t="s">
        <v>14150</v>
      </c>
      <c r="F2478" t="s">
        <v>2197</v>
      </c>
      <c r="G2478" t="s">
        <v>2179</v>
      </c>
      <c r="H2478" t="s">
        <v>2173</v>
      </c>
      <c r="I2478" t="s">
        <v>55</v>
      </c>
      <c r="J2478" t="s">
        <v>144</v>
      </c>
      <c r="K2478" t="s">
        <v>1488</v>
      </c>
      <c r="L2478" t="s">
        <v>146</v>
      </c>
      <c r="M2478" t="s">
        <v>14199</v>
      </c>
    </row>
    <row r="2479" spans="1:13" x14ac:dyDescent="0.35">
      <c r="A2479" t="s">
        <v>14200</v>
      </c>
      <c r="B2479" t="s">
        <v>14201</v>
      </c>
      <c r="C2479" t="s">
        <v>150</v>
      </c>
      <c r="D2479" t="s">
        <v>2174</v>
      </c>
      <c r="E2479" t="s">
        <v>14202</v>
      </c>
      <c r="F2479" t="s">
        <v>2197</v>
      </c>
      <c r="G2479" t="s">
        <v>2179</v>
      </c>
      <c r="H2479" t="s">
        <v>2173</v>
      </c>
      <c r="I2479" t="s">
        <v>55</v>
      </c>
      <c r="J2479" t="s">
        <v>144</v>
      </c>
      <c r="K2479" t="s">
        <v>1488</v>
      </c>
      <c r="L2479" t="s">
        <v>146</v>
      </c>
      <c r="M2479" t="s">
        <v>14203</v>
      </c>
    </row>
    <row r="2480" spans="1:13" x14ac:dyDescent="0.35">
      <c r="A2480" t="s">
        <v>14204</v>
      </c>
      <c r="B2480" t="s">
        <v>14205</v>
      </c>
      <c r="C2480" t="s">
        <v>150</v>
      </c>
      <c r="D2480" t="s">
        <v>2174</v>
      </c>
      <c r="E2480" t="s">
        <v>2206</v>
      </c>
      <c r="F2480" t="s">
        <v>2197</v>
      </c>
      <c r="G2480" t="s">
        <v>2179</v>
      </c>
      <c r="H2480" t="s">
        <v>2173</v>
      </c>
      <c r="I2480" t="s">
        <v>55</v>
      </c>
      <c r="J2480" t="s">
        <v>144</v>
      </c>
      <c r="K2480" t="s">
        <v>1488</v>
      </c>
      <c r="L2480" t="s">
        <v>146</v>
      </c>
      <c r="M2480" t="s">
        <v>14206</v>
      </c>
    </row>
    <row r="2481" spans="1:13" x14ac:dyDescent="0.35">
      <c r="A2481" t="s">
        <v>14207</v>
      </c>
      <c r="B2481" t="s">
        <v>14208</v>
      </c>
      <c r="C2481" t="s">
        <v>150</v>
      </c>
      <c r="D2481" t="s">
        <v>2174</v>
      </c>
      <c r="E2481" t="s">
        <v>2207</v>
      </c>
      <c r="F2481" t="s">
        <v>2197</v>
      </c>
      <c r="G2481" t="s">
        <v>2179</v>
      </c>
      <c r="H2481" t="s">
        <v>2173</v>
      </c>
      <c r="I2481" t="s">
        <v>55</v>
      </c>
      <c r="J2481" t="s">
        <v>144</v>
      </c>
      <c r="K2481" t="s">
        <v>1488</v>
      </c>
      <c r="L2481" t="s">
        <v>146</v>
      </c>
      <c r="M2481" t="s">
        <v>14209</v>
      </c>
    </row>
    <row r="2482" spans="1:13" x14ac:dyDescent="0.35">
      <c r="A2482" t="s">
        <v>14210</v>
      </c>
      <c r="B2482" t="s">
        <v>14211</v>
      </c>
      <c r="C2482" t="s">
        <v>150</v>
      </c>
      <c r="D2482" t="s">
        <v>2174</v>
      </c>
      <c r="E2482" t="s">
        <v>2207</v>
      </c>
      <c r="F2482" t="s">
        <v>2197</v>
      </c>
      <c r="G2482" t="s">
        <v>2179</v>
      </c>
      <c r="H2482" t="s">
        <v>2173</v>
      </c>
      <c r="I2482" t="s">
        <v>55</v>
      </c>
      <c r="J2482" t="s">
        <v>144</v>
      </c>
      <c r="K2482" t="s">
        <v>1488</v>
      </c>
      <c r="L2482" t="s">
        <v>146</v>
      </c>
      <c r="M2482" t="s">
        <v>14212</v>
      </c>
    </row>
    <row r="2483" spans="1:13" x14ac:dyDescent="0.35">
      <c r="A2483" t="s">
        <v>14213</v>
      </c>
      <c r="B2483" t="s">
        <v>14214</v>
      </c>
      <c r="C2483" t="s">
        <v>150</v>
      </c>
      <c r="D2483" t="s">
        <v>2174</v>
      </c>
      <c r="E2483" t="s">
        <v>2207</v>
      </c>
      <c r="F2483" t="s">
        <v>2197</v>
      </c>
      <c r="G2483" t="s">
        <v>2179</v>
      </c>
      <c r="H2483" t="s">
        <v>2173</v>
      </c>
      <c r="I2483" t="s">
        <v>55</v>
      </c>
      <c r="J2483" t="s">
        <v>144</v>
      </c>
      <c r="K2483" t="s">
        <v>1488</v>
      </c>
      <c r="L2483" t="s">
        <v>146</v>
      </c>
      <c r="M2483" t="s">
        <v>14215</v>
      </c>
    </row>
    <row r="2484" spans="1:13" x14ac:dyDescent="0.35">
      <c r="A2484" t="s">
        <v>14216</v>
      </c>
      <c r="B2484" t="s">
        <v>14217</v>
      </c>
      <c r="C2484" t="s">
        <v>150</v>
      </c>
      <c r="D2484" t="s">
        <v>2174</v>
      </c>
      <c r="E2484" t="s">
        <v>11471</v>
      </c>
      <c r="F2484" t="s">
        <v>652</v>
      </c>
      <c r="G2484" t="s">
        <v>147</v>
      </c>
      <c r="H2484" t="s">
        <v>2173</v>
      </c>
      <c r="I2484" t="s">
        <v>55</v>
      </c>
      <c r="J2484" t="s">
        <v>144</v>
      </c>
      <c r="K2484" t="s">
        <v>1488</v>
      </c>
      <c r="L2484" t="s">
        <v>146</v>
      </c>
      <c r="M2484" t="s">
        <v>14218</v>
      </c>
    </row>
    <row r="2485" spans="1:13" x14ac:dyDescent="0.35">
      <c r="A2485" t="s">
        <v>14219</v>
      </c>
      <c r="B2485" t="s">
        <v>14220</v>
      </c>
      <c r="C2485" t="s">
        <v>150</v>
      </c>
      <c r="D2485" t="s">
        <v>2174</v>
      </c>
      <c r="E2485" t="s">
        <v>11471</v>
      </c>
      <c r="F2485" t="s">
        <v>2208</v>
      </c>
      <c r="G2485" t="s">
        <v>147</v>
      </c>
      <c r="H2485" t="s">
        <v>2173</v>
      </c>
      <c r="I2485" t="s">
        <v>55</v>
      </c>
      <c r="J2485" t="s">
        <v>144</v>
      </c>
      <c r="K2485" t="s">
        <v>1488</v>
      </c>
      <c r="L2485" t="s">
        <v>146</v>
      </c>
      <c r="M2485" t="s">
        <v>14221</v>
      </c>
    </row>
    <row r="2486" spans="1:13" x14ac:dyDescent="0.35">
      <c r="A2486" t="s">
        <v>14222</v>
      </c>
      <c r="B2486" t="s">
        <v>14223</v>
      </c>
      <c r="C2486" t="s">
        <v>150</v>
      </c>
      <c r="D2486" t="s">
        <v>2174</v>
      </c>
      <c r="E2486" t="s">
        <v>11471</v>
      </c>
      <c r="F2486" t="s">
        <v>388</v>
      </c>
      <c r="G2486" t="s">
        <v>147</v>
      </c>
      <c r="H2486" t="s">
        <v>2173</v>
      </c>
      <c r="I2486" t="s">
        <v>55</v>
      </c>
      <c r="J2486" t="s">
        <v>144</v>
      </c>
      <c r="K2486" t="s">
        <v>1488</v>
      </c>
      <c r="L2486" t="s">
        <v>146</v>
      </c>
      <c r="M2486" t="s">
        <v>14224</v>
      </c>
    </row>
    <row r="2487" spans="1:13" x14ac:dyDescent="0.35">
      <c r="A2487" t="s">
        <v>14225</v>
      </c>
      <c r="B2487" t="s">
        <v>14226</v>
      </c>
      <c r="C2487" t="s">
        <v>150</v>
      </c>
      <c r="D2487" t="s">
        <v>2174</v>
      </c>
      <c r="E2487" t="s">
        <v>11471</v>
      </c>
      <c r="F2487" t="s">
        <v>371</v>
      </c>
      <c r="G2487" t="s">
        <v>147</v>
      </c>
      <c r="H2487" t="s">
        <v>2173</v>
      </c>
      <c r="I2487" t="s">
        <v>55</v>
      </c>
      <c r="J2487" t="s">
        <v>144</v>
      </c>
      <c r="K2487" t="s">
        <v>1488</v>
      </c>
      <c r="L2487" t="s">
        <v>146</v>
      </c>
      <c r="M2487" t="s">
        <v>14227</v>
      </c>
    </row>
    <row r="2488" spans="1:13" x14ac:dyDescent="0.35">
      <c r="A2488" t="s">
        <v>14228</v>
      </c>
      <c r="B2488" t="s">
        <v>14229</v>
      </c>
      <c r="C2488" t="s">
        <v>150</v>
      </c>
      <c r="D2488" t="s">
        <v>2174</v>
      </c>
      <c r="E2488" t="s">
        <v>11471</v>
      </c>
      <c r="F2488" t="s">
        <v>366</v>
      </c>
      <c r="G2488" t="s">
        <v>147</v>
      </c>
      <c r="H2488" t="s">
        <v>2173</v>
      </c>
      <c r="I2488" t="s">
        <v>55</v>
      </c>
      <c r="J2488" t="s">
        <v>144</v>
      </c>
      <c r="K2488" t="s">
        <v>1488</v>
      </c>
      <c r="L2488" t="s">
        <v>146</v>
      </c>
      <c r="M2488" t="s">
        <v>14230</v>
      </c>
    </row>
    <row r="2489" spans="1:13" x14ac:dyDescent="0.35">
      <c r="A2489" t="s">
        <v>14231</v>
      </c>
      <c r="B2489" t="s">
        <v>14232</v>
      </c>
      <c r="C2489" t="s">
        <v>150</v>
      </c>
      <c r="D2489" t="s">
        <v>2174</v>
      </c>
      <c r="E2489" t="s">
        <v>11471</v>
      </c>
      <c r="F2489" t="s">
        <v>2202</v>
      </c>
      <c r="G2489" t="s">
        <v>147</v>
      </c>
      <c r="H2489" t="s">
        <v>2173</v>
      </c>
      <c r="I2489" t="s">
        <v>55</v>
      </c>
      <c r="J2489" t="s">
        <v>144</v>
      </c>
      <c r="K2489" t="s">
        <v>1488</v>
      </c>
      <c r="L2489" t="s">
        <v>146</v>
      </c>
      <c r="M2489" t="s">
        <v>14233</v>
      </c>
    </row>
    <row r="2490" spans="1:13" x14ac:dyDescent="0.35">
      <c r="A2490" t="s">
        <v>14234</v>
      </c>
      <c r="B2490" t="s">
        <v>14235</v>
      </c>
      <c r="C2490" t="s">
        <v>150</v>
      </c>
      <c r="D2490" t="s">
        <v>2174</v>
      </c>
      <c r="E2490" t="s">
        <v>11471</v>
      </c>
      <c r="F2490" t="s">
        <v>484</v>
      </c>
      <c r="G2490" t="s">
        <v>147</v>
      </c>
      <c r="H2490" t="s">
        <v>2173</v>
      </c>
      <c r="I2490" t="s">
        <v>55</v>
      </c>
      <c r="J2490" t="s">
        <v>144</v>
      </c>
      <c r="K2490" t="s">
        <v>1488</v>
      </c>
      <c r="L2490" t="s">
        <v>146</v>
      </c>
      <c r="M2490" t="s">
        <v>14236</v>
      </c>
    </row>
    <row r="2491" spans="1:13" x14ac:dyDescent="0.35">
      <c r="A2491" t="s">
        <v>14237</v>
      </c>
      <c r="B2491" t="s">
        <v>14238</v>
      </c>
      <c r="C2491" t="s">
        <v>150</v>
      </c>
      <c r="D2491" t="s">
        <v>2174</v>
      </c>
      <c r="E2491" t="s">
        <v>11471</v>
      </c>
      <c r="F2491" t="s">
        <v>2209</v>
      </c>
      <c r="G2491" t="s">
        <v>147</v>
      </c>
      <c r="H2491" t="s">
        <v>2173</v>
      </c>
      <c r="I2491" t="s">
        <v>55</v>
      </c>
      <c r="J2491" t="s">
        <v>144</v>
      </c>
      <c r="K2491" t="s">
        <v>1488</v>
      </c>
      <c r="L2491" t="s">
        <v>146</v>
      </c>
      <c r="M2491" t="s">
        <v>14239</v>
      </c>
    </row>
    <row r="2492" spans="1:13" x14ac:dyDescent="0.35">
      <c r="A2492" t="s">
        <v>14240</v>
      </c>
      <c r="B2492" t="s">
        <v>14241</v>
      </c>
      <c r="C2492" t="s">
        <v>150</v>
      </c>
      <c r="D2492" t="s">
        <v>2174</v>
      </c>
      <c r="E2492" t="s">
        <v>2181</v>
      </c>
      <c r="F2492" t="s">
        <v>2192</v>
      </c>
      <c r="G2492" t="s">
        <v>147</v>
      </c>
      <c r="H2492" t="s">
        <v>2173</v>
      </c>
      <c r="I2492" t="s">
        <v>55</v>
      </c>
      <c r="J2492" t="s">
        <v>144</v>
      </c>
      <c r="K2492" t="s">
        <v>1488</v>
      </c>
      <c r="L2492" t="s">
        <v>146</v>
      </c>
      <c r="M2492" t="s">
        <v>14242</v>
      </c>
    </row>
    <row r="2493" spans="1:13" x14ac:dyDescent="0.35">
      <c r="A2493" t="s">
        <v>14243</v>
      </c>
      <c r="B2493" t="s">
        <v>14244</v>
      </c>
      <c r="C2493" t="s">
        <v>150</v>
      </c>
      <c r="D2493" t="s">
        <v>2174</v>
      </c>
      <c r="E2493" t="s">
        <v>2181</v>
      </c>
      <c r="F2493" t="s">
        <v>2210</v>
      </c>
      <c r="G2493" t="s">
        <v>147</v>
      </c>
      <c r="H2493" t="s">
        <v>2173</v>
      </c>
      <c r="I2493" t="s">
        <v>55</v>
      </c>
      <c r="J2493" t="s">
        <v>144</v>
      </c>
      <c r="K2493" t="s">
        <v>1488</v>
      </c>
      <c r="L2493" t="s">
        <v>146</v>
      </c>
      <c r="M2493" t="s">
        <v>14245</v>
      </c>
    </row>
    <row r="2494" spans="1:13" x14ac:dyDescent="0.35">
      <c r="A2494" t="s">
        <v>14246</v>
      </c>
      <c r="B2494" t="s">
        <v>14247</v>
      </c>
      <c r="C2494" t="s">
        <v>150</v>
      </c>
      <c r="D2494" t="s">
        <v>2174</v>
      </c>
      <c r="E2494" t="s">
        <v>2181</v>
      </c>
      <c r="F2494" t="s">
        <v>652</v>
      </c>
      <c r="G2494" t="s">
        <v>147</v>
      </c>
      <c r="H2494" t="s">
        <v>2173</v>
      </c>
      <c r="I2494" t="s">
        <v>55</v>
      </c>
      <c r="J2494" t="s">
        <v>144</v>
      </c>
      <c r="K2494" t="s">
        <v>1488</v>
      </c>
      <c r="L2494" t="s">
        <v>146</v>
      </c>
      <c r="M2494" t="s">
        <v>14248</v>
      </c>
    </row>
    <row r="2495" spans="1:13" x14ac:dyDescent="0.35">
      <c r="A2495" t="s">
        <v>14249</v>
      </c>
      <c r="B2495" t="s">
        <v>14250</v>
      </c>
      <c r="C2495" t="s">
        <v>150</v>
      </c>
      <c r="D2495" t="s">
        <v>2174</v>
      </c>
      <c r="E2495" t="s">
        <v>2181</v>
      </c>
      <c r="F2495" t="s">
        <v>371</v>
      </c>
      <c r="G2495" t="s">
        <v>147</v>
      </c>
      <c r="H2495" t="s">
        <v>2173</v>
      </c>
      <c r="I2495" t="s">
        <v>55</v>
      </c>
      <c r="J2495" t="s">
        <v>144</v>
      </c>
      <c r="K2495" t="s">
        <v>1488</v>
      </c>
      <c r="L2495" t="s">
        <v>146</v>
      </c>
      <c r="M2495" t="s">
        <v>14251</v>
      </c>
    </row>
    <row r="2496" spans="1:13" x14ac:dyDescent="0.35">
      <c r="A2496" t="s">
        <v>14252</v>
      </c>
      <c r="B2496" t="s">
        <v>14253</v>
      </c>
      <c r="C2496" t="s">
        <v>150</v>
      </c>
      <c r="D2496" t="s">
        <v>2174</v>
      </c>
      <c r="E2496" t="s">
        <v>2181</v>
      </c>
      <c r="F2496" t="s">
        <v>2211</v>
      </c>
      <c r="G2496" t="s">
        <v>147</v>
      </c>
      <c r="H2496" t="s">
        <v>2173</v>
      </c>
      <c r="I2496" t="s">
        <v>55</v>
      </c>
      <c r="J2496" t="s">
        <v>144</v>
      </c>
      <c r="K2496" t="s">
        <v>1488</v>
      </c>
      <c r="L2496" t="s">
        <v>146</v>
      </c>
      <c r="M2496" t="s">
        <v>14254</v>
      </c>
    </row>
    <row r="2497" spans="1:13" x14ac:dyDescent="0.35">
      <c r="A2497" t="s">
        <v>14255</v>
      </c>
      <c r="B2497" t="s">
        <v>14256</v>
      </c>
      <c r="C2497" t="s">
        <v>150</v>
      </c>
      <c r="D2497" t="s">
        <v>2174</v>
      </c>
      <c r="E2497" t="s">
        <v>2181</v>
      </c>
      <c r="F2497" t="s">
        <v>2212</v>
      </c>
      <c r="G2497" t="s">
        <v>147</v>
      </c>
      <c r="H2497" t="s">
        <v>2173</v>
      </c>
      <c r="I2497" t="s">
        <v>55</v>
      </c>
      <c r="J2497" t="s">
        <v>144</v>
      </c>
      <c r="K2497" t="s">
        <v>1488</v>
      </c>
      <c r="L2497" t="s">
        <v>146</v>
      </c>
      <c r="M2497" t="s">
        <v>14257</v>
      </c>
    </row>
    <row r="2498" spans="1:13" x14ac:dyDescent="0.35">
      <c r="A2498" t="s">
        <v>14258</v>
      </c>
      <c r="B2498" t="s">
        <v>14259</v>
      </c>
      <c r="C2498" t="s">
        <v>150</v>
      </c>
      <c r="D2498" t="s">
        <v>2174</v>
      </c>
      <c r="E2498" t="s">
        <v>2181</v>
      </c>
      <c r="F2498" t="s">
        <v>2213</v>
      </c>
      <c r="G2498" t="s">
        <v>147</v>
      </c>
      <c r="H2498" t="s">
        <v>2173</v>
      </c>
      <c r="I2498" t="s">
        <v>55</v>
      </c>
      <c r="J2498" t="s">
        <v>144</v>
      </c>
      <c r="K2498" t="s">
        <v>1488</v>
      </c>
      <c r="L2498" t="s">
        <v>146</v>
      </c>
      <c r="M2498" t="s">
        <v>14260</v>
      </c>
    </row>
    <row r="2499" spans="1:13" x14ac:dyDescent="0.35">
      <c r="A2499" t="s">
        <v>14261</v>
      </c>
      <c r="B2499" t="s">
        <v>14262</v>
      </c>
      <c r="C2499" t="s">
        <v>150</v>
      </c>
      <c r="D2499" t="s">
        <v>2174</v>
      </c>
      <c r="E2499" t="s">
        <v>10911</v>
      </c>
      <c r="F2499" t="s">
        <v>2210</v>
      </c>
      <c r="G2499" t="s">
        <v>147</v>
      </c>
      <c r="H2499" t="s">
        <v>2173</v>
      </c>
      <c r="I2499" t="s">
        <v>55</v>
      </c>
      <c r="J2499" t="s">
        <v>144</v>
      </c>
      <c r="K2499" t="s">
        <v>1488</v>
      </c>
      <c r="L2499" t="s">
        <v>146</v>
      </c>
      <c r="M2499" t="s">
        <v>14263</v>
      </c>
    </row>
    <row r="2500" spans="1:13" x14ac:dyDescent="0.35">
      <c r="A2500" t="s">
        <v>14264</v>
      </c>
      <c r="B2500" t="s">
        <v>14265</v>
      </c>
      <c r="C2500" t="s">
        <v>150</v>
      </c>
      <c r="D2500" t="s">
        <v>2174</v>
      </c>
      <c r="E2500" t="s">
        <v>10911</v>
      </c>
      <c r="F2500" t="s">
        <v>652</v>
      </c>
      <c r="G2500" t="s">
        <v>147</v>
      </c>
      <c r="H2500" t="s">
        <v>2173</v>
      </c>
      <c r="I2500" t="s">
        <v>55</v>
      </c>
      <c r="J2500" t="s">
        <v>144</v>
      </c>
      <c r="K2500" t="s">
        <v>1488</v>
      </c>
      <c r="L2500" t="s">
        <v>146</v>
      </c>
      <c r="M2500" t="s">
        <v>14266</v>
      </c>
    </row>
    <row r="2501" spans="1:13" x14ac:dyDescent="0.35">
      <c r="A2501" t="s">
        <v>14267</v>
      </c>
      <c r="B2501" t="s">
        <v>14268</v>
      </c>
      <c r="C2501" t="s">
        <v>150</v>
      </c>
      <c r="D2501" t="s">
        <v>2174</v>
      </c>
      <c r="E2501" t="s">
        <v>10911</v>
      </c>
      <c r="F2501" t="s">
        <v>2208</v>
      </c>
      <c r="G2501" t="s">
        <v>147</v>
      </c>
      <c r="H2501" t="s">
        <v>2173</v>
      </c>
      <c r="I2501" t="s">
        <v>55</v>
      </c>
      <c r="J2501" t="s">
        <v>144</v>
      </c>
      <c r="K2501" t="s">
        <v>1488</v>
      </c>
      <c r="L2501" t="s">
        <v>146</v>
      </c>
      <c r="M2501" t="s">
        <v>14269</v>
      </c>
    </row>
    <row r="2502" spans="1:13" x14ac:dyDescent="0.35">
      <c r="A2502" t="s">
        <v>14270</v>
      </c>
      <c r="B2502" t="s">
        <v>14271</v>
      </c>
      <c r="C2502" t="s">
        <v>150</v>
      </c>
      <c r="D2502" t="s">
        <v>2174</v>
      </c>
      <c r="E2502" t="s">
        <v>10911</v>
      </c>
      <c r="F2502" t="s">
        <v>371</v>
      </c>
      <c r="G2502" t="s">
        <v>147</v>
      </c>
      <c r="H2502" t="s">
        <v>2173</v>
      </c>
      <c r="I2502" t="s">
        <v>55</v>
      </c>
      <c r="J2502" t="s">
        <v>144</v>
      </c>
      <c r="K2502" t="s">
        <v>1488</v>
      </c>
      <c r="L2502" t="s">
        <v>146</v>
      </c>
      <c r="M2502" t="s">
        <v>14272</v>
      </c>
    </row>
    <row r="2503" spans="1:13" x14ac:dyDescent="0.35">
      <c r="A2503" t="s">
        <v>14273</v>
      </c>
      <c r="B2503" t="s">
        <v>14274</v>
      </c>
      <c r="C2503" t="s">
        <v>150</v>
      </c>
      <c r="D2503" t="s">
        <v>2174</v>
      </c>
      <c r="E2503" t="s">
        <v>10911</v>
      </c>
      <c r="F2503" t="s">
        <v>366</v>
      </c>
      <c r="G2503" t="s">
        <v>147</v>
      </c>
      <c r="H2503" t="s">
        <v>2173</v>
      </c>
      <c r="I2503" t="s">
        <v>55</v>
      </c>
      <c r="J2503" t="s">
        <v>144</v>
      </c>
      <c r="K2503" t="s">
        <v>1488</v>
      </c>
      <c r="L2503" t="s">
        <v>146</v>
      </c>
      <c r="M2503" t="s">
        <v>14275</v>
      </c>
    </row>
    <row r="2504" spans="1:13" x14ac:dyDescent="0.35">
      <c r="A2504" t="s">
        <v>14276</v>
      </c>
      <c r="B2504" t="s">
        <v>14277</v>
      </c>
      <c r="C2504" t="s">
        <v>150</v>
      </c>
      <c r="D2504" t="s">
        <v>2174</v>
      </c>
      <c r="E2504" t="s">
        <v>10911</v>
      </c>
      <c r="F2504" t="s">
        <v>2211</v>
      </c>
      <c r="G2504" t="s">
        <v>147</v>
      </c>
      <c r="H2504" t="s">
        <v>2173</v>
      </c>
      <c r="I2504" t="s">
        <v>55</v>
      </c>
      <c r="J2504" t="s">
        <v>144</v>
      </c>
      <c r="K2504" t="s">
        <v>1488</v>
      </c>
      <c r="L2504" t="s">
        <v>146</v>
      </c>
      <c r="M2504" t="s">
        <v>14278</v>
      </c>
    </row>
    <row r="2505" spans="1:13" x14ac:dyDescent="0.35">
      <c r="A2505" t="s">
        <v>14279</v>
      </c>
      <c r="B2505" t="s">
        <v>14280</v>
      </c>
      <c r="C2505" t="s">
        <v>150</v>
      </c>
      <c r="D2505" t="s">
        <v>2174</v>
      </c>
      <c r="E2505" t="s">
        <v>10911</v>
      </c>
      <c r="F2505" t="s">
        <v>2202</v>
      </c>
      <c r="G2505" t="s">
        <v>147</v>
      </c>
      <c r="H2505" t="s">
        <v>2173</v>
      </c>
      <c r="I2505" t="s">
        <v>55</v>
      </c>
      <c r="J2505" t="s">
        <v>144</v>
      </c>
      <c r="K2505" t="s">
        <v>1488</v>
      </c>
      <c r="L2505" t="s">
        <v>146</v>
      </c>
      <c r="M2505" t="s">
        <v>14281</v>
      </c>
    </row>
    <row r="2506" spans="1:13" x14ac:dyDescent="0.35">
      <c r="A2506" t="s">
        <v>14282</v>
      </c>
      <c r="B2506" t="s">
        <v>14283</v>
      </c>
      <c r="C2506" t="s">
        <v>150</v>
      </c>
      <c r="D2506" t="s">
        <v>2174</v>
      </c>
      <c r="E2506" t="s">
        <v>10911</v>
      </c>
      <c r="F2506" t="s">
        <v>484</v>
      </c>
      <c r="G2506" t="s">
        <v>147</v>
      </c>
      <c r="H2506" t="s">
        <v>2173</v>
      </c>
      <c r="I2506" t="s">
        <v>55</v>
      </c>
      <c r="J2506" t="s">
        <v>144</v>
      </c>
      <c r="K2506" t="s">
        <v>1488</v>
      </c>
      <c r="L2506" t="s">
        <v>146</v>
      </c>
      <c r="M2506" t="s">
        <v>14284</v>
      </c>
    </row>
    <row r="2507" spans="1:13" x14ac:dyDescent="0.35">
      <c r="A2507" t="s">
        <v>14285</v>
      </c>
      <c r="B2507" t="s">
        <v>14286</v>
      </c>
      <c r="C2507" t="s">
        <v>150</v>
      </c>
      <c r="D2507" t="s">
        <v>2174</v>
      </c>
      <c r="E2507" t="s">
        <v>10911</v>
      </c>
      <c r="F2507" t="s">
        <v>2214</v>
      </c>
      <c r="G2507" t="s">
        <v>147</v>
      </c>
      <c r="H2507" t="s">
        <v>2173</v>
      </c>
      <c r="I2507" t="s">
        <v>55</v>
      </c>
      <c r="J2507" t="s">
        <v>144</v>
      </c>
      <c r="K2507" t="s">
        <v>1488</v>
      </c>
      <c r="L2507" t="s">
        <v>146</v>
      </c>
      <c r="M2507" t="s">
        <v>14287</v>
      </c>
    </row>
    <row r="2508" spans="1:13" x14ac:dyDescent="0.35">
      <c r="A2508" t="s">
        <v>14288</v>
      </c>
      <c r="B2508" t="s">
        <v>14289</v>
      </c>
      <c r="C2508" t="s">
        <v>150</v>
      </c>
      <c r="D2508" t="s">
        <v>2174</v>
      </c>
      <c r="E2508" t="s">
        <v>10911</v>
      </c>
      <c r="F2508" t="s">
        <v>347</v>
      </c>
      <c r="G2508" t="s">
        <v>147</v>
      </c>
      <c r="H2508" t="s">
        <v>2173</v>
      </c>
      <c r="I2508" t="s">
        <v>55</v>
      </c>
      <c r="J2508" t="s">
        <v>144</v>
      </c>
      <c r="K2508" t="s">
        <v>1488</v>
      </c>
      <c r="L2508" t="s">
        <v>146</v>
      </c>
      <c r="M2508" t="s">
        <v>14290</v>
      </c>
    </row>
    <row r="2509" spans="1:13" x14ac:dyDescent="0.35">
      <c r="A2509" t="s">
        <v>14291</v>
      </c>
      <c r="B2509" t="s">
        <v>14292</v>
      </c>
      <c r="C2509" t="s">
        <v>150</v>
      </c>
      <c r="D2509" t="s">
        <v>2174</v>
      </c>
      <c r="E2509" t="s">
        <v>10911</v>
      </c>
      <c r="F2509" t="s">
        <v>2215</v>
      </c>
      <c r="G2509" t="s">
        <v>147</v>
      </c>
      <c r="H2509" t="s">
        <v>2173</v>
      </c>
      <c r="I2509" t="s">
        <v>55</v>
      </c>
      <c r="J2509" t="s">
        <v>144</v>
      </c>
      <c r="K2509" t="s">
        <v>1488</v>
      </c>
      <c r="L2509" t="s">
        <v>146</v>
      </c>
      <c r="M2509" t="s">
        <v>14293</v>
      </c>
    </row>
    <row r="2510" spans="1:13" x14ac:dyDescent="0.35">
      <c r="A2510" t="s">
        <v>14294</v>
      </c>
      <c r="B2510" t="s">
        <v>14295</v>
      </c>
      <c r="C2510" t="s">
        <v>150</v>
      </c>
      <c r="D2510" t="s">
        <v>2174</v>
      </c>
      <c r="E2510" t="s">
        <v>10911</v>
      </c>
      <c r="F2510" t="s">
        <v>2209</v>
      </c>
      <c r="G2510" t="s">
        <v>147</v>
      </c>
      <c r="H2510" t="s">
        <v>2173</v>
      </c>
      <c r="I2510" t="s">
        <v>55</v>
      </c>
      <c r="J2510" t="s">
        <v>144</v>
      </c>
      <c r="K2510" t="s">
        <v>1488</v>
      </c>
      <c r="L2510" t="s">
        <v>146</v>
      </c>
      <c r="M2510" t="s">
        <v>14296</v>
      </c>
    </row>
    <row r="2511" spans="1:13" x14ac:dyDescent="0.35">
      <c r="A2511" t="s">
        <v>14297</v>
      </c>
      <c r="B2511" t="s">
        <v>14298</v>
      </c>
      <c r="C2511" t="s">
        <v>150</v>
      </c>
      <c r="D2511" t="s">
        <v>2174</v>
      </c>
      <c r="E2511" t="s">
        <v>10911</v>
      </c>
      <c r="F2511" t="s">
        <v>2216</v>
      </c>
      <c r="G2511" t="s">
        <v>147</v>
      </c>
      <c r="H2511" t="s">
        <v>2173</v>
      </c>
      <c r="I2511" t="s">
        <v>55</v>
      </c>
      <c r="J2511" t="s">
        <v>144</v>
      </c>
      <c r="K2511" t="s">
        <v>1488</v>
      </c>
      <c r="L2511" t="s">
        <v>146</v>
      </c>
      <c r="M2511" t="s">
        <v>14299</v>
      </c>
    </row>
    <row r="2512" spans="1:13" x14ac:dyDescent="0.35">
      <c r="A2512" t="s">
        <v>14300</v>
      </c>
      <c r="B2512" t="s">
        <v>14301</v>
      </c>
      <c r="C2512" t="s">
        <v>150</v>
      </c>
      <c r="D2512" t="s">
        <v>2174</v>
      </c>
      <c r="E2512" t="s">
        <v>10911</v>
      </c>
      <c r="F2512" t="s">
        <v>2212</v>
      </c>
      <c r="G2512" t="s">
        <v>147</v>
      </c>
      <c r="H2512" t="s">
        <v>2173</v>
      </c>
      <c r="I2512" t="s">
        <v>55</v>
      </c>
      <c r="J2512" t="s">
        <v>144</v>
      </c>
      <c r="K2512" t="s">
        <v>1488</v>
      </c>
      <c r="L2512" t="s">
        <v>146</v>
      </c>
      <c r="M2512" t="s">
        <v>14302</v>
      </c>
    </row>
    <row r="2513" spans="1:13" x14ac:dyDescent="0.35">
      <c r="A2513" t="s">
        <v>14303</v>
      </c>
      <c r="B2513" t="s">
        <v>14304</v>
      </c>
      <c r="C2513" t="s">
        <v>150</v>
      </c>
      <c r="D2513" t="s">
        <v>2174</v>
      </c>
      <c r="E2513" t="s">
        <v>10911</v>
      </c>
      <c r="F2513" t="s">
        <v>2217</v>
      </c>
      <c r="G2513" t="s">
        <v>147</v>
      </c>
      <c r="H2513" t="s">
        <v>2173</v>
      </c>
      <c r="I2513" t="s">
        <v>55</v>
      </c>
      <c r="J2513" t="s">
        <v>144</v>
      </c>
      <c r="K2513" t="s">
        <v>1488</v>
      </c>
      <c r="L2513" t="s">
        <v>146</v>
      </c>
      <c r="M2513" t="s">
        <v>14305</v>
      </c>
    </row>
    <row r="2514" spans="1:13" x14ac:dyDescent="0.35">
      <c r="A2514" t="s">
        <v>14306</v>
      </c>
      <c r="B2514" t="s">
        <v>14307</v>
      </c>
      <c r="C2514" t="s">
        <v>150</v>
      </c>
      <c r="D2514" t="s">
        <v>2174</v>
      </c>
      <c r="E2514" t="s">
        <v>10911</v>
      </c>
      <c r="F2514" t="s">
        <v>2213</v>
      </c>
      <c r="G2514" t="s">
        <v>147</v>
      </c>
      <c r="H2514" t="s">
        <v>2173</v>
      </c>
      <c r="I2514" t="s">
        <v>55</v>
      </c>
      <c r="J2514" t="s">
        <v>144</v>
      </c>
      <c r="K2514" t="s">
        <v>1488</v>
      </c>
      <c r="L2514" t="s">
        <v>146</v>
      </c>
      <c r="M2514" t="s">
        <v>14308</v>
      </c>
    </row>
    <row r="2515" spans="1:13" x14ac:dyDescent="0.35">
      <c r="A2515" t="s">
        <v>14309</v>
      </c>
      <c r="B2515" t="s">
        <v>14310</v>
      </c>
      <c r="C2515" t="s">
        <v>150</v>
      </c>
      <c r="D2515" t="s">
        <v>2174</v>
      </c>
      <c r="E2515" t="s">
        <v>10911</v>
      </c>
      <c r="F2515" t="s">
        <v>501</v>
      </c>
      <c r="G2515" t="s">
        <v>147</v>
      </c>
      <c r="H2515" t="s">
        <v>2173</v>
      </c>
      <c r="I2515" t="s">
        <v>55</v>
      </c>
      <c r="J2515" t="s">
        <v>144</v>
      </c>
      <c r="K2515" t="s">
        <v>1488</v>
      </c>
      <c r="L2515" t="s">
        <v>146</v>
      </c>
      <c r="M2515" t="s">
        <v>14311</v>
      </c>
    </row>
    <row r="2516" spans="1:13" x14ac:dyDescent="0.35">
      <c r="A2516" t="s">
        <v>14312</v>
      </c>
      <c r="B2516" t="s">
        <v>14313</v>
      </c>
      <c r="C2516" t="s">
        <v>150</v>
      </c>
      <c r="D2516" t="s">
        <v>2174</v>
      </c>
      <c r="E2516" t="s">
        <v>10911</v>
      </c>
      <c r="F2516" t="s">
        <v>498</v>
      </c>
      <c r="G2516" t="s">
        <v>147</v>
      </c>
      <c r="H2516" t="s">
        <v>2173</v>
      </c>
      <c r="I2516" t="s">
        <v>55</v>
      </c>
      <c r="J2516" t="s">
        <v>144</v>
      </c>
      <c r="K2516" t="s">
        <v>1488</v>
      </c>
      <c r="L2516" t="s">
        <v>146</v>
      </c>
      <c r="M2516" t="s">
        <v>14314</v>
      </c>
    </row>
    <row r="2517" spans="1:13" x14ac:dyDescent="0.35">
      <c r="A2517" t="s">
        <v>14315</v>
      </c>
      <c r="B2517" t="s">
        <v>14316</v>
      </c>
      <c r="C2517" t="s">
        <v>150</v>
      </c>
      <c r="D2517" t="s">
        <v>2174</v>
      </c>
      <c r="E2517" t="s">
        <v>10911</v>
      </c>
      <c r="F2517" t="s">
        <v>2189</v>
      </c>
      <c r="G2517" t="s">
        <v>147</v>
      </c>
      <c r="H2517" t="s">
        <v>2173</v>
      </c>
      <c r="I2517" t="s">
        <v>55</v>
      </c>
      <c r="J2517" t="s">
        <v>144</v>
      </c>
      <c r="K2517" t="s">
        <v>1488</v>
      </c>
      <c r="L2517" t="s">
        <v>146</v>
      </c>
      <c r="M2517" t="s">
        <v>14317</v>
      </c>
    </row>
    <row r="2518" spans="1:13" x14ac:dyDescent="0.35">
      <c r="A2518" t="s">
        <v>14318</v>
      </c>
      <c r="B2518" t="s">
        <v>14319</v>
      </c>
      <c r="C2518" t="s">
        <v>150</v>
      </c>
      <c r="D2518" t="s">
        <v>2174</v>
      </c>
      <c r="E2518" t="s">
        <v>12881</v>
      </c>
      <c r="F2518" t="s">
        <v>2192</v>
      </c>
      <c r="G2518" t="s">
        <v>147</v>
      </c>
      <c r="H2518" t="s">
        <v>2173</v>
      </c>
      <c r="I2518" t="s">
        <v>55</v>
      </c>
      <c r="J2518" t="s">
        <v>144</v>
      </c>
      <c r="K2518" t="s">
        <v>1488</v>
      </c>
      <c r="L2518" t="s">
        <v>146</v>
      </c>
      <c r="M2518" t="s">
        <v>14320</v>
      </c>
    </row>
    <row r="2519" spans="1:13" x14ac:dyDescent="0.35">
      <c r="A2519" t="s">
        <v>14321</v>
      </c>
      <c r="B2519" t="s">
        <v>14322</v>
      </c>
      <c r="C2519" t="s">
        <v>150</v>
      </c>
      <c r="D2519" t="s">
        <v>2174</v>
      </c>
      <c r="E2519" t="s">
        <v>2201</v>
      </c>
      <c r="F2519" t="s">
        <v>2192</v>
      </c>
      <c r="G2519" t="s">
        <v>147</v>
      </c>
      <c r="H2519" t="s">
        <v>2173</v>
      </c>
      <c r="I2519" t="s">
        <v>55</v>
      </c>
      <c r="J2519" t="s">
        <v>144</v>
      </c>
      <c r="K2519" t="s">
        <v>1488</v>
      </c>
      <c r="L2519" t="s">
        <v>146</v>
      </c>
      <c r="M2519" t="s">
        <v>14323</v>
      </c>
    </row>
    <row r="2520" spans="1:13" x14ac:dyDescent="0.35">
      <c r="A2520" t="s">
        <v>14324</v>
      </c>
      <c r="B2520" t="s">
        <v>14325</v>
      </c>
      <c r="C2520" t="s">
        <v>150</v>
      </c>
      <c r="D2520" t="s">
        <v>2174</v>
      </c>
      <c r="E2520" t="s">
        <v>2201</v>
      </c>
      <c r="F2520" t="s">
        <v>2210</v>
      </c>
      <c r="G2520" t="s">
        <v>147</v>
      </c>
      <c r="H2520" t="s">
        <v>2173</v>
      </c>
      <c r="I2520" t="s">
        <v>55</v>
      </c>
      <c r="J2520" t="s">
        <v>144</v>
      </c>
      <c r="K2520" t="s">
        <v>1488</v>
      </c>
      <c r="L2520" t="s">
        <v>146</v>
      </c>
      <c r="M2520" t="s">
        <v>14326</v>
      </c>
    </row>
    <row r="2521" spans="1:13" x14ac:dyDescent="0.35">
      <c r="A2521" t="s">
        <v>14327</v>
      </c>
      <c r="B2521" t="s">
        <v>14328</v>
      </c>
      <c r="C2521" t="s">
        <v>150</v>
      </c>
      <c r="D2521" t="s">
        <v>2174</v>
      </c>
      <c r="E2521" t="s">
        <v>2201</v>
      </c>
      <c r="F2521" t="s">
        <v>652</v>
      </c>
      <c r="G2521" t="s">
        <v>147</v>
      </c>
      <c r="H2521" t="s">
        <v>2173</v>
      </c>
      <c r="I2521" t="s">
        <v>55</v>
      </c>
      <c r="J2521" t="s">
        <v>144</v>
      </c>
      <c r="K2521" t="s">
        <v>1488</v>
      </c>
      <c r="L2521" t="s">
        <v>146</v>
      </c>
      <c r="M2521" t="s">
        <v>14329</v>
      </c>
    </row>
    <row r="2522" spans="1:13" x14ac:dyDescent="0.35">
      <c r="A2522" t="s">
        <v>14330</v>
      </c>
      <c r="B2522" t="s">
        <v>14331</v>
      </c>
      <c r="C2522" t="s">
        <v>150</v>
      </c>
      <c r="D2522" t="s">
        <v>2174</v>
      </c>
      <c r="E2522" t="s">
        <v>2201</v>
      </c>
      <c r="F2522" t="s">
        <v>2208</v>
      </c>
      <c r="G2522" t="s">
        <v>147</v>
      </c>
      <c r="H2522" t="s">
        <v>2173</v>
      </c>
      <c r="I2522" t="s">
        <v>55</v>
      </c>
      <c r="J2522" t="s">
        <v>144</v>
      </c>
      <c r="K2522" t="s">
        <v>1488</v>
      </c>
      <c r="L2522" t="s">
        <v>146</v>
      </c>
      <c r="M2522" t="s">
        <v>14332</v>
      </c>
    </row>
    <row r="2523" spans="1:13" x14ac:dyDescent="0.35">
      <c r="A2523" t="s">
        <v>14333</v>
      </c>
      <c r="B2523" t="s">
        <v>14334</v>
      </c>
      <c r="C2523" t="s">
        <v>150</v>
      </c>
      <c r="D2523" t="s">
        <v>2174</v>
      </c>
      <c r="E2523" t="s">
        <v>2201</v>
      </c>
      <c r="F2523" t="s">
        <v>388</v>
      </c>
      <c r="G2523" t="s">
        <v>147</v>
      </c>
      <c r="H2523" t="s">
        <v>2173</v>
      </c>
      <c r="I2523" t="s">
        <v>55</v>
      </c>
      <c r="J2523" t="s">
        <v>144</v>
      </c>
      <c r="K2523" t="s">
        <v>1488</v>
      </c>
      <c r="L2523" t="s">
        <v>146</v>
      </c>
      <c r="M2523" t="s">
        <v>14335</v>
      </c>
    </row>
    <row r="2524" spans="1:13" x14ac:dyDescent="0.35">
      <c r="A2524" t="s">
        <v>14336</v>
      </c>
      <c r="B2524" t="s">
        <v>14337</v>
      </c>
      <c r="C2524" t="s">
        <v>150</v>
      </c>
      <c r="D2524" t="s">
        <v>2174</v>
      </c>
      <c r="E2524" t="s">
        <v>2201</v>
      </c>
      <c r="F2524" t="s">
        <v>484</v>
      </c>
      <c r="G2524" t="s">
        <v>147</v>
      </c>
      <c r="H2524" t="s">
        <v>2173</v>
      </c>
      <c r="I2524" t="s">
        <v>55</v>
      </c>
      <c r="J2524" t="s">
        <v>144</v>
      </c>
      <c r="K2524" t="s">
        <v>1488</v>
      </c>
      <c r="L2524" t="s">
        <v>146</v>
      </c>
      <c r="M2524" t="s">
        <v>14338</v>
      </c>
    </row>
    <row r="2525" spans="1:13" x14ac:dyDescent="0.35">
      <c r="A2525" t="s">
        <v>14339</v>
      </c>
      <c r="B2525" t="s">
        <v>14340</v>
      </c>
      <c r="C2525" t="s">
        <v>150</v>
      </c>
      <c r="D2525" t="s">
        <v>2174</v>
      </c>
      <c r="E2525" t="s">
        <v>2201</v>
      </c>
      <c r="F2525" t="s">
        <v>2214</v>
      </c>
      <c r="G2525" t="s">
        <v>147</v>
      </c>
      <c r="H2525" t="s">
        <v>2173</v>
      </c>
      <c r="I2525" t="s">
        <v>55</v>
      </c>
      <c r="J2525" t="s">
        <v>144</v>
      </c>
      <c r="K2525" t="s">
        <v>1488</v>
      </c>
      <c r="L2525" t="s">
        <v>146</v>
      </c>
      <c r="M2525" t="s">
        <v>14341</v>
      </c>
    </row>
    <row r="2526" spans="1:13" x14ac:dyDescent="0.35">
      <c r="A2526" t="s">
        <v>14342</v>
      </c>
      <c r="B2526" t="s">
        <v>14343</v>
      </c>
      <c r="C2526" t="s">
        <v>150</v>
      </c>
      <c r="D2526" t="s">
        <v>2174</v>
      </c>
      <c r="E2526" t="s">
        <v>2201</v>
      </c>
      <c r="F2526" t="s">
        <v>347</v>
      </c>
      <c r="G2526" t="s">
        <v>147</v>
      </c>
      <c r="H2526" t="s">
        <v>2173</v>
      </c>
      <c r="I2526" t="s">
        <v>55</v>
      </c>
      <c r="J2526" t="s">
        <v>144</v>
      </c>
      <c r="K2526" t="s">
        <v>1488</v>
      </c>
      <c r="L2526" t="s">
        <v>146</v>
      </c>
      <c r="M2526" t="s">
        <v>14344</v>
      </c>
    </row>
    <row r="2527" spans="1:13" x14ac:dyDescent="0.35">
      <c r="A2527" t="s">
        <v>14345</v>
      </c>
      <c r="B2527" t="s">
        <v>14346</v>
      </c>
      <c r="C2527" t="s">
        <v>150</v>
      </c>
      <c r="D2527" t="s">
        <v>2174</v>
      </c>
      <c r="E2527" t="s">
        <v>2201</v>
      </c>
      <c r="F2527" t="s">
        <v>2209</v>
      </c>
      <c r="G2527" t="s">
        <v>147</v>
      </c>
      <c r="H2527" t="s">
        <v>2173</v>
      </c>
      <c r="I2527" t="s">
        <v>55</v>
      </c>
      <c r="J2527" t="s">
        <v>144</v>
      </c>
      <c r="K2527" t="s">
        <v>1488</v>
      </c>
      <c r="L2527" t="s">
        <v>146</v>
      </c>
      <c r="M2527" t="s">
        <v>14347</v>
      </c>
    </row>
    <row r="2528" spans="1:13" x14ac:dyDescent="0.35">
      <c r="A2528" t="s">
        <v>14348</v>
      </c>
      <c r="B2528" t="s">
        <v>14349</v>
      </c>
      <c r="C2528" t="s">
        <v>150</v>
      </c>
      <c r="D2528" t="s">
        <v>2174</v>
      </c>
      <c r="E2528" t="s">
        <v>2201</v>
      </c>
      <c r="F2528" t="s">
        <v>2216</v>
      </c>
      <c r="G2528" t="s">
        <v>147</v>
      </c>
      <c r="H2528" t="s">
        <v>2173</v>
      </c>
      <c r="I2528" t="s">
        <v>55</v>
      </c>
      <c r="J2528" t="s">
        <v>144</v>
      </c>
      <c r="K2528" t="s">
        <v>1488</v>
      </c>
      <c r="L2528" t="s">
        <v>146</v>
      </c>
      <c r="M2528" t="s">
        <v>14350</v>
      </c>
    </row>
    <row r="2529" spans="1:13" x14ac:dyDescent="0.35">
      <c r="A2529" t="s">
        <v>14351</v>
      </c>
      <c r="B2529" t="s">
        <v>14352</v>
      </c>
      <c r="C2529" t="s">
        <v>150</v>
      </c>
      <c r="D2529" t="s">
        <v>2174</v>
      </c>
      <c r="E2529" t="s">
        <v>2201</v>
      </c>
      <c r="F2529" t="s">
        <v>2217</v>
      </c>
      <c r="G2529" t="s">
        <v>147</v>
      </c>
      <c r="H2529" t="s">
        <v>2173</v>
      </c>
      <c r="I2529" t="s">
        <v>55</v>
      </c>
      <c r="J2529" t="s">
        <v>144</v>
      </c>
      <c r="K2529" t="s">
        <v>1488</v>
      </c>
      <c r="L2529" t="s">
        <v>146</v>
      </c>
      <c r="M2529" t="s">
        <v>14353</v>
      </c>
    </row>
    <row r="2530" spans="1:13" x14ac:dyDescent="0.35">
      <c r="A2530" t="s">
        <v>14354</v>
      </c>
      <c r="B2530" t="s">
        <v>14355</v>
      </c>
      <c r="C2530" t="s">
        <v>150</v>
      </c>
      <c r="D2530" t="s">
        <v>2174</v>
      </c>
      <c r="E2530" t="s">
        <v>2201</v>
      </c>
      <c r="F2530" t="s">
        <v>2213</v>
      </c>
      <c r="G2530" t="s">
        <v>147</v>
      </c>
      <c r="H2530" t="s">
        <v>2173</v>
      </c>
      <c r="I2530" t="s">
        <v>55</v>
      </c>
      <c r="J2530" t="s">
        <v>144</v>
      </c>
      <c r="K2530" t="s">
        <v>1488</v>
      </c>
      <c r="L2530" t="s">
        <v>146</v>
      </c>
      <c r="M2530" t="s">
        <v>14356</v>
      </c>
    </row>
    <row r="2531" spans="1:13" x14ac:dyDescent="0.35">
      <c r="A2531" t="s">
        <v>14357</v>
      </c>
      <c r="B2531" t="s">
        <v>14358</v>
      </c>
      <c r="C2531" t="s">
        <v>150</v>
      </c>
      <c r="D2531" t="s">
        <v>2174</v>
      </c>
      <c r="E2531" t="s">
        <v>12850</v>
      </c>
      <c r="F2531" t="s">
        <v>2210</v>
      </c>
      <c r="G2531" t="s">
        <v>147</v>
      </c>
      <c r="H2531" t="s">
        <v>2173</v>
      </c>
      <c r="I2531" t="s">
        <v>55</v>
      </c>
      <c r="J2531" t="s">
        <v>144</v>
      </c>
      <c r="K2531" t="s">
        <v>1488</v>
      </c>
      <c r="L2531" t="s">
        <v>146</v>
      </c>
      <c r="M2531" t="s">
        <v>14359</v>
      </c>
    </row>
    <row r="2532" spans="1:13" x14ac:dyDescent="0.35">
      <c r="A2532" t="s">
        <v>14360</v>
      </c>
      <c r="B2532" t="s">
        <v>14361</v>
      </c>
      <c r="C2532" t="s">
        <v>150</v>
      </c>
      <c r="D2532" t="s">
        <v>2174</v>
      </c>
      <c r="E2532" t="s">
        <v>12850</v>
      </c>
      <c r="F2532" t="s">
        <v>388</v>
      </c>
      <c r="G2532" t="s">
        <v>147</v>
      </c>
      <c r="H2532" t="s">
        <v>2173</v>
      </c>
      <c r="I2532" t="s">
        <v>55</v>
      </c>
      <c r="J2532" t="s">
        <v>144</v>
      </c>
      <c r="K2532" t="s">
        <v>1488</v>
      </c>
      <c r="L2532" t="s">
        <v>146</v>
      </c>
      <c r="M2532" t="s">
        <v>14362</v>
      </c>
    </row>
    <row r="2533" spans="1:13" x14ac:dyDescent="0.35">
      <c r="A2533" t="s">
        <v>14363</v>
      </c>
      <c r="B2533" t="s">
        <v>14364</v>
      </c>
      <c r="C2533" t="s">
        <v>150</v>
      </c>
      <c r="D2533" t="s">
        <v>2174</v>
      </c>
      <c r="E2533" t="s">
        <v>12850</v>
      </c>
      <c r="F2533" t="s">
        <v>371</v>
      </c>
      <c r="G2533" t="s">
        <v>147</v>
      </c>
      <c r="H2533" t="s">
        <v>2173</v>
      </c>
      <c r="I2533" t="s">
        <v>55</v>
      </c>
      <c r="J2533" t="s">
        <v>144</v>
      </c>
      <c r="K2533" t="s">
        <v>1488</v>
      </c>
      <c r="L2533" t="s">
        <v>146</v>
      </c>
      <c r="M2533" t="s">
        <v>14365</v>
      </c>
    </row>
    <row r="2534" spans="1:13" x14ac:dyDescent="0.35">
      <c r="A2534" t="s">
        <v>14366</v>
      </c>
      <c r="B2534" t="s">
        <v>14367</v>
      </c>
      <c r="C2534" t="s">
        <v>150</v>
      </c>
      <c r="D2534" t="s">
        <v>2174</v>
      </c>
      <c r="E2534" t="s">
        <v>12850</v>
      </c>
      <c r="F2534" t="s">
        <v>484</v>
      </c>
      <c r="G2534" t="s">
        <v>147</v>
      </c>
      <c r="H2534" t="s">
        <v>2173</v>
      </c>
      <c r="I2534" t="s">
        <v>55</v>
      </c>
      <c r="J2534" t="s">
        <v>144</v>
      </c>
      <c r="K2534" t="s">
        <v>1488</v>
      </c>
      <c r="L2534" t="s">
        <v>146</v>
      </c>
      <c r="M2534" t="s">
        <v>14368</v>
      </c>
    </row>
    <row r="2535" spans="1:13" x14ac:dyDescent="0.35">
      <c r="A2535" t="s">
        <v>14369</v>
      </c>
      <c r="B2535" t="s">
        <v>14370</v>
      </c>
      <c r="C2535" t="s">
        <v>150</v>
      </c>
      <c r="D2535" t="s">
        <v>2174</v>
      </c>
      <c r="E2535" t="s">
        <v>12850</v>
      </c>
      <c r="F2535" t="s">
        <v>501</v>
      </c>
      <c r="G2535" t="s">
        <v>147</v>
      </c>
      <c r="H2535" t="s">
        <v>2173</v>
      </c>
      <c r="I2535" t="s">
        <v>55</v>
      </c>
      <c r="J2535" t="s">
        <v>144</v>
      </c>
      <c r="K2535" t="s">
        <v>1488</v>
      </c>
      <c r="L2535" t="s">
        <v>146</v>
      </c>
      <c r="M2535" t="s">
        <v>14371</v>
      </c>
    </row>
    <row r="2536" spans="1:13" x14ac:dyDescent="0.35">
      <c r="A2536" t="s">
        <v>14372</v>
      </c>
      <c r="B2536" t="s">
        <v>14373</v>
      </c>
      <c r="C2536" t="s">
        <v>150</v>
      </c>
      <c r="D2536" t="s">
        <v>2174</v>
      </c>
      <c r="E2536" t="s">
        <v>12850</v>
      </c>
      <c r="F2536" t="s">
        <v>498</v>
      </c>
      <c r="G2536" t="s">
        <v>147</v>
      </c>
      <c r="H2536" t="s">
        <v>2173</v>
      </c>
      <c r="I2536" t="s">
        <v>55</v>
      </c>
      <c r="J2536" t="s">
        <v>144</v>
      </c>
      <c r="K2536" t="s">
        <v>1488</v>
      </c>
      <c r="L2536" t="s">
        <v>146</v>
      </c>
      <c r="M2536" t="s">
        <v>14374</v>
      </c>
    </row>
    <row r="2537" spans="1:13" x14ac:dyDescent="0.35">
      <c r="A2537" t="s">
        <v>14375</v>
      </c>
      <c r="B2537" t="s">
        <v>14376</v>
      </c>
      <c r="C2537" t="s">
        <v>150</v>
      </c>
      <c r="D2537" t="s">
        <v>2174</v>
      </c>
      <c r="E2537" t="s">
        <v>12850</v>
      </c>
      <c r="F2537" t="s">
        <v>2189</v>
      </c>
      <c r="G2537" t="s">
        <v>147</v>
      </c>
      <c r="H2537" t="s">
        <v>2173</v>
      </c>
      <c r="I2537" t="s">
        <v>55</v>
      </c>
      <c r="J2537" t="s">
        <v>144</v>
      </c>
      <c r="K2537" t="s">
        <v>1488</v>
      </c>
      <c r="L2537" t="s">
        <v>146</v>
      </c>
      <c r="M2537" t="s">
        <v>14377</v>
      </c>
    </row>
    <row r="2538" spans="1:13" x14ac:dyDescent="0.35">
      <c r="A2538" t="s">
        <v>14378</v>
      </c>
      <c r="B2538" t="s">
        <v>14379</v>
      </c>
      <c r="C2538" t="s">
        <v>150</v>
      </c>
      <c r="D2538" t="s">
        <v>2174</v>
      </c>
      <c r="E2538" t="s">
        <v>11476</v>
      </c>
      <c r="F2538" t="s">
        <v>652</v>
      </c>
      <c r="G2538" t="s">
        <v>147</v>
      </c>
      <c r="H2538" t="s">
        <v>2173</v>
      </c>
      <c r="I2538" t="s">
        <v>55</v>
      </c>
      <c r="J2538" t="s">
        <v>144</v>
      </c>
      <c r="K2538" t="s">
        <v>1488</v>
      </c>
      <c r="L2538" t="s">
        <v>146</v>
      </c>
      <c r="M2538" t="s">
        <v>14380</v>
      </c>
    </row>
    <row r="2539" spans="1:13" x14ac:dyDescent="0.35">
      <c r="A2539" t="s">
        <v>14381</v>
      </c>
      <c r="B2539" t="s">
        <v>14382</v>
      </c>
      <c r="C2539" t="s">
        <v>150</v>
      </c>
      <c r="D2539" t="s">
        <v>2174</v>
      </c>
      <c r="E2539" t="s">
        <v>11476</v>
      </c>
      <c r="F2539" t="s">
        <v>2208</v>
      </c>
      <c r="G2539" t="s">
        <v>147</v>
      </c>
      <c r="H2539" t="s">
        <v>2173</v>
      </c>
      <c r="I2539" t="s">
        <v>55</v>
      </c>
      <c r="J2539" t="s">
        <v>144</v>
      </c>
      <c r="K2539" t="s">
        <v>1488</v>
      </c>
      <c r="L2539" t="s">
        <v>146</v>
      </c>
      <c r="M2539" t="s">
        <v>14383</v>
      </c>
    </row>
    <row r="2540" spans="1:13" x14ac:dyDescent="0.35">
      <c r="A2540" t="s">
        <v>14384</v>
      </c>
      <c r="B2540" t="s">
        <v>14385</v>
      </c>
      <c r="C2540" t="s">
        <v>150</v>
      </c>
      <c r="D2540" t="s">
        <v>2174</v>
      </c>
      <c r="E2540" t="s">
        <v>11476</v>
      </c>
      <c r="F2540" t="s">
        <v>388</v>
      </c>
      <c r="G2540" t="s">
        <v>147</v>
      </c>
      <c r="H2540" t="s">
        <v>2173</v>
      </c>
      <c r="I2540" t="s">
        <v>55</v>
      </c>
      <c r="J2540" t="s">
        <v>144</v>
      </c>
      <c r="K2540" t="s">
        <v>1488</v>
      </c>
      <c r="L2540" t="s">
        <v>146</v>
      </c>
      <c r="M2540" t="s">
        <v>14386</v>
      </c>
    </row>
    <row r="2541" spans="1:13" x14ac:dyDescent="0.35">
      <c r="A2541" t="s">
        <v>14387</v>
      </c>
      <c r="B2541" t="s">
        <v>14388</v>
      </c>
      <c r="C2541" t="s">
        <v>150</v>
      </c>
      <c r="D2541" t="s">
        <v>2174</v>
      </c>
      <c r="E2541" t="s">
        <v>11476</v>
      </c>
      <c r="F2541" t="s">
        <v>371</v>
      </c>
      <c r="G2541" t="s">
        <v>147</v>
      </c>
      <c r="H2541" t="s">
        <v>2173</v>
      </c>
      <c r="I2541" t="s">
        <v>55</v>
      </c>
      <c r="J2541" t="s">
        <v>144</v>
      </c>
      <c r="K2541" t="s">
        <v>1488</v>
      </c>
      <c r="L2541" t="s">
        <v>146</v>
      </c>
      <c r="M2541" t="s">
        <v>14389</v>
      </c>
    </row>
    <row r="2542" spans="1:13" x14ac:dyDescent="0.35">
      <c r="A2542" t="s">
        <v>14390</v>
      </c>
      <c r="B2542" t="s">
        <v>14391</v>
      </c>
      <c r="C2542" t="s">
        <v>150</v>
      </c>
      <c r="D2542" t="s">
        <v>2174</v>
      </c>
      <c r="E2542" t="s">
        <v>11476</v>
      </c>
      <c r="F2542" t="s">
        <v>366</v>
      </c>
      <c r="G2542" t="s">
        <v>147</v>
      </c>
      <c r="H2542" t="s">
        <v>2173</v>
      </c>
      <c r="I2542" t="s">
        <v>55</v>
      </c>
      <c r="J2542" t="s">
        <v>144</v>
      </c>
      <c r="K2542" t="s">
        <v>1488</v>
      </c>
      <c r="L2542" t="s">
        <v>146</v>
      </c>
      <c r="M2542" t="s">
        <v>14392</v>
      </c>
    </row>
    <row r="2543" spans="1:13" x14ac:dyDescent="0.35">
      <c r="A2543" t="s">
        <v>14393</v>
      </c>
      <c r="B2543" t="s">
        <v>14394</v>
      </c>
      <c r="C2543" t="s">
        <v>150</v>
      </c>
      <c r="D2543" t="s">
        <v>2174</v>
      </c>
      <c r="E2543" t="s">
        <v>11476</v>
      </c>
      <c r="F2543" t="s">
        <v>2202</v>
      </c>
      <c r="G2543" t="s">
        <v>147</v>
      </c>
      <c r="H2543" t="s">
        <v>2173</v>
      </c>
      <c r="I2543" t="s">
        <v>55</v>
      </c>
      <c r="J2543" t="s">
        <v>144</v>
      </c>
      <c r="K2543" t="s">
        <v>1488</v>
      </c>
      <c r="L2543" t="s">
        <v>146</v>
      </c>
      <c r="M2543" t="s">
        <v>14395</v>
      </c>
    </row>
    <row r="2544" spans="1:13" x14ac:dyDescent="0.35">
      <c r="A2544" t="s">
        <v>14396</v>
      </c>
      <c r="B2544" t="s">
        <v>14397</v>
      </c>
      <c r="C2544" t="s">
        <v>150</v>
      </c>
      <c r="D2544" t="s">
        <v>2174</v>
      </c>
      <c r="E2544" t="s">
        <v>11476</v>
      </c>
      <c r="F2544" t="s">
        <v>484</v>
      </c>
      <c r="G2544" t="s">
        <v>147</v>
      </c>
      <c r="H2544" t="s">
        <v>2173</v>
      </c>
      <c r="I2544" t="s">
        <v>55</v>
      </c>
      <c r="J2544" t="s">
        <v>144</v>
      </c>
      <c r="K2544" t="s">
        <v>1488</v>
      </c>
      <c r="L2544" t="s">
        <v>146</v>
      </c>
      <c r="M2544" t="s">
        <v>14398</v>
      </c>
    </row>
    <row r="2545" spans="1:13" x14ac:dyDescent="0.35">
      <c r="A2545" t="s">
        <v>14399</v>
      </c>
      <c r="B2545" t="s">
        <v>14400</v>
      </c>
      <c r="C2545" t="s">
        <v>150</v>
      </c>
      <c r="D2545" t="s">
        <v>2174</v>
      </c>
      <c r="E2545" t="s">
        <v>11476</v>
      </c>
      <c r="F2545" t="s">
        <v>2209</v>
      </c>
      <c r="G2545" t="s">
        <v>147</v>
      </c>
      <c r="H2545" t="s">
        <v>2173</v>
      </c>
      <c r="I2545" t="s">
        <v>55</v>
      </c>
      <c r="J2545" t="s">
        <v>144</v>
      </c>
      <c r="K2545" t="s">
        <v>1488</v>
      </c>
      <c r="L2545" t="s">
        <v>146</v>
      </c>
      <c r="M2545" t="s">
        <v>14401</v>
      </c>
    </row>
    <row r="2546" spans="1:13" x14ac:dyDescent="0.35">
      <c r="A2546" t="s">
        <v>14402</v>
      </c>
      <c r="B2546" t="s">
        <v>14403</v>
      </c>
      <c r="C2546" t="s">
        <v>150</v>
      </c>
      <c r="D2546" t="s">
        <v>2174</v>
      </c>
      <c r="E2546" t="s">
        <v>11476</v>
      </c>
      <c r="F2546" t="s">
        <v>2218</v>
      </c>
      <c r="G2546" t="s">
        <v>147</v>
      </c>
      <c r="H2546" t="s">
        <v>2173</v>
      </c>
      <c r="I2546" t="s">
        <v>55</v>
      </c>
      <c r="J2546" t="s">
        <v>144</v>
      </c>
      <c r="K2546" t="s">
        <v>1488</v>
      </c>
      <c r="L2546" t="s">
        <v>146</v>
      </c>
      <c r="M2546" t="s">
        <v>14404</v>
      </c>
    </row>
    <row r="2547" spans="1:13" x14ac:dyDescent="0.35">
      <c r="A2547" t="s">
        <v>14405</v>
      </c>
      <c r="B2547" t="s">
        <v>14406</v>
      </c>
      <c r="C2547" t="s">
        <v>150</v>
      </c>
      <c r="D2547" t="s">
        <v>2174</v>
      </c>
      <c r="E2547" t="s">
        <v>2181</v>
      </c>
      <c r="F2547" t="s">
        <v>2192</v>
      </c>
      <c r="G2547" t="s">
        <v>147</v>
      </c>
      <c r="H2547" t="s">
        <v>2173</v>
      </c>
      <c r="I2547" t="s">
        <v>55</v>
      </c>
      <c r="J2547" t="s">
        <v>144</v>
      </c>
      <c r="K2547" t="s">
        <v>1488</v>
      </c>
      <c r="L2547" t="s">
        <v>146</v>
      </c>
      <c r="M2547" t="s">
        <v>14407</v>
      </c>
    </row>
    <row r="2548" spans="1:13" x14ac:dyDescent="0.35">
      <c r="A2548" t="s">
        <v>14408</v>
      </c>
      <c r="B2548" t="s">
        <v>14409</v>
      </c>
      <c r="C2548" t="s">
        <v>150</v>
      </c>
      <c r="D2548" t="s">
        <v>2174</v>
      </c>
      <c r="E2548" t="s">
        <v>2181</v>
      </c>
      <c r="F2548" t="s">
        <v>2210</v>
      </c>
      <c r="G2548" t="s">
        <v>147</v>
      </c>
      <c r="H2548" t="s">
        <v>2173</v>
      </c>
      <c r="I2548" t="s">
        <v>55</v>
      </c>
      <c r="J2548" t="s">
        <v>144</v>
      </c>
      <c r="K2548" t="s">
        <v>1488</v>
      </c>
      <c r="L2548" t="s">
        <v>146</v>
      </c>
      <c r="M2548" t="s">
        <v>14410</v>
      </c>
    </row>
    <row r="2549" spans="1:13" x14ac:dyDescent="0.35">
      <c r="A2549" t="s">
        <v>14411</v>
      </c>
      <c r="B2549" t="s">
        <v>14412</v>
      </c>
      <c r="C2549" t="s">
        <v>150</v>
      </c>
      <c r="D2549" t="s">
        <v>2174</v>
      </c>
      <c r="E2549" t="s">
        <v>2181</v>
      </c>
      <c r="F2549" t="s">
        <v>652</v>
      </c>
      <c r="G2549" t="s">
        <v>147</v>
      </c>
      <c r="H2549" t="s">
        <v>2173</v>
      </c>
      <c r="I2549" t="s">
        <v>55</v>
      </c>
      <c r="J2549" t="s">
        <v>144</v>
      </c>
      <c r="K2549" t="s">
        <v>1488</v>
      </c>
      <c r="L2549" t="s">
        <v>146</v>
      </c>
      <c r="M2549" t="s">
        <v>14413</v>
      </c>
    </row>
    <row r="2550" spans="1:13" x14ac:dyDescent="0.35">
      <c r="A2550" t="s">
        <v>14414</v>
      </c>
      <c r="B2550" t="s">
        <v>14415</v>
      </c>
      <c r="C2550" t="s">
        <v>150</v>
      </c>
      <c r="D2550" t="s">
        <v>2174</v>
      </c>
      <c r="E2550" t="s">
        <v>2181</v>
      </c>
      <c r="F2550" t="s">
        <v>388</v>
      </c>
      <c r="G2550" t="s">
        <v>147</v>
      </c>
      <c r="H2550" t="s">
        <v>2173</v>
      </c>
      <c r="I2550" t="s">
        <v>55</v>
      </c>
      <c r="J2550" t="s">
        <v>144</v>
      </c>
      <c r="K2550" t="s">
        <v>1488</v>
      </c>
      <c r="L2550" t="s">
        <v>146</v>
      </c>
      <c r="M2550" t="s">
        <v>14416</v>
      </c>
    </row>
    <row r="2551" spans="1:13" x14ac:dyDescent="0.35">
      <c r="A2551" t="s">
        <v>14417</v>
      </c>
      <c r="B2551" t="s">
        <v>14418</v>
      </c>
      <c r="C2551" t="s">
        <v>150</v>
      </c>
      <c r="D2551" t="s">
        <v>2174</v>
      </c>
      <c r="E2551" t="s">
        <v>2181</v>
      </c>
      <c r="F2551" t="s">
        <v>371</v>
      </c>
      <c r="G2551" t="s">
        <v>147</v>
      </c>
      <c r="H2551" t="s">
        <v>2173</v>
      </c>
      <c r="I2551" t="s">
        <v>55</v>
      </c>
      <c r="J2551" t="s">
        <v>144</v>
      </c>
      <c r="K2551" t="s">
        <v>1488</v>
      </c>
      <c r="L2551" t="s">
        <v>146</v>
      </c>
      <c r="M2551" t="s">
        <v>14419</v>
      </c>
    </row>
    <row r="2552" spans="1:13" x14ac:dyDescent="0.35">
      <c r="A2552" t="s">
        <v>14420</v>
      </c>
      <c r="B2552" t="s">
        <v>14421</v>
      </c>
      <c r="C2552" t="s">
        <v>150</v>
      </c>
      <c r="D2552" t="s">
        <v>2174</v>
      </c>
      <c r="E2552" t="s">
        <v>2181</v>
      </c>
      <c r="F2552" t="s">
        <v>2211</v>
      </c>
      <c r="G2552" t="s">
        <v>147</v>
      </c>
      <c r="H2552" t="s">
        <v>2173</v>
      </c>
      <c r="I2552" t="s">
        <v>55</v>
      </c>
      <c r="J2552" t="s">
        <v>144</v>
      </c>
      <c r="K2552" t="s">
        <v>1488</v>
      </c>
      <c r="L2552" t="s">
        <v>146</v>
      </c>
      <c r="M2552" t="s">
        <v>14422</v>
      </c>
    </row>
    <row r="2553" spans="1:13" x14ac:dyDescent="0.35">
      <c r="A2553" t="s">
        <v>14423</v>
      </c>
      <c r="B2553" t="s">
        <v>14424</v>
      </c>
      <c r="C2553" t="s">
        <v>150</v>
      </c>
      <c r="D2553" t="s">
        <v>2174</v>
      </c>
      <c r="E2553" t="s">
        <v>2181</v>
      </c>
      <c r="F2553" t="s">
        <v>347</v>
      </c>
      <c r="G2553" t="s">
        <v>147</v>
      </c>
      <c r="H2553" t="s">
        <v>2173</v>
      </c>
      <c r="I2553" t="s">
        <v>55</v>
      </c>
      <c r="J2553" t="s">
        <v>144</v>
      </c>
      <c r="K2553" t="s">
        <v>1488</v>
      </c>
      <c r="L2553" t="s">
        <v>146</v>
      </c>
      <c r="M2553" t="s">
        <v>14425</v>
      </c>
    </row>
    <row r="2554" spans="1:13" x14ac:dyDescent="0.35">
      <c r="A2554" t="s">
        <v>14426</v>
      </c>
      <c r="B2554" t="s">
        <v>14427</v>
      </c>
      <c r="C2554" t="s">
        <v>150</v>
      </c>
      <c r="D2554" t="s">
        <v>2174</v>
      </c>
      <c r="E2554" t="s">
        <v>2181</v>
      </c>
      <c r="F2554" t="s">
        <v>2216</v>
      </c>
      <c r="G2554" t="s">
        <v>147</v>
      </c>
      <c r="H2554" t="s">
        <v>2173</v>
      </c>
      <c r="I2554" t="s">
        <v>55</v>
      </c>
      <c r="J2554" t="s">
        <v>144</v>
      </c>
      <c r="K2554" t="s">
        <v>1488</v>
      </c>
      <c r="L2554" t="s">
        <v>146</v>
      </c>
      <c r="M2554" t="s">
        <v>14428</v>
      </c>
    </row>
    <row r="2555" spans="1:13" x14ac:dyDescent="0.35">
      <c r="A2555" t="s">
        <v>14429</v>
      </c>
      <c r="B2555" t="s">
        <v>14430</v>
      </c>
      <c r="C2555" t="s">
        <v>150</v>
      </c>
      <c r="D2555" t="s">
        <v>2174</v>
      </c>
      <c r="E2555" t="s">
        <v>2181</v>
      </c>
      <c r="F2555" t="s">
        <v>2212</v>
      </c>
      <c r="G2555" t="s">
        <v>147</v>
      </c>
      <c r="H2555" t="s">
        <v>2173</v>
      </c>
      <c r="I2555" t="s">
        <v>55</v>
      </c>
      <c r="J2555" t="s">
        <v>144</v>
      </c>
      <c r="K2555" t="s">
        <v>1488</v>
      </c>
      <c r="L2555" t="s">
        <v>146</v>
      </c>
      <c r="M2555" t="s">
        <v>14431</v>
      </c>
    </row>
    <row r="2556" spans="1:13" x14ac:dyDescent="0.35">
      <c r="A2556" t="s">
        <v>14432</v>
      </c>
      <c r="B2556" t="s">
        <v>14433</v>
      </c>
      <c r="C2556" t="s">
        <v>150</v>
      </c>
      <c r="D2556" t="s">
        <v>2174</v>
      </c>
      <c r="E2556" t="s">
        <v>2181</v>
      </c>
      <c r="F2556" t="s">
        <v>2213</v>
      </c>
      <c r="G2556" t="s">
        <v>147</v>
      </c>
      <c r="H2556" t="s">
        <v>2173</v>
      </c>
      <c r="I2556" t="s">
        <v>55</v>
      </c>
      <c r="J2556" t="s">
        <v>144</v>
      </c>
      <c r="K2556" t="s">
        <v>1488</v>
      </c>
      <c r="L2556" t="s">
        <v>146</v>
      </c>
      <c r="M2556" t="s">
        <v>14434</v>
      </c>
    </row>
    <row r="2557" spans="1:13" x14ac:dyDescent="0.35">
      <c r="A2557" t="s">
        <v>14435</v>
      </c>
      <c r="B2557" t="s">
        <v>14436</v>
      </c>
      <c r="C2557" t="s">
        <v>150</v>
      </c>
      <c r="D2557" t="s">
        <v>2174</v>
      </c>
      <c r="E2557" t="s">
        <v>10911</v>
      </c>
      <c r="F2557" t="s">
        <v>2210</v>
      </c>
      <c r="G2557" t="s">
        <v>147</v>
      </c>
      <c r="H2557" t="s">
        <v>2173</v>
      </c>
      <c r="I2557" t="s">
        <v>55</v>
      </c>
      <c r="J2557" t="s">
        <v>144</v>
      </c>
      <c r="K2557" t="s">
        <v>1488</v>
      </c>
      <c r="L2557" t="s">
        <v>146</v>
      </c>
      <c r="M2557" t="s">
        <v>14437</v>
      </c>
    </row>
    <row r="2558" spans="1:13" x14ac:dyDescent="0.35">
      <c r="A2558" t="s">
        <v>14438</v>
      </c>
      <c r="B2558" t="s">
        <v>14439</v>
      </c>
      <c r="C2558" t="s">
        <v>150</v>
      </c>
      <c r="D2558" t="s">
        <v>2174</v>
      </c>
      <c r="E2558" t="s">
        <v>10911</v>
      </c>
      <c r="F2558" t="s">
        <v>652</v>
      </c>
      <c r="G2558" t="s">
        <v>147</v>
      </c>
      <c r="H2558" t="s">
        <v>2173</v>
      </c>
      <c r="I2558" t="s">
        <v>55</v>
      </c>
      <c r="J2558" t="s">
        <v>144</v>
      </c>
      <c r="K2558" t="s">
        <v>1488</v>
      </c>
      <c r="L2558" t="s">
        <v>146</v>
      </c>
      <c r="M2558" t="s">
        <v>14440</v>
      </c>
    </row>
    <row r="2559" spans="1:13" x14ac:dyDescent="0.35">
      <c r="A2559" t="s">
        <v>14441</v>
      </c>
      <c r="B2559" t="s">
        <v>14442</v>
      </c>
      <c r="C2559" t="s">
        <v>150</v>
      </c>
      <c r="D2559" t="s">
        <v>2174</v>
      </c>
      <c r="E2559" t="s">
        <v>10911</v>
      </c>
      <c r="F2559" t="s">
        <v>2208</v>
      </c>
      <c r="G2559" t="s">
        <v>147</v>
      </c>
      <c r="H2559" t="s">
        <v>2173</v>
      </c>
      <c r="I2559" t="s">
        <v>55</v>
      </c>
      <c r="J2559" t="s">
        <v>144</v>
      </c>
      <c r="K2559" t="s">
        <v>1488</v>
      </c>
      <c r="L2559" t="s">
        <v>146</v>
      </c>
      <c r="M2559" t="s">
        <v>14443</v>
      </c>
    </row>
    <row r="2560" spans="1:13" x14ac:dyDescent="0.35">
      <c r="A2560" t="s">
        <v>14444</v>
      </c>
      <c r="B2560" t="s">
        <v>14445</v>
      </c>
      <c r="C2560" t="s">
        <v>150</v>
      </c>
      <c r="D2560" t="s">
        <v>2174</v>
      </c>
      <c r="E2560" t="s">
        <v>10911</v>
      </c>
      <c r="F2560" t="s">
        <v>371</v>
      </c>
      <c r="G2560" t="s">
        <v>147</v>
      </c>
      <c r="H2560" t="s">
        <v>2173</v>
      </c>
      <c r="I2560" t="s">
        <v>55</v>
      </c>
      <c r="J2560" t="s">
        <v>144</v>
      </c>
      <c r="K2560" t="s">
        <v>1488</v>
      </c>
      <c r="L2560" t="s">
        <v>146</v>
      </c>
      <c r="M2560" t="s">
        <v>14446</v>
      </c>
    </row>
    <row r="2561" spans="1:13" x14ac:dyDescent="0.35">
      <c r="A2561" t="s">
        <v>14447</v>
      </c>
      <c r="B2561" t="s">
        <v>14448</v>
      </c>
      <c r="C2561" t="s">
        <v>150</v>
      </c>
      <c r="D2561" t="s">
        <v>2174</v>
      </c>
      <c r="E2561" t="s">
        <v>10911</v>
      </c>
      <c r="F2561" t="s">
        <v>366</v>
      </c>
      <c r="G2561" t="s">
        <v>147</v>
      </c>
      <c r="H2561" t="s">
        <v>2173</v>
      </c>
      <c r="I2561" t="s">
        <v>55</v>
      </c>
      <c r="J2561" t="s">
        <v>144</v>
      </c>
      <c r="K2561" t="s">
        <v>1488</v>
      </c>
      <c r="L2561" t="s">
        <v>146</v>
      </c>
      <c r="M2561" t="s">
        <v>14449</v>
      </c>
    </row>
    <row r="2562" spans="1:13" x14ac:dyDescent="0.35">
      <c r="A2562" t="s">
        <v>14450</v>
      </c>
      <c r="B2562" t="s">
        <v>14451</v>
      </c>
      <c r="C2562" t="s">
        <v>150</v>
      </c>
      <c r="D2562" t="s">
        <v>2174</v>
      </c>
      <c r="E2562" t="s">
        <v>10911</v>
      </c>
      <c r="F2562" t="s">
        <v>2211</v>
      </c>
      <c r="G2562" t="s">
        <v>147</v>
      </c>
      <c r="H2562" t="s">
        <v>2173</v>
      </c>
      <c r="I2562" t="s">
        <v>55</v>
      </c>
      <c r="J2562" t="s">
        <v>144</v>
      </c>
      <c r="K2562" t="s">
        <v>1488</v>
      </c>
      <c r="L2562" t="s">
        <v>146</v>
      </c>
      <c r="M2562" t="s">
        <v>14452</v>
      </c>
    </row>
    <row r="2563" spans="1:13" x14ac:dyDescent="0.35">
      <c r="A2563" t="s">
        <v>14453</v>
      </c>
      <c r="B2563" t="s">
        <v>14454</v>
      </c>
      <c r="C2563" t="s">
        <v>150</v>
      </c>
      <c r="D2563" t="s">
        <v>2174</v>
      </c>
      <c r="E2563" t="s">
        <v>10911</v>
      </c>
      <c r="F2563" t="s">
        <v>2202</v>
      </c>
      <c r="G2563" t="s">
        <v>147</v>
      </c>
      <c r="H2563" t="s">
        <v>2173</v>
      </c>
      <c r="I2563" t="s">
        <v>55</v>
      </c>
      <c r="J2563" t="s">
        <v>144</v>
      </c>
      <c r="K2563" t="s">
        <v>1488</v>
      </c>
      <c r="L2563" t="s">
        <v>146</v>
      </c>
      <c r="M2563" t="s">
        <v>14455</v>
      </c>
    </row>
    <row r="2564" spans="1:13" x14ac:dyDescent="0.35">
      <c r="A2564" t="s">
        <v>14456</v>
      </c>
      <c r="B2564" t="s">
        <v>14457</v>
      </c>
      <c r="C2564" t="s">
        <v>150</v>
      </c>
      <c r="D2564" t="s">
        <v>2174</v>
      </c>
      <c r="E2564" t="s">
        <v>10911</v>
      </c>
      <c r="F2564" t="s">
        <v>484</v>
      </c>
      <c r="G2564" t="s">
        <v>147</v>
      </c>
      <c r="H2564" t="s">
        <v>2173</v>
      </c>
      <c r="I2564" t="s">
        <v>55</v>
      </c>
      <c r="J2564" t="s">
        <v>144</v>
      </c>
      <c r="K2564" t="s">
        <v>1488</v>
      </c>
      <c r="L2564" t="s">
        <v>146</v>
      </c>
      <c r="M2564" t="s">
        <v>14458</v>
      </c>
    </row>
    <row r="2565" spans="1:13" x14ac:dyDescent="0.35">
      <c r="A2565" t="s">
        <v>14459</v>
      </c>
      <c r="B2565" t="s">
        <v>14460</v>
      </c>
      <c r="C2565" t="s">
        <v>150</v>
      </c>
      <c r="D2565" t="s">
        <v>2174</v>
      </c>
      <c r="E2565" t="s">
        <v>10911</v>
      </c>
      <c r="F2565" t="s">
        <v>2214</v>
      </c>
      <c r="G2565" t="s">
        <v>147</v>
      </c>
      <c r="H2565" t="s">
        <v>2173</v>
      </c>
      <c r="I2565" t="s">
        <v>55</v>
      </c>
      <c r="J2565" t="s">
        <v>144</v>
      </c>
      <c r="K2565" t="s">
        <v>1488</v>
      </c>
      <c r="L2565" t="s">
        <v>146</v>
      </c>
      <c r="M2565" t="s">
        <v>14461</v>
      </c>
    </row>
    <row r="2566" spans="1:13" x14ac:dyDescent="0.35">
      <c r="A2566" t="s">
        <v>14462</v>
      </c>
      <c r="B2566" t="s">
        <v>14463</v>
      </c>
      <c r="C2566" t="s">
        <v>150</v>
      </c>
      <c r="D2566" t="s">
        <v>2174</v>
      </c>
      <c r="E2566" t="s">
        <v>10911</v>
      </c>
      <c r="F2566" t="s">
        <v>347</v>
      </c>
      <c r="G2566" t="s">
        <v>147</v>
      </c>
      <c r="H2566" t="s">
        <v>2173</v>
      </c>
      <c r="I2566" t="s">
        <v>55</v>
      </c>
      <c r="J2566" t="s">
        <v>144</v>
      </c>
      <c r="K2566" t="s">
        <v>1488</v>
      </c>
      <c r="L2566" t="s">
        <v>146</v>
      </c>
      <c r="M2566" t="s">
        <v>14464</v>
      </c>
    </row>
    <row r="2567" spans="1:13" x14ac:dyDescent="0.35">
      <c r="A2567" t="s">
        <v>14465</v>
      </c>
      <c r="B2567" t="s">
        <v>14466</v>
      </c>
      <c r="C2567" t="s">
        <v>150</v>
      </c>
      <c r="D2567" t="s">
        <v>2174</v>
      </c>
      <c r="E2567" t="s">
        <v>10911</v>
      </c>
      <c r="F2567" t="s">
        <v>2215</v>
      </c>
      <c r="G2567" t="s">
        <v>147</v>
      </c>
      <c r="H2567" t="s">
        <v>2173</v>
      </c>
      <c r="I2567" t="s">
        <v>55</v>
      </c>
      <c r="J2567" t="s">
        <v>144</v>
      </c>
      <c r="K2567" t="s">
        <v>1488</v>
      </c>
      <c r="L2567" t="s">
        <v>146</v>
      </c>
      <c r="M2567" t="s">
        <v>14467</v>
      </c>
    </row>
    <row r="2568" spans="1:13" x14ac:dyDescent="0.35">
      <c r="A2568" t="s">
        <v>14468</v>
      </c>
      <c r="B2568" t="s">
        <v>14469</v>
      </c>
      <c r="C2568" t="s">
        <v>150</v>
      </c>
      <c r="D2568" t="s">
        <v>2174</v>
      </c>
      <c r="E2568" t="s">
        <v>10911</v>
      </c>
      <c r="F2568" t="s">
        <v>2209</v>
      </c>
      <c r="G2568" t="s">
        <v>147</v>
      </c>
      <c r="H2568" t="s">
        <v>2173</v>
      </c>
      <c r="I2568" t="s">
        <v>55</v>
      </c>
      <c r="J2568" t="s">
        <v>144</v>
      </c>
      <c r="K2568" t="s">
        <v>1488</v>
      </c>
      <c r="L2568" t="s">
        <v>146</v>
      </c>
      <c r="M2568" t="s">
        <v>14470</v>
      </c>
    </row>
    <row r="2569" spans="1:13" x14ac:dyDescent="0.35">
      <c r="A2569" t="s">
        <v>14471</v>
      </c>
      <c r="B2569" t="s">
        <v>14472</v>
      </c>
      <c r="C2569" t="s">
        <v>150</v>
      </c>
      <c r="D2569" t="s">
        <v>2174</v>
      </c>
      <c r="E2569" t="s">
        <v>10911</v>
      </c>
      <c r="F2569" t="s">
        <v>2216</v>
      </c>
      <c r="G2569" t="s">
        <v>147</v>
      </c>
      <c r="H2569" t="s">
        <v>2173</v>
      </c>
      <c r="I2569" t="s">
        <v>55</v>
      </c>
      <c r="J2569" t="s">
        <v>144</v>
      </c>
      <c r="K2569" t="s">
        <v>1488</v>
      </c>
      <c r="L2569" t="s">
        <v>146</v>
      </c>
      <c r="M2569" t="s">
        <v>14473</v>
      </c>
    </row>
    <row r="2570" spans="1:13" x14ac:dyDescent="0.35">
      <c r="A2570" t="s">
        <v>14474</v>
      </c>
      <c r="B2570" t="s">
        <v>14475</v>
      </c>
      <c r="C2570" t="s">
        <v>150</v>
      </c>
      <c r="D2570" t="s">
        <v>2174</v>
      </c>
      <c r="E2570" t="s">
        <v>10911</v>
      </c>
      <c r="F2570" t="s">
        <v>2212</v>
      </c>
      <c r="G2570" t="s">
        <v>147</v>
      </c>
      <c r="H2570" t="s">
        <v>2173</v>
      </c>
      <c r="I2570" t="s">
        <v>55</v>
      </c>
      <c r="J2570" t="s">
        <v>144</v>
      </c>
      <c r="K2570" t="s">
        <v>1488</v>
      </c>
      <c r="L2570" t="s">
        <v>146</v>
      </c>
      <c r="M2570" t="s">
        <v>14476</v>
      </c>
    </row>
    <row r="2571" spans="1:13" x14ac:dyDescent="0.35">
      <c r="A2571" t="s">
        <v>14477</v>
      </c>
      <c r="B2571" t="s">
        <v>14478</v>
      </c>
      <c r="C2571" t="s">
        <v>150</v>
      </c>
      <c r="D2571" t="s">
        <v>2174</v>
      </c>
      <c r="E2571" t="s">
        <v>10911</v>
      </c>
      <c r="F2571" t="s">
        <v>2217</v>
      </c>
      <c r="G2571" t="s">
        <v>147</v>
      </c>
      <c r="H2571" t="s">
        <v>2173</v>
      </c>
      <c r="I2571" t="s">
        <v>55</v>
      </c>
      <c r="J2571" t="s">
        <v>144</v>
      </c>
      <c r="K2571" t="s">
        <v>1488</v>
      </c>
      <c r="L2571" t="s">
        <v>146</v>
      </c>
      <c r="M2571" t="s">
        <v>14479</v>
      </c>
    </row>
    <row r="2572" spans="1:13" x14ac:dyDescent="0.35">
      <c r="A2572" t="s">
        <v>14480</v>
      </c>
      <c r="B2572" t="s">
        <v>14481</v>
      </c>
      <c r="C2572" t="s">
        <v>150</v>
      </c>
      <c r="D2572" t="s">
        <v>2174</v>
      </c>
      <c r="E2572" t="s">
        <v>10911</v>
      </c>
      <c r="F2572" t="s">
        <v>2213</v>
      </c>
      <c r="G2572" t="s">
        <v>147</v>
      </c>
      <c r="H2572" t="s">
        <v>2173</v>
      </c>
      <c r="I2572" t="s">
        <v>55</v>
      </c>
      <c r="J2572" t="s">
        <v>144</v>
      </c>
      <c r="K2572" t="s">
        <v>1488</v>
      </c>
      <c r="L2572" t="s">
        <v>146</v>
      </c>
      <c r="M2572" t="s">
        <v>14482</v>
      </c>
    </row>
    <row r="2573" spans="1:13" x14ac:dyDescent="0.35">
      <c r="A2573" t="s">
        <v>14483</v>
      </c>
      <c r="B2573" t="s">
        <v>14484</v>
      </c>
      <c r="C2573" t="s">
        <v>150</v>
      </c>
      <c r="D2573" t="s">
        <v>2174</v>
      </c>
      <c r="E2573" t="s">
        <v>10911</v>
      </c>
      <c r="F2573" t="s">
        <v>501</v>
      </c>
      <c r="G2573" t="s">
        <v>147</v>
      </c>
      <c r="H2573" t="s">
        <v>2173</v>
      </c>
      <c r="I2573" t="s">
        <v>55</v>
      </c>
      <c r="J2573" t="s">
        <v>144</v>
      </c>
      <c r="K2573" t="s">
        <v>1488</v>
      </c>
      <c r="L2573" t="s">
        <v>146</v>
      </c>
      <c r="M2573" t="s">
        <v>14485</v>
      </c>
    </row>
    <row r="2574" spans="1:13" x14ac:dyDescent="0.35">
      <c r="A2574" t="s">
        <v>14486</v>
      </c>
      <c r="B2574" t="s">
        <v>14487</v>
      </c>
      <c r="C2574" t="s">
        <v>150</v>
      </c>
      <c r="D2574" t="s">
        <v>2174</v>
      </c>
      <c r="E2574" t="s">
        <v>10911</v>
      </c>
      <c r="F2574" t="s">
        <v>498</v>
      </c>
      <c r="G2574" t="s">
        <v>147</v>
      </c>
      <c r="H2574" t="s">
        <v>2173</v>
      </c>
      <c r="I2574" t="s">
        <v>55</v>
      </c>
      <c r="J2574" t="s">
        <v>144</v>
      </c>
      <c r="K2574" t="s">
        <v>1488</v>
      </c>
      <c r="L2574" t="s">
        <v>146</v>
      </c>
      <c r="M2574" t="s">
        <v>14488</v>
      </c>
    </row>
    <row r="2575" spans="1:13" x14ac:dyDescent="0.35">
      <c r="A2575" t="s">
        <v>14489</v>
      </c>
      <c r="B2575" t="s">
        <v>14490</v>
      </c>
      <c r="C2575" t="s">
        <v>150</v>
      </c>
      <c r="D2575" t="s">
        <v>2174</v>
      </c>
      <c r="E2575" t="s">
        <v>10911</v>
      </c>
      <c r="F2575" t="s">
        <v>2189</v>
      </c>
      <c r="G2575" t="s">
        <v>147</v>
      </c>
      <c r="H2575" t="s">
        <v>2173</v>
      </c>
      <c r="I2575" t="s">
        <v>55</v>
      </c>
      <c r="J2575" t="s">
        <v>144</v>
      </c>
      <c r="K2575" t="s">
        <v>1488</v>
      </c>
      <c r="L2575" t="s">
        <v>146</v>
      </c>
      <c r="M2575" t="s">
        <v>14491</v>
      </c>
    </row>
    <row r="2576" spans="1:13" x14ac:dyDescent="0.35">
      <c r="A2576" t="s">
        <v>14492</v>
      </c>
      <c r="B2576" t="s">
        <v>14493</v>
      </c>
      <c r="C2576" t="s">
        <v>150</v>
      </c>
      <c r="D2576" t="s">
        <v>2174</v>
      </c>
      <c r="E2576" t="s">
        <v>11224</v>
      </c>
      <c r="F2576" t="s">
        <v>2210</v>
      </c>
      <c r="G2576" t="s">
        <v>147</v>
      </c>
      <c r="H2576" t="s">
        <v>2173</v>
      </c>
      <c r="I2576" t="s">
        <v>55</v>
      </c>
      <c r="J2576" t="s">
        <v>144</v>
      </c>
      <c r="K2576" t="s">
        <v>1488</v>
      </c>
      <c r="L2576" t="s">
        <v>146</v>
      </c>
      <c r="M2576" t="s">
        <v>14494</v>
      </c>
    </row>
    <row r="2577" spans="1:13" x14ac:dyDescent="0.35">
      <c r="A2577" t="s">
        <v>14495</v>
      </c>
      <c r="B2577" t="s">
        <v>14496</v>
      </c>
      <c r="C2577" t="s">
        <v>150</v>
      </c>
      <c r="D2577" t="s">
        <v>2174</v>
      </c>
      <c r="E2577" t="s">
        <v>11224</v>
      </c>
      <c r="F2577" t="s">
        <v>388</v>
      </c>
      <c r="G2577" t="s">
        <v>147</v>
      </c>
      <c r="H2577" t="s">
        <v>2173</v>
      </c>
      <c r="I2577" t="s">
        <v>55</v>
      </c>
      <c r="J2577" t="s">
        <v>144</v>
      </c>
      <c r="K2577" t="s">
        <v>1488</v>
      </c>
      <c r="L2577" t="s">
        <v>146</v>
      </c>
      <c r="M2577" t="s">
        <v>14497</v>
      </c>
    </row>
    <row r="2578" spans="1:13" x14ac:dyDescent="0.35">
      <c r="A2578" t="s">
        <v>14498</v>
      </c>
      <c r="B2578" t="s">
        <v>14499</v>
      </c>
      <c r="C2578" t="s">
        <v>150</v>
      </c>
      <c r="D2578" t="s">
        <v>2174</v>
      </c>
      <c r="E2578" t="s">
        <v>11224</v>
      </c>
      <c r="F2578" t="s">
        <v>371</v>
      </c>
      <c r="G2578" t="s">
        <v>147</v>
      </c>
      <c r="H2578" t="s">
        <v>2173</v>
      </c>
      <c r="I2578" t="s">
        <v>55</v>
      </c>
      <c r="J2578" t="s">
        <v>144</v>
      </c>
      <c r="K2578" t="s">
        <v>1488</v>
      </c>
      <c r="L2578" t="s">
        <v>146</v>
      </c>
      <c r="M2578" t="s">
        <v>14500</v>
      </c>
    </row>
    <row r="2579" spans="1:13" x14ac:dyDescent="0.35">
      <c r="A2579" t="s">
        <v>14501</v>
      </c>
      <c r="B2579" t="s">
        <v>14502</v>
      </c>
      <c r="C2579" t="s">
        <v>150</v>
      </c>
      <c r="D2579" t="s">
        <v>2174</v>
      </c>
      <c r="E2579" t="s">
        <v>11224</v>
      </c>
      <c r="F2579" t="s">
        <v>484</v>
      </c>
      <c r="G2579" t="s">
        <v>147</v>
      </c>
      <c r="H2579" t="s">
        <v>2173</v>
      </c>
      <c r="I2579" t="s">
        <v>55</v>
      </c>
      <c r="J2579" t="s">
        <v>144</v>
      </c>
      <c r="K2579" t="s">
        <v>1488</v>
      </c>
      <c r="L2579" t="s">
        <v>146</v>
      </c>
      <c r="M2579" t="s">
        <v>14503</v>
      </c>
    </row>
    <row r="2580" spans="1:13" x14ac:dyDescent="0.35">
      <c r="A2580" t="s">
        <v>14504</v>
      </c>
      <c r="B2580" t="s">
        <v>14505</v>
      </c>
      <c r="C2580" t="s">
        <v>150</v>
      </c>
      <c r="D2580" t="s">
        <v>2174</v>
      </c>
      <c r="E2580" t="s">
        <v>11224</v>
      </c>
      <c r="F2580" t="s">
        <v>501</v>
      </c>
      <c r="G2580" t="s">
        <v>147</v>
      </c>
      <c r="H2580" t="s">
        <v>2173</v>
      </c>
      <c r="I2580" t="s">
        <v>55</v>
      </c>
      <c r="J2580" t="s">
        <v>144</v>
      </c>
      <c r="K2580" t="s">
        <v>1488</v>
      </c>
      <c r="L2580" t="s">
        <v>146</v>
      </c>
      <c r="M2580" t="s">
        <v>14506</v>
      </c>
    </row>
    <row r="2581" spans="1:13" x14ac:dyDescent="0.35">
      <c r="A2581" t="s">
        <v>14507</v>
      </c>
      <c r="B2581" t="s">
        <v>14508</v>
      </c>
      <c r="C2581" t="s">
        <v>150</v>
      </c>
      <c r="D2581" t="s">
        <v>2174</v>
      </c>
      <c r="E2581" t="s">
        <v>11224</v>
      </c>
      <c r="F2581" t="s">
        <v>498</v>
      </c>
      <c r="G2581" t="s">
        <v>147</v>
      </c>
      <c r="H2581" t="s">
        <v>2173</v>
      </c>
      <c r="I2581" t="s">
        <v>55</v>
      </c>
      <c r="J2581" t="s">
        <v>144</v>
      </c>
      <c r="K2581" t="s">
        <v>1488</v>
      </c>
      <c r="L2581" t="s">
        <v>146</v>
      </c>
      <c r="M2581" t="s">
        <v>14509</v>
      </c>
    </row>
    <row r="2582" spans="1:13" x14ac:dyDescent="0.35">
      <c r="A2582" t="s">
        <v>14510</v>
      </c>
      <c r="B2582" t="s">
        <v>14511</v>
      </c>
      <c r="C2582" t="s">
        <v>150</v>
      </c>
      <c r="D2582" t="s">
        <v>2174</v>
      </c>
      <c r="E2582" t="s">
        <v>11224</v>
      </c>
      <c r="F2582" t="s">
        <v>2189</v>
      </c>
      <c r="G2582" t="s">
        <v>147</v>
      </c>
      <c r="H2582" t="s">
        <v>2173</v>
      </c>
      <c r="I2582" t="s">
        <v>55</v>
      </c>
      <c r="J2582" t="s">
        <v>144</v>
      </c>
      <c r="K2582" t="s">
        <v>1488</v>
      </c>
      <c r="L2582" t="s">
        <v>146</v>
      </c>
      <c r="M2582" t="s">
        <v>14512</v>
      </c>
    </row>
    <row r="2583" spans="1:13" x14ac:dyDescent="0.35">
      <c r="A2583" t="s">
        <v>14513</v>
      </c>
      <c r="B2583" t="s">
        <v>14514</v>
      </c>
      <c r="C2583" t="s">
        <v>150</v>
      </c>
      <c r="D2583" t="s">
        <v>2174</v>
      </c>
      <c r="E2583" t="s">
        <v>11257</v>
      </c>
      <c r="F2583" t="s">
        <v>652</v>
      </c>
      <c r="G2583" t="s">
        <v>147</v>
      </c>
      <c r="H2583" t="s">
        <v>2173</v>
      </c>
      <c r="I2583" t="s">
        <v>55</v>
      </c>
      <c r="J2583" t="s">
        <v>144</v>
      </c>
      <c r="K2583" t="s">
        <v>1488</v>
      </c>
      <c r="L2583" t="s">
        <v>146</v>
      </c>
      <c r="M2583" t="s">
        <v>14515</v>
      </c>
    </row>
    <row r="2584" spans="1:13" x14ac:dyDescent="0.35">
      <c r="A2584" t="s">
        <v>14516</v>
      </c>
      <c r="B2584" t="s">
        <v>14517</v>
      </c>
      <c r="C2584" t="s">
        <v>150</v>
      </c>
      <c r="D2584" t="s">
        <v>2174</v>
      </c>
      <c r="E2584" t="s">
        <v>11257</v>
      </c>
      <c r="F2584" t="s">
        <v>2208</v>
      </c>
      <c r="G2584" t="s">
        <v>147</v>
      </c>
      <c r="H2584" t="s">
        <v>2173</v>
      </c>
      <c r="I2584" t="s">
        <v>55</v>
      </c>
      <c r="J2584" t="s">
        <v>144</v>
      </c>
      <c r="K2584" t="s">
        <v>1488</v>
      </c>
      <c r="L2584" t="s">
        <v>146</v>
      </c>
      <c r="M2584" t="s">
        <v>14518</v>
      </c>
    </row>
    <row r="2585" spans="1:13" x14ac:dyDescent="0.35">
      <c r="A2585" t="s">
        <v>14519</v>
      </c>
      <c r="B2585" t="s">
        <v>14520</v>
      </c>
      <c r="C2585" t="s">
        <v>150</v>
      </c>
      <c r="D2585" t="s">
        <v>2174</v>
      </c>
      <c r="E2585" t="s">
        <v>11257</v>
      </c>
      <c r="F2585" t="s">
        <v>388</v>
      </c>
      <c r="G2585" t="s">
        <v>147</v>
      </c>
      <c r="H2585" t="s">
        <v>2173</v>
      </c>
      <c r="I2585" t="s">
        <v>55</v>
      </c>
      <c r="J2585" t="s">
        <v>144</v>
      </c>
      <c r="K2585" t="s">
        <v>1488</v>
      </c>
      <c r="L2585" t="s">
        <v>146</v>
      </c>
      <c r="M2585" t="s">
        <v>14521</v>
      </c>
    </row>
    <row r="2586" spans="1:13" x14ac:dyDescent="0.35">
      <c r="A2586" t="s">
        <v>14522</v>
      </c>
      <c r="B2586" t="s">
        <v>14523</v>
      </c>
      <c r="C2586" t="s">
        <v>150</v>
      </c>
      <c r="D2586" t="s">
        <v>2174</v>
      </c>
      <c r="E2586" t="s">
        <v>11257</v>
      </c>
      <c r="F2586" t="s">
        <v>371</v>
      </c>
      <c r="G2586" t="s">
        <v>147</v>
      </c>
      <c r="H2586" t="s">
        <v>2173</v>
      </c>
      <c r="I2586" t="s">
        <v>55</v>
      </c>
      <c r="J2586" t="s">
        <v>144</v>
      </c>
      <c r="K2586" t="s">
        <v>1488</v>
      </c>
      <c r="L2586" t="s">
        <v>146</v>
      </c>
      <c r="M2586" t="s">
        <v>14524</v>
      </c>
    </row>
    <row r="2587" spans="1:13" x14ac:dyDescent="0.35">
      <c r="A2587" t="s">
        <v>14525</v>
      </c>
      <c r="B2587" t="s">
        <v>14526</v>
      </c>
      <c r="C2587" t="s">
        <v>150</v>
      </c>
      <c r="D2587" t="s">
        <v>2174</v>
      </c>
      <c r="E2587" t="s">
        <v>11257</v>
      </c>
      <c r="F2587" t="s">
        <v>366</v>
      </c>
      <c r="G2587" t="s">
        <v>147</v>
      </c>
      <c r="H2587" t="s">
        <v>2173</v>
      </c>
      <c r="I2587" t="s">
        <v>55</v>
      </c>
      <c r="J2587" t="s">
        <v>144</v>
      </c>
      <c r="K2587" t="s">
        <v>1488</v>
      </c>
      <c r="L2587" t="s">
        <v>146</v>
      </c>
      <c r="M2587" t="s">
        <v>14527</v>
      </c>
    </row>
    <row r="2588" spans="1:13" x14ac:dyDescent="0.35">
      <c r="A2588" t="s">
        <v>14528</v>
      </c>
      <c r="B2588" t="s">
        <v>14529</v>
      </c>
      <c r="C2588" t="s">
        <v>150</v>
      </c>
      <c r="D2588" t="s">
        <v>2174</v>
      </c>
      <c r="E2588" t="s">
        <v>2185</v>
      </c>
      <c r="F2588" t="s">
        <v>2210</v>
      </c>
      <c r="G2588" t="s">
        <v>147</v>
      </c>
      <c r="H2588" t="s">
        <v>2173</v>
      </c>
      <c r="I2588" t="s">
        <v>55</v>
      </c>
      <c r="J2588" t="s">
        <v>144</v>
      </c>
      <c r="K2588" t="s">
        <v>1488</v>
      </c>
      <c r="L2588" t="s">
        <v>146</v>
      </c>
      <c r="M2588" t="s">
        <v>14530</v>
      </c>
    </row>
    <row r="2589" spans="1:13" x14ac:dyDescent="0.35">
      <c r="A2589" t="s">
        <v>14531</v>
      </c>
      <c r="B2589" t="s">
        <v>14532</v>
      </c>
      <c r="C2589" t="s">
        <v>150</v>
      </c>
      <c r="D2589" t="s">
        <v>2174</v>
      </c>
      <c r="E2589" t="s">
        <v>2185</v>
      </c>
      <c r="F2589" t="s">
        <v>652</v>
      </c>
      <c r="G2589" t="s">
        <v>147</v>
      </c>
      <c r="H2589" t="s">
        <v>2173</v>
      </c>
      <c r="I2589" t="s">
        <v>55</v>
      </c>
      <c r="J2589" t="s">
        <v>144</v>
      </c>
      <c r="K2589" t="s">
        <v>1488</v>
      </c>
      <c r="L2589" t="s">
        <v>146</v>
      </c>
      <c r="M2589" t="s">
        <v>14533</v>
      </c>
    </row>
    <row r="2590" spans="1:13" x14ac:dyDescent="0.35">
      <c r="A2590" t="s">
        <v>14534</v>
      </c>
      <c r="B2590" t="s">
        <v>14535</v>
      </c>
      <c r="C2590" t="s">
        <v>150</v>
      </c>
      <c r="D2590" t="s">
        <v>2174</v>
      </c>
      <c r="E2590" t="s">
        <v>2185</v>
      </c>
      <c r="F2590" t="s">
        <v>371</v>
      </c>
      <c r="G2590" t="s">
        <v>147</v>
      </c>
      <c r="H2590" t="s">
        <v>2173</v>
      </c>
      <c r="I2590" t="s">
        <v>55</v>
      </c>
      <c r="J2590" t="s">
        <v>144</v>
      </c>
      <c r="K2590" t="s">
        <v>1488</v>
      </c>
      <c r="L2590" t="s">
        <v>146</v>
      </c>
      <c r="M2590" t="s">
        <v>14536</v>
      </c>
    </row>
    <row r="2591" spans="1:13" x14ac:dyDescent="0.35">
      <c r="A2591" t="s">
        <v>14537</v>
      </c>
      <c r="B2591" t="s">
        <v>14538</v>
      </c>
      <c r="C2591" t="s">
        <v>150</v>
      </c>
      <c r="D2591" t="s">
        <v>2174</v>
      </c>
      <c r="E2591" t="s">
        <v>2185</v>
      </c>
      <c r="F2591" t="s">
        <v>2211</v>
      </c>
      <c r="G2591" t="s">
        <v>147</v>
      </c>
      <c r="H2591" t="s">
        <v>2173</v>
      </c>
      <c r="I2591" t="s">
        <v>55</v>
      </c>
      <c r="J2591" t="s">
        <v>144</v>
      </c>
      <c r="K2591" t="s">
        <v>1488</v>
      </c>
      <c r="L2591" t="s">
        <v>146</v>
      </c>
      <c r="M2591" t="s">
        <v>14539</v>
      </c>
    </row>
    <row r="2592" spans="1:13" x14ac:dyDescent="0.35">
      <c r="A2592" t="s">
        <v>2219</v>
      </c>
      <c r="B2592" t="s">
        <v>2220</v>
      </c>
      <c r="C2592" t="s">
        <v>150</v>
      </c>
      <c r="D2592" t="s">
        <v>2174</v>
      </c>
      <c r="E2592" t="s">
        <v>2185</v>
      </c>
      <c r="F2592" t="s">
        <v>2212</v>
      </c>
      <c r="G2592" t="s">
        <v>147</v>
      </c>
      <c r="H2592" t="s">
        <v>2173</v>
      </c>
      <c r="I2592" t="s">
        <v>55</v>
      </c>
      <c r="J2592" t="s">
        <v>144</v>
      </c>
      <c r="K2592" t="s">
        <v>1488</v>
      </c>
      <c r="L2592" t="s">
        <v>146</v>
      </c>
      <c r="M2592" t="s">
        <v>2221</v>
      </c>
    </row>
    <row r="2593" spans="1:13" x14ac:dyDescent="0.35">
      <c r="A2593" t="s">
        <v>2222</v>
      </c>
      <c r="B2593" t="s">
        <v>2223</v>
      </c>
      <c r="C2593" t="s">
        <v>150</v>
      </c>
      <c r="D2593" t="s">
        <v>2174</v>
      </c>
      <c r="E2593" t="s">
        <v>2188</v>
      </c>
      <c r="F2593" t="s">
        <v>2210</v>
      </c>
      <c r="G2593" t="s">
        <v>147</v>
      </c>
      <c r="H2593" t="s">
        <v>2173</v>
      </c>
      <c r="I2593" t="s">
        <v>55</v>
      </c>
      <c r="J2593" t="s">
        <v>144</v>
      </c>
      <c r="K2593" t="s">
        <v>1488</v>
      </c>
      <c r="L2593" t="s">
        <v>146</v>
      </c>
      <c r="M2593" t="s">
        <v>2224</v>
      </c>
    </row>
    <row r="2594" spans="1:13" x14ac:dyDescent="0.35">
      <c r="A2594" t="s">
        <v>2225</v>
      </c>
      <c r="B2594" t="s">
        <v>2226</v>
      </c>
      <c r="C2594" t="s">
        <v>150</v>
      </c>
      <c r="D2594" t="s">
        <v>2174</v>
      </c>
      <c r="E2594" t="s">
        <v>2188</v>
      </c>
      <c r="F2594" t="s">
        <v>652</v>
      </c>
      <c r="G2594" t="s">
        <v>147</v>
      </c>
      <c r="H2594" t="s">
        <v>2173</v>
      </c>
      <c r="I2594" t="s">
        <v>55</v>
      </c>
      <c r="J2594" t="s">
        <v>144</v>
      </c>
      <c r="K2594" t="s">
        <v>1488</v>
      </c>
      <c r="L2594" t="s">
        <v>146</v>
      </c>
      <c r="M2594" t="s">
        <v>2227</v>
      </c>
    </row>
    <row r="2595" spans="1:13" x14ac:dyDescent="0.35">
      <c r="A2595" t="s">
        <v>2228</v>
      </c>
      <c r="B2595" t="s">
        <v>2229</v>
      </c>
      <c r="C2595" t="s">
        <v>150</v>
      </c>
      <c r="D2595" t="s">
        <v>2174</v>
      </c>
      <c r="E2595" t="s">
        <v>2188</v>
      </c>
      <c r="F2595" t="s">
        <v>2208</v>
      </c>
      <c r="G2595" t="s">
        <v>147</v>
      </c>
      <c r="H2595" t="s">
        <v>2173</v>
      </c>
      <c r="I2595" t="s">
        <v>55</v>
      </c>
      <c r="J2595" t="s">
        <v>144</v>
      </c>
      <c r="K2595" t="s">
        <v>1488</v>
      </c>
      <c r="L2595" t="s">
        <v>146</v>
      </c>
      <c r="M2595" t="s">
        <v>2230</v>
      </c>
    </row>
    <row r="2596" spans="1:13" x14ac:dyDescent="0.35">
      <c r="A2596" t="s">
        <v>2231</v>
      </c>
      <c r="B2596" t="s">
        <v>2232</v>
      </c>
      <c r="C2596" t="s">
        <v>150</v>
      </c>
      <c r="D2596" t="s">
        <v>2174</v>
      </c>
      <c r="E2596" t="s">
        <v>2188</v>
      </c>
      <c r="F2596" t="s">
        <v>371</v>
      </c>
      <c r="G2596" t="s">
        <v>147</v>
      </c>
      <c r="H2596" t="s">
        <v>2173</v>
      </c>
      <c r="I2596" t="s">
        <v>55</v>
      </c>
      <c r="J2596" t="s">
        <v>144</v>
      </c>
      <c r="K2596" t="s">
        <v>1488</v>
      </c>
      <c r="L2596" t="s">
        <v>146</v>
      </c>
      <c r="M2596" t="s">
        <v>2233</v>
      </c>
    </row>
    <row r="2597" spans="1:13" x14ac:dyDescent="0.35">
      <c r="A2597" t="s">
        <v>2234</v>
      </c>
      <c r="B2597" t="s">
        <v>2235</v>
      </c>
      <c r="C2597" t="s">
        <v>150</v>
      </c>
      <c r="D2597" t="s">
        <v>2174</v>
      </c>
      <c r="E2597" t="s">
        <v>2188</v>
      </c>
      <c r="F2597" t="s">
        <v>366</v>
      </c>
      <c r="G2597" t="s">
        <v>147</v>
      </c>
      <c r="H2597" t="s">
        <v>2173</v>
      </c>
      <c r="I2597" t="s">
        <v>55</v>
      </c>
      <c r="J2597" t="s">
        <v>144</v>
      </c>
      <c r="K2597" t="s">
        <v>1488</v>
      </c>
      <c r="L2597" t="s">
        <v>146</v>
      </c>
      <c r="M2597" t="s">
        <v>2236</v>
      </c>
    </row>
    <row r="2598" spans="1:13" x14ac:dyDescent="0.35">
      <c r="A2598" t="s">
        <v>2237</v>
      </c>
      <c r="B2598" t="s">
        <v>2238</v>
      </c>
      <c r="C2598" t="s">
        <v>150</v>
      </c>
      <c r="D2598" t="s">
        <v>2174</v>
      </c>
      <c r="E2598" t="s">
        <v>2188</v>
      </c>
      <c r="F2598" t="s">
        <v>2211</v>
      </c>
      <c r="G2598" t="s">
        <v>147</v>
      </c>
      <c r="H2598" t="s">
        <v>2173</v>
      </c>
      <c r="I2598" t="s">
        <v>55</v>
      </c>
      <c r="J2598" t="s">
        <v>144</v>
      </c>
      <c r="K2598" t="s">
        <v>1488</v>
      </c>
      <c r="L2598" t="s">
        <v>146</v>
      </c>
      <c r="M2598" t="s">
        <v>2239</v>
      </c>
    </row>
    <row r="2599" spans="1:13" x14ac:dyDescent="0.35">
      <c r="A2599" t="s">
        <v>2240</v>
      </c>
      <c r="B2599" t="s">
        <v>2241</v>
      </c>
      <c r="C2599" t="s">
        <v>150</v>
      </c>
      <c r="D2599" t="s">
        <v>2174</v>
      </c>
      <c r="E2599" t="s">
        <v>2188</v>
      </c>
      <c r="F2599" t="s">
        <v>2202</v>
      </c>
      <c r="G2599" t="s">
        <v>147</v>
      </c>
      <c r="H2599" t="s">
        <v>2173</v>
      </c>
      <c r="I2599" t="s">
        <v>55</v>
      </c>
      <c r="J2599" t="s">
        <v>144</v>
      </c>
      <c r="K2599" t="s">
        <v>1488</v>
      </c>
      <c r="L2599" t="s">
        <v>146</v>
      </c>
      <c r="M2599" t="s">
        <v>2242</v>
      </c>
    </row>
    <row r="2600" spans="1:13" x14ac:dyDescent="0.35">
      <c r="A2600" t="s">
        <v>2243</v>
      </c>
      <c r="B2600" t="s">
        <v>2244</v>
      </c>
      <c r="C2600" t="s">
        <v>150</v>
      </c>
      <c r="D2600" t="s">
        <v>2174</v>
      </c>
      <c r="E2600" t="s">
        <v>2188</v>
      </c>
      <c r="F2600" t="s">
        <v>484</v>
      </c>
      <c r="G2600" t="s">
        <v>147</v>
      </c>
      <c r="H2600" t="s">
        <v>2173</v>
      </c>
      <c r="I2600" t="s">
        <v>55</v>
      </c>
      <c r="J2600" t="s">
        <v>144</v>
      </c>
      <c r="K2600" t="s">
        <v>1488</v>
      </c>
      <c r="L2600" t="s">
        <v>146</v>
      </c>
      <c r="M2600" t="s">
        <v>2245</v>
      </c>
    </row>
    <row r="2601" spans="1:13" x14ac:dyDescent="0.35">
      <c r="A2601" t="s">
        <v>2246</v>
      </c>
      <c r="B2601" t="s">
        <v>2247</v>
      </c>
      <c r="C2601" t="s">
        <v>150</v>
      </c>
      <c r="D2601" t="s">
        <v>2174</v>
      </c>
      <c r="E2601" t="s">
        <v>2188</v>
      </c>
      <c r="F2601" t="s">
        <v>2214</v>
      </c>
      <c r="G2601" t="s">
        <v>147</v>
      </c>
      <c r="H2601" t="s">
        <v>2173</v>
      </c>
      <c r="I2601" t="s">
        <v>55</v>
      </c>
      <c r="J2601" t="s">
        <v>144</v>
      </c>
      <c r="K2601" t="s">
        <v>1488</v>
      </c>
      <c r="L2601" t="s">
        <v>146</v>
      </c>
      <c r="M2601" t="s">
        <v>2248</v>
      </c>
    </row>
    <row r="2602" spans="1:13" x14ac:dyDescent="0.35">
      <c r="A2602" t="s">
        <v>2249</v>
      </c>
      <c r="B2602" t="s">
        <v>2250</v>
      </c>
      <c r="C2602" t="s">
        <v>150</v>
      </c>
      <c r="D2602" t="s">
        <v>2174</v>
      </c>
      <c r="E2602" t="s">
        <v>2188</v>
      </c>
      <c r="F2602" t="s">
        <v>347</v>
      </c>
      <c r="G2602" t="s">
        <v>147</v>
      </c>
      <c r="H2602" t="s">
        <v>2173</v>
      </c>
      <c r="I2602" t="s">
        <v>55</v>
      </c>
      <c r="J2602" t="s">
        <v>144</v>
      </c>
      <c r="K2602" t="s">
        <v>1488</v>
      </c>
      <c r="L2602" t="s">
        <v>146</v>
      </c>
      <c r="M2602" t="s">
        <v>2251</v>
      </c>
    </row>
    <row r="2603" spans="1:13" x14ac:dyDescent="0.35">
      <c r="A2603" t="s">
        <v>2252</v>
      </c>
      <c r="B2603" t="s">
        <v>2253</v>
      </c>
      <c r="C2603" t="s">
        <v>150</v>
      </c>
      <c r="D2603" t="s">
        <v>2174</v>
      </c>
      <c r="E2603" t="s">
        <v>2188</v>
      </c>
      <c r="F2603" t="s">
        <v>2215</v>
      </c>
      <c r="G2603" t="s">
        <v>147</v>
      </c>
      <c r="H2603" t="s">
        <v>2173</v>
      </c>
      <c r="I2603" t="s">
        <v>55</v>
      </c>
      <c r="J2603" t="s">
        <v>144</v>
      </c>
      <c r="K2603" t="s">
        <v>1488</v>
      </c>
      <c r="L2603" t="s">
        <v>146</v>
      </c>
      <c r="M2603" t="s">
        <v>2254</v>
      </c>
    </row>
    <row r="2604" spans="1:13" x14ac:dyDescent="0.35">
      <c r="A2604" t="s">
        <v>2255</v>
      </c>
      <c r="B2604" t="s">
        <v>2256</v>
      </c>
      <c r="C2604" t="s">
        <v>150</v>
      </c>
      <c r="D2604" t="s">
        <v>2174</v>
      </c>
      <c r="E2604" t="s">
        <v>2188</v>
      </c>
      <c r="F2604" t="s">
        <v>2209</v>
      </c>
      <c r="G2604" t="s">
        <v>147</v>
      </c>
      <c r="H2604" t="s">
        <v>2173</v>
      </c>
      <c r="I2604" t="s">
        <v>55</v>
      </c>
      <c r="J2604" t="s">
        <v>144</v>
      </c>
      <c r="K2604" t="s">
        <v>1488</v>
      </c>
      <c r="L2604" t="s">
        <v>146</v>
      </c>
      <c r="M2604" t="s">
        <v>2257</v>
      </c>
    </row>
    <row r="2605" spans="1:13" x14ac:dyDescent="0.35">
      <c r="A2605" t="s">
        <v>2258</v>
      </c>
      <c r="B2605" t="s">
        <v>2259</v>
      </c>
      <c r="C2605" t="s">
        <v>150</v>
      </c>
      <c r="D2605" t="s">
        <v>2174</v>
      </c>
      <c r="E2605" t="s">
        <v>2188</v>
      </c>
      <c r="F2605" t="s">
        <v>2216</v>
      </c>
      <c r="G2605" t="s">
        <v>147</v>
      </c>
      <c r="H2605" t="s">
        <v>2173</v>
      </c>
      <c r="I2605" t="s">
        <v>55</v>
      </c>
      <c r="J2605" t="s">
        <v>144</v>
      </c>
      <c r="K2605" t="s">
        <v>1488</v>
      </c>
      <c r="L2605" t="s">
        <v>146</v>
      </c>
      <c r="M2605" t="s">
        <v>2260</v>
      </c>
    </row>
    <row r="2606" spans="1:13" x14ac:dyDescent="0.35">
      <c r="A2606" t="s">
        <v>2261</v>
      </c>
      <c r="B2606" t="s">
        <v>2262</v>
      </c>
      <c r="C2606" t="s">
        <v>150</v>
      </c>
      <c r="D2606" t="s">
        <v>2174</v>
      </c>
      <c r="E2606" t="s">
        <v>2188</v>
      </c>
      <c r="F2606" t="s">
        <v>2212</v>
      </c>
      <c r="G2606" t="s">
        <v>147</v>
      </c>
      <c r="H2606" t="s">
        <v>2173</v>
      </c>
      <c r="I2606" t="s">
        <v>55</v>
      </c>
      <c r="J2606" t="s">
        <v>144</v>
      </c>
      <c r="K2606" t="s">
        <v>1488</v>
      </c>
      <c r="L2606" t="s">
        <v>146</v>
      </c>
      <c r="M2606" t="s">
        <v>2263</v>
      </c>
    </row>
    <row r="2607" spans="1:13" x14ac:dyDescent="0.35">
      <c r="A2607" t="s">
        <v>2264</v>
      </c>
      <c r="B2607" t="s">
        <v>2265</v>
      </c>
      <c r="C2607" t="s">
        <v>150</v>
      </c>
      <c r="D2607" t="s">
        <v>2174</v>
      </c>
      <c r="E2607" t="s">
        <v>2188</v>
      </c>
      <c r="F2607" t="s">
        <v>2217</v>
      </c>
      <c r="G2607" t="s">
        <v>147</v>
      </c>
      <c r="H2607" t="s">
        <v>2173</v>
      </c>
      <c r="I2607" t="s">
        <v>55</v>
      </c>
      <c r="J2607" t="s">
        <v>144</v>
      </c>
      <c r="K2607" t="s">
        <v>1488</v>
      </c>
      <c r="L2607" t="s">
        <v>146</v>
      </c>
      <c r="M2607" t="s">
        <v>2266</v>
      </c>
    </row>
    <row r="2608" spans="1:13" x14ac:dyDescent="0.35">
      <c r="A2608" t="s">
        <v>2267</v>
      </c>
      <c r="B2608" t="s">
        <v>2268</v>
      </c>
      <c r="C2608" t="s">
        <v>150</v>
      </c>
      <c r="D2608" t="s">
        <v>2174</v>
      </c>
      <c r="E2608" t="s">
        <v>2188</v>
      </c>
      <c r="F2608" t="s">
        <v>2213</v>
      </c>
      <c r="G2608" t="s">
        <v>147</v>
      </c>
      <c r="H2608" t="s">
        <v>2173</v>
      </c>
      <c r="I2608" t="s">
        <v>55</v>
      </c>
      <c r="J2608" t="s">
        <v>144</v>
      </c>
      <c r="K2608" t="s">
        <v>1488</v>
      </c>
      <c r="L2608" t="s">
        <v>146</v>
      </c>
      <c r="M2608" t="s">
        <v>2269</v>
      </c>
    </row>
    <row r="2609" spans="1:13" x14ac:dyDescent="0.35">
      <c r="A2609" t="s">
        <v>2270</v>
      </c>
      <c r="B2609" t="s">
        <v>2271</v>
      </c>
      <c r="C2609" t="s">
        <v>150</v>
      </c>
      <c r="D2609" t="s">
        <v>2174</v>
      </c>
      <c r="E2609" t="s">
        <v>2188</v>
      </c>
      <c r="F2609" t="s">
        <v>501</v>
      </c>
      <c r="G2609" t="s">
        <v>147</v>
      </c>
      <c r="H2609" t="s">
        <v>2173</v>
      </c>
      <c r="I2609" t="s">
        <v>55</v>
      </c>
      <c r="J2609" t="s">
        <v>144</v>
      </c>
      <c r="K2609" t="s">
        <v>1488</v>
      </c>
      <c r="L2609" t="s">
        <v>146</v>
      </c>
      <c r="M2609" t="s">
        <v>2272</v>
      </c>
    </row>
    <row r="2610" spans="1:13" x14ac:dyDescent="0.35">
      <c r="A2610" t="s">
        <v>2273</v>
      </c>
      <c r="B2610" t="s">
        <v>2274</v>
      </c>
      <c r="C2610" t="s">
        <v>150</v>
      </c>
      <c r="D2610" t="s">
        <v>2174</v>
      </c>
      <c r="E2610" t="s">
        <v>2188</v>
      </c>
      <c r="F2610" t="s">
        <v>498</v>
      </c>
      <c r="G2610" t="s">
        <v>147</v>
      </c>
      <c r="H2610" t="s">
        <v>2173</v>
      </c>
      <c r="I2610" t="s">
        <v>55</v>
      </c>
      <c r="J2610" t="s">
        <v>144</v>
      </c>
      <c r="K2610" t="s">
        <v>1488</v>
      </c>
      <c r="L2610" t="s">
        <v>146</v>
      </c>
      <c r="M2610" t="s">
        <v>2275</v>
      </c>
    </row>
    <row r="2611" spans="1:13" x14ac:dyDescent="0.35">
      <c r="A2611" t="s">
        <v>2276</v>
      </c>
      <c r="B2611" t="s">
        <v>2277</v>
      </c>
      <c r="C2611" t="s">
        <v>150</v>
      </c>
      <c r="D2611" t="s">
        <v>2174</v>
      </c>
      <c r="E2611" t="s">
        <v>2188</v>
      </c>
      <c r="F2611" t="s">
        <v>2189</v>
      </c>
      <c r="G2611" t="s">
        <v>147</v>
      </c>
      <c r="H2611" t="s">
        <v>2173</v>
      </c>
      <c r="I2611" t="s">
        <v>55</v>
      </c>
      <c r="J2611" t="s">
        <v>144</v>
      </c>
      <c r="K2611" t="s">
        <v>1488</v>
      </c>
      <c r="L2611" t="s">
        <v>146</v>
      </c>
      <c r="M2611" t="s">
        <v>2278</v>
      </c>
    </row>
    <row r="2612" spans="1:13" x14ac:dyDescent="0.35">
      <c r="A2612" t="s">
        <v>2279</v>
      </c>
      <c r="B2612" t="s">
        <v>2280</v>
      </c>
      <c r="C2612" t="s">
        <v>150</v>
      </c>
      <c r="D2612" t="s">
        <v>2174</v>
      </c>
      <c r="E2612" t="s">
        <v>2204</v>
      </c>
      <c r="F2612" t="s">
        <v>2192</v>
      </c>
      <c r="G2612" t="s">
        <v>147</v>
      </c>
      <c r="H2612" t="s">
        <v>2173</v>
      </c>
      <c r="I2612" t="s">
        <v>55</v>
      </c>
      <c r="J2612" t="s">
        <v>144</v>
      </c>
      <c r="K2612" t="s">
        <v>1488</v>
      </c>
      <c r="L2612" t="s">
        <v>146</v>
      </c>
      <c r="M2612" t="s">
        <v>2281</v>
      </c>
    </row>
    <row r="2613" spans="1:13" x14ac:dyDescent="0.35">
      <c r="A2613" t="s">
        <v>2282</v>
      </c>
      <c r="B2613" t="s">
        <v>2283</v>
      </c>
      <c r="C2613" t="s">
        <v>150</v>
      </c>
      <c r="D2613" t="s">
        <v>2174</v>
      </c>
      <c r="E2613" t="s">
        <v>2204</v>
      </c>
      <c r="F2613" t="s">
        <v>2210</v>
      </c>
      <c r="G2613" t="s">
        <v>147</v>
      </c>
      <c r="H2613" t="s">
        <v>2173</v>
      </c>
      <c r="I2613" t="s">
        <v>55</v>
      </c>
      <c r="J2613" t="s">
        <v>144</v>
      </c>
      <c r="K2613" t="s">
        <v>1488</v>
      </c>
      <c r="L2613" t="s">
        <v>146</v>
      </c>
      <c r="M2613" t="s">
        <v>2284</v>
      </c>
    </row>
    <row r="2614" spans="1:13" x14ac:dyDescent="0.35">
      <c r="A2614" t="s">
        <v>2285</v>
      </c>
      <c r="B2614" t="s">
        <v>2286</v>
      </c>
      <c r="C2614" t="s">
        <v>150</v>
      </c>
      <c r="D2614" t="s">
        <v>2174</v>
      </c>
      <c r="E2614" t="s">
        <v>2204</v>
      </c>
      <c r="F2614" t="s">
        <v>652</v>
      </c>
      <c r="G2614" t="s">
        <v>147</v>
      </c>
      <c r="H2614" t="s">
        <v>2173</v>
      </c>
      <c r="I2614" t="s">
        <v>55</v>
      </c>
      <c r="J2614" t="s">
        <v>144</v>
      </c>
      <c r="K2614" t="s">
        <v>1488</v>
      </c>
      <c r="L2614" t="s">
        <v>146</v>
      </c>
      <c r="M2614" t="s">
        <v>2287</v>
      </c>
    </row>
    <row r="2615" spans="1:13" x14ac:dyDescent="0.35">
      <c r="A2615" t="s">
        <v>2288</v>
      </c>
      <c r="B2615" t="s">
        <v>2289</v>
      </c>
      <c r="C2615" t="s">
        <v>150</v>
      </c>
      <c r="D2615" t="s">
        <v>2174</v>
      </c>
      <c r="E2615" t="s">
        <v>2204</v>
      </c>
      <c r="F2615" t="s">
        <v>2208</v>
      </c>
      <c r="G2615" t="s">
        <v>147</v>
      </c>
      <c r="H2615" t="s">
        <v>2173</v>
      </c>
      <c r="I2615" t="s">
        <v>55</v>
      </c>
      <c r="J2615" t="s">
        <v>144</v>
      </c>
      <c r="K2615" t="s">
        <v>1488</v>
      </c>
      <c r="L2615" t="s">
        <v>146</v>
      </c>
      <c r="M2615" t="s">
        <v>2290</v>
      </c>
    </row>
    <row r="2616" spans="1:13" x14ac:dyDescent="0.35">
      <c r="A2616" t="s">
        <v>2291</v>
      </c>
      <c r="B2616" t="s">
        <v>2292</v>
      </c>
      <c r="C2616" t="s">
        <v>150</v>
      </c>
      <c r="D2616" t="s">
        <v>2174</v>
      </c>
      <c r="E2616" t="s">
        <v>2204</v>
      </c>
      <c r="F2616" t="s">
        <v>388</v>
      </c>
      <c r="G2616" t="s">
        <v>147</v>
      </c>
      <c r="H2616" t="s">
        <v>2173</v>
      </c>
      <c r="I2616" t="s">
        <v>55</v>
      </c>
      <c r="J2616" t="s">
        <v>144</v>
      </c>
      <c r="K2616" t="s">
        <v>1488</v>
      </c>
      <c r="L2616" t="s">
        <v>146</v>
      </c>
      <c r="M2616" t="s">
        <v>2293</v>
      </c>
    </row>
    <row r="2617" spans="1:13" x14ac:dyDescent="0.35">
      <c r="A2617" t="s">
        <v>2294</v>
      </c>
      <c r="B2617" t="s">
        <v>2295</v>
      </c>
      <c r="C2617" t="s">
        <v>150</v>
      </c>
      <c r="D2617" t="s">
        <v>2174</v>
      </c>
      <c r="E2617" t="s">
        <v>2204</v>
      </c>
      <c r="F2617" t="s">
        <v>484</v>
      </c>
      <c r="G2617" t="s">
        <v>147</v>
      </c>
      <c r="H2617" t="s">
        <v>2173</v>
      </c>
      <c r="I2617" t="s">
        <v>55</v>
      </c>
      <c r="J2617" t="s">
        <v>144</v>
      </c>
      <c r="K2617" t="s">
        <v>1488</v>
      </c>
      <c r="L2617" t="s">
        <v>146</v>
      </c>
      <c r="M2617" t="s">
        <v>2296</v>
      </c>
    </row>
    <row r="2618" spans="1:13" x14ac:dyDescent="0.35">
      <c r="A2618" t="s">
        <v>2297</v>
      </c>
      <c r="B2618" t="s">
        <v>2298</v>
      </c>
      <c r="C2618" t="s">
        <v>150</v>
      </c>
      <c r="D2618" t="s">
        <v>2174</v>
      </c>
      <c r="E2618" t="s">
        <v>2204</v>
      </c>
      <c r="F2618" t="s">
        <v>2214</v>
      </c>
      <c r="G2618" t="s">
        <v>147</v>
      </c>
      <c r="H2618" t="s">
        <v>2173</v>
      </c>
      <c r="I2618" t="s">
        <v>55</v>
      </c>
      <c r="J2618" t="s">
        <v>144</v>
      </c>
      <c r="K2618" t="s">
        <v>1488</v>
      </c>
      <c r="L2618" t="s">
        <v>146</v>
      </c>
      <c r="M2618" t="s">
        <v>2299</v>
      </c>
    </row>
    <row r="2619" spans="1:13" x14ac:dyDescent="0.35">
      <c r="A2619" t="s">
        <v>2300</v>
      </c>
      <c r="B2619" t="s">
        <v>2301</v>
      </c>
      <c r="C2619" t="s">
        <v>150</v>
      </c>
      <c r="D2619" t="s">
        <v>2174</v>
      </c>
      <c r="E2619" t="s">
        <v>2204</v>
      </c>
      <c r="F2619" t="s">
        <v>347</v>
      </c>
      <c r="G2619" t="s">
        <v>147</v>
      </c>
      <c r="H2619" t="s">
        <v>2173</v>
      </c>
      <c r="I2619" t="s">
        <v>55</v>
      </c>
      <c r="J2619" t="s">
        <v>144</v>
      </c>
      <c r="K2619" t="s">
        <v>1488</v>
      </c>
      <c r="L2619" t="s">
        <v>146</v>
      </c>
      <c r="M2619" t="s">
        <v>2302</v>
      </c>
    </row>
    <row r="2620" spans="1:13" x14ac:dyDescent="0.35">
      <c r="A2620" t="s">
        <v>2303</v>
      </c>
      <c r="B2620" t="s">
        <v>2304</v>
      </c>
      <c r="C2620" t="s">
        <v>150</v>
      </c>
      <c r="D2620" t="s">
        <v>2174</v>
      </c>
      <c r="E2620" t="s">
        <v>2204</v>
      </c>
      <c r="F2620" t="s">
        <v>2209</v>
      </c>
      <c r="G2620" t="s">
        <v>147</v>
      </c>
      <c r="H2620" t="s">
        <v>2173</v>
      </c>
      <c r="I2620" t="s">
        <v>55</v>
      </c>
      <c r="J2620" t="s">
        <v>144</v>
      </c>
      <c r="K2620" t="s">
        <v>1488</v>
      </c>
      <c r="L2620" t="s">
        <v>146</v>
      </c>
      <c r="M2620" t="s">
        <v>2305</v>
      </c>
    </row>
    <row r="2621" spans="1:13" x14ac:dyDescent="0.35">
      <c r="A2621" t="s">
        <v>2306</v>
      </c>
      <c r="B2621" t="s">
        <v>2307</v>
      </c>
      <c r="C2621" t="s">
        <v>150</v>
      </c>
      <c r="D2621" t="s">
        <v>2174</v>
      </c>
      <c r="E2621" t="s">
        <v>2204</v>
      </c>
      <c r="F2621" t="s">
        <v>2216</v>
      </c>
      <c r="G2621" t="s">
        <v>147</v>
      </c>
      <c r="H2621" t="s">
        <v>2173</v>
      </c>
      <c r="I2621" t="s">
        <v>55</v>
      </c>
      <c r="J2621" t="s">
        <v>144</v>
      </c>
      <c r="K2621" t="s">
        <v>1488</v>
      </c>
      <c r="L2621" t="s">
        <v>146</v>
      </c>
      <c r="M2621" t="s">
        <v>2308</v>
      </c>
    </row>
    <row r="2622" spans="1:13" x14ac:dyDescent="0.35">
      <c r="A2622" t="s">
        <v>2309</v>
      </c>
      <c r="B2622" t="s">
        <v>2310</v>
      </c>
      <c r="C2622" t="s">
        <v>150</v>
      </c>
      <c r="D2622" t="s">
        <v>2174</v>
      </c>
      <c r="E2622" t="s">
        <v>2204</v>
      </c>
      <c r="F2622" t="s">
        <v>2217</v>
      </c>
      <c r="G2622" t="s">
        <v>147</v>
      </c>
      <c r="H2622" t="s">
        <v>2173</v>
      </c>
      <c r="I2622" t="s">
        <v>55</v>
      </c>
      <c r="J2622" t="s">
        <v>144</v>
      </c>
      <c r="K2622" t="s">
        <v>1488</v>
      </c>
      <c r="L2622" t="s">
        <v>146</v>
      </c>
      <c r="M2622" t="s">
        <v>2311</v>
      </c>
    </row>
    <row r="2623" spans="1:13" x14ac:dyDescent="0.35">
      <c r="A2623" t="s">
        <v>2312</v>
      </c>
      <c r="B2623" t="s">
        <v>2313</v>
      </c>
      <c r="C2623" t="s">
        <v>150</v>
      </c>
      <c r="D2623" t="s">
        <v>2174</v>
      </c>
      <c r="E2623" t="s">
        <v>2204</v>
      </c>
      <c r="F2623" t="s">
        <v>2213</v>
      </c>
      <c r="G2623" t="s">
        <v>147</v>
      </c>
      <c r="H2623" t="s">
        <v>2173</v>
      </c>
      <c r="I2623" t="s">
        <v>55</v>
      </c>
      <c r="J2623" t="s">
        <v>144</v>
      </c>
      <c r="K2623" t="s">
        <v>1488</v>
      </c>
      <c r="L2623" t="s">
        <v>146</v>
      </c>
      <c r="M2623" t="s">
        <v>2314</v>
      </c>
    </row>
    <row r="2624" spans="1:13" x14ac:dyDescent="0.35">
      <c r="A2624" t="s">
        <v>2315</v>
      </c>
      <c r="B2624" t="s">
        <v>2316</v>
      </c>
      <c r="C2624" t="s">
        <v>150</v>
      </c>
      <c r="D2624" t="s">
        <v>2174</v>
      </c>
      <c r="E2624" t="s">
        <v>2205</v>
      </c>
      <c r="F2624" t="s">
        <v>388</v>
      </c>
      <c r="G2624" t="s">
        <v>147</v>
      </c>
      <c r="H2624" t="s">
        <v>2173</v>
      </c>
      <c r="I2624" t="s">
        <v>55</v>
      </c>
      <c r="J2624" t="s">
        <v>144</v>
      </c>
      <c r="K2624" t="s">
        <v>1488</v>
      </c>
      <c r="L2624" t="s">
        <v>146</v>
      </c>
      <c r="M2624" t="s">
        <v>2317</v>
      </c>
    </row>
    <row r="2625" spans="1:13" x14ac:dyDescent="0.35">
      <c r="A2625" t="s">
        <v>2318</v>
      </c>
      <c r="B2625" t="s">
        <v>2319</v>
      </c>
      <c r="C2625" t="s">
        <v>150</v>
      </c>
      <c r="D2625" t="s">
        <v>2174</v>
      </c>
      <c r="E2625" t="s">
        <v>2205</v>
      </c>
      <c r="F2625" t="s">
        <v>371</v>
      </c>
      <c r="G2625" t="s">
        <v>147</v>
      </c>
      <c r="H2625" t="s">
        <v>2173</v>
      </c>
      <c r="I2625" t="s">
        <v>55</v>
      </c>
      <c r="J2625" t="s">
        <v>144</v>
      </c>
      <c r="K2625" t="s">
        <v>1488</v>
      </c>
      <c r="L2625" t="s">
        <v>146</v>
      </c>
      <c r="M2625" t="s">
        <v>2320</v>
      </c>
    </row>
    <row r="2626" spans="1:13" x14ac:dyDescent="0.35">
      <c r="A2626" t="s">
        <v>2321</v>
      </c>
      <c r="B2626" t="s">
        <v>2322</v>
      </c>
      <c r="C2626" t="s">
        <v>150</v>
      </c>
      <c r="D2626" t="s">
        <v>2174</v>
      </c>
      <c r="E2626" t="s">
        <v>2205</v>
      </c>
      <c r="F2626" t="s">
        <v>484</v>
      </c>
      <c r="G2626" t="s">
        <v>147</v>
      </c>
      <c r="H2626" t="s">
        <v>2173</v>
      </c>
      <c r="I2626" t="s">
        <v>55</v>
      </c>
      <c r="J2626" t="s">
        <v>144</v>
      </c>
      <c r="K2626" t="s">
        <v>1488</v>
      </c>
      <c r="L2626" t="s">
        <v>146</v>
      </c>
      <c r="M2626" t="s">
        <v>2323</v>
      </c>
    </row>
    <row r="2627" spans="1:13" x14ac:dyDescent="0.35">
      <c r="A2627" t="s">
        <v>2324</v>
      </c>
      <c r="B2627" t="s">
        <v>2325</v>
      </c>
      <c r="C2627" t="s">
        <v>150</v>
      </c>
      <c r="D2627" t="s">
        <v>2174</v>
      </c>
      <c r="E2627" t="s">
        <v>2205</v>
      </c>
      <c r="F2627" t="s">
        <v>501</v>
      </c>
      <c r="G2627" t="s">
        <v>147</v>
      </c>
      <c r="H2627" t="s">
        <v>2173</v>
      </c>
      <c r="I2627" t="s">
        <v>55</v>
      </c>
      <c r="J2627" t="s">
        <v>144</v>
      </c>
      <c r="K2627" t="s">
        <v>1488</v>
      </c>
      <c r="L2627" t="s">
        <v>146</v>
      </c>
      <c r="M2627" t="s">
        <v>2326</v>
      </c>
    </row>
    <row r="2628" spans="1:13" x14ac:dyDescent="0.35">
      <c r="A2628" t="s">
        <v>2327</v>
      </c>
      <c r="B2628" t="s">
        <v>2328</v>
      </c>
      <c r="C2628" t="s">
        <v>150</v>
      </c>
      <c r="D2628" t="s">
        <v>2174</v>
      </c>
      <c r="E2628" t="s">
        <v>2205</v>
      </c>
      <c r="F2628" t="s">
        <v>498</v>
      </c>
      <c r="G2628" t="s">
        <v>147</v>
      </c>
      <c r="H2628" t="s">
        <v>2173</v>
      </c>
      <c r="I2628" t="s">
        <v>55</v>
      </c>
      <c r="J2628" t="s">
        <v>144</v>
      </c>
      <c r="K2628" t="s">
        <v>1488</v>
      </c>
      <c r="L2628" t="s">
        <v>146</v>
      </c>
      <c r="M2628" t="s">
        <v>2329</v>
      </c>
    </row>
    <row r="2629" spans="1:13" x14ac:dyDescent="0.35">
      <c r="A2629" t="s">
        <v>2330</v>
      </c>
      <c r="B2629" t="s">
        <v>2331</v>
      </c>
      <c r="C2629" t="s">
        <v>150</v>
      </c>
      <c r="D2629" t="s">
        <v>2174</v>
      </c>
      <c r="E2629" t="s">
        <v>2181</v>
      </c>
      <c r="F2629" t="s">
        <v>2196</v>
      </c>
      <c r="G2629" t="s">
        <v>2179</v>
      </c>
      <c r="H2629" t="s">
        <v>2173</v>
      </c>
      <c r="I2629" t="s">
        <v>55</v>
      </c>
      <c r="J2629" t="s">
        <v>144</v>
      </c>
      <c r="K2629" t="s">
        <v>1488</v>
      </c>
      <c r="L2629" t="s">
        <v>146</v>
      </c>
      <c r="M2629" t="s">
        <v>2332</v>
      </c>
    </row>
    <row r="2630" spans="1:13" x14ac:dyDescent="0.35">
      <c r="A2630" t="s">
        <v>2333</v>
      </c>
      <c r="B2630" t="s">
        <v>2334</v>
      </c>
      <c r="C2630" t="s">
        <v>150</v>
      </c>
      <c r="D2630" t="s">
        <v>2174</v>
      </c>
      <c r="E2630" t="s">
        <v>2181</v>
      </c>
      <c r="F2630" t="s">
        <v>2196</v>
      </c>
      <c r="G2630" t="s">
        <v>2179</v>
      </c>
      <c r="H2630" t="s">
        <v>2173</v>
      </c>
      <c r="I2630" t="s">
        <v>55</v>
      </c>
      <c r="J2630" t="s">
        <v>144</v>
      </c>
      <c r="K2630" t="s">
        <v>1488</v>
      </c>
      <c r="L2630" t="s">
        <v>146</v>
      </c>
      <c r="M2630" t="s">
        <v>2335</v>
      </c>
    </row>
    <row r="2631" spans="1:13" x14ac:dyDescent="0.35">
      <c r="A2631" t="s">
        <v>2336</v>
      </c>
      <c r="B2631" t="s">
        <v>2337</v>
      </c>
      <c r="C2631" t="s">
        <v>150</v>
      </c>
      <c r="D2631" t="s">
        <v>2174</v>
      </c>
      <c r="E2631" t="s">
        <v>2181</v>
      </c>
      <c r="F2631" t="s">
        <v>2196</v>
      </c>
      <c r="G2631" t="s">
        <v>2179</v>
      </c>
      <c r="H2631" t="s">
        <v>2173</v>
      </c>
      <c r="I2631" t="s">
        <v>55</v>
      </c>
      <c r="J2631" t="s">
        <v>144</v>
      </c>
      <c r="K2631" t="s">
        <v>1488</v>
      </c>
      <c r="L2631" t="s">
        <v>146</v>
      </c>
      <c r="M2631" t="s">
        <v>2338</v>
      </c>
    </row>
    <row r="2632" spans="1:13" x14ac:dyDescent="0.35">
      <c r="A2632" t="s">
        <v>2339</v>
      </c>
      <c r="B2632" t="s">
        <v>2340</v>
      </c>
      <c r="C2632" t="s">
        <v>150</v>
      </c>
      <c r="D2632" t="s">
        <v>2174</v>
      </c>
      <c r="E2632" t="s">
        <v>2181</v>
      </c>
      <c r="F2632" t="s">
        <v>2196</v>
      </c>
      <c r="G2632" t="s">
        <v>2179</v>
      </c>
      <c r="H2632" t="s">
        <v>2173</v>
      </c>
      <c r="I2632" t="s">
        <v>55</v>
      </c>
      <c r="J2632" t="s">
        <v>144</v>
      </c>
      <c r="K2632" t="s">
        <v>1488</v>
      </c>
      <c r="L2632" t="s">
        <v>146</v>
      </c>
      <c r="M2632" t="s">
        <v>2341</v>
      </c>
    </row>
    <row r="2633" spans="1:13" x14ac:dyDescent="0.35">
      <c r="A2633" t="s">
        <v>2342</v>
      </c>
      <c r="B2633" t="s">
        <v>2343</v>
      </c>
      <c r="C2633" t="s">
        <v>150</v>
      </c>
      <c r="D2633" t="s">
        <v>2174</v>
      </c>
      <c r="E2633" t="s">
        <v>2181</v>
      </c>
      <c r="F2633" t="s">
        <v>2196</v>
      </c>
      <c r="G2633" t="s">
        <v>2179</v>
      </c>
      <c r="H2633" t="s">
        <v>2173</v>
      </c>
      <c r="I2633" t="s">
        <v>55</v>
      </c>
      <c r="J2633" t="s">
        <v>144</v>
      </c>
      <c r="K2633" t="s">
        <v>1488</v>
      </c>
      <c r="L2633" t="s">
        <v>146</v>
      </c>
      <c r="M2633" t="s">
        <v>2344</v>
      </c>
    </row>
    <row r="2634" spans="1:13" x14ac:dyDescent="0.35">
      <c r="A2634" t="s">
        <v>2345</v>
      </c>
      <c r="B2634" t="s">
        <v>2346</v>
      </c>
      <c r="C2634" t="s">
        <v>150</v>
      </c>
      <c r="D2634" t="s">
        <v>2174</v>
      </c>
      <c r="E2634" t="s">
        <v>2184</v>
      </c>
      <c r="F2634" t="s">
        <v>2196</v>
      </c>
      <c r="G2634" t="s">
        <v>2179</v>
      </c>
      <c r="H2634" t="s">
        <v>2173</v>
      </c>
      <c r="I2634" t="s">
        <v>55</v>
      </c>
      <c r="J2634" t="s">
        <v>144</v>
      </c>
      <c r="K2634" t="s">
        <v>1488</v>
      </c>
      <c r="L2634" t="s">
        <v>146</v>
      </c>
      <c r="M2634" t="s">
        <v>2347</v>
      </c>
    </row>
    <row r="2635" spans="1:13" x14ac:dyDescent="0.35">
      <c r="A2635" t="s">
        <v>2348</v>
      </c>
      <c r="B2635" t="s">
        <v>2349</v>
      </c>
      <c r="C2635" t="s">
        <v>150</v>
      </c>
      <c r="D2635" t="s">
        <v>2174</v>
      </c>
      <c r="E2635" t="s">
        <v>2183</v>
      </c>
      <c r="F2635" t="s">
        <v>2196</v>
      </c>
      <c r="G2635" t="s">
        <v>2179</v>
      </c>
      <c r="H2635" t="s">
        <v>2173</v>
      </c>
      <c r="I2635" t="s">
        <v>55</v>
      </c>
      <c r="J2635" t="s">
        <v>144</v>
      </c>
      <c r="K2635" t="s">
        <v>1488</v>
      </c>
      <c r="L2635" t="s">
        <v>146</v>
      </c>
      <c r="M2635" t="s">
        <v>2350</v>
      </c>
    </row>
    <row r="2636" spans="1:13" x14ac:dyDescent="0.35">
      <c r="A2636" t="s">
        <v>2351</v>
      </c>
      <c r="B2636" t="s">
        <v>2352</v>
      </c>
      <c r="C2636" t="s">
        <v>150</v>
      </c>
      <c r="D2636" t="s">
        <v>2174</v>
      </c>
      <c r="E2636" t="s">
        <v>2183</v>
      </c>
      <c r="F2636" t="s">
        <v>2196</v>
      </c>
      <c r="G2636" t="s">
        <v>2179</v>
      </c>
      <c r="H2636" t="s">
        <v>2173</v>
      </c>
      <c r="I2636" t="s">
        <v>55</v>
      </c>
      <c r="J2636" t="s">
        <v>144</v>
      </c>
      <c r="K2636" t="s">
        <v>1488</v>
      </c>
      <c r="L2636" t="s">
        <v>146</v>
      </c>
      <c r="M2636" t="s">
        <v>2353</v>
      </c>
    </row>
    <row r="2637" spans="1:13" x14ac:dyDescent="0.35">
      <c r="A2637" t="s">
        <v>2354</v>
      </c>
      <c r="B2637" t="s">
        <v>2355</v>
      </c>
      <c r="C2637" t="s">
        <v>150</v>
      </c>
      <c r="D2637" t="s">
        <v>2174</v>
      </c>
      <c r="E2637" t="s">
        <v>2183</v>
      </c>
      <c r="F2637" t="s">
        <v>2196</v>
      </c>
      <c r="G2637" t="s">
        <v>2179</v>
      </c>
      <c r="H2637" t="s">
        <v>2173</v>
      </c>
      <c r="I2637" t="s">
        <v>55</v>
      </c>
      <c r="J2637" t="s">
        <v>144</v>
      </c>
      <c r="K2637" t="s">
        <v>1488</v>
      </c>
      <c r="L2637" t="s">
        <v>146</v>
      </c>
      <c r="M2637" t="s">
        <v>2356</v>
      </c>
    </row>
    <row r="2638" spans="1:13" x14ac:dyDescent="0.35">
      <c r="A2638" t="s">
        <v>2357</v>
      </c>
      <c r="B2638" t="s">
        <v>2358</v>
      </c>
      <c r="C2638" t="s">
        <v>150</v>
      </c>
      <c r="D2638" t="s">
        <v>2174</v>
      </c>
      <c r="E2638" t="s">
        <v>2183</v>
      </c>
      <c r="F2638" t="s">
        <v>2196</v>
      </c>
      <c r="G2638" t="s">
        <v>2179</v>
      </c>
      <c r="H2638" t="s">
        <v>2173</v>
      </c>
      <c r="I2638" t="s">
        <v>55</v>
      </c>
      <c r="J2638" t="s">
        <v>144</v>
      </c>
      <c r="K2638" t="s">
        <v>1488</v>
      </c>
      <c r="L2638" t="s">
        <v>146</v>
      </c>
      <c r="M2638" t="s">
        <v>2359</v>
      </c>
    </row>
    <row r="2639" spans="1:13" x14ac:dyDescent="0.35">
      <c r="A2639" t="s">
        <v>2360</v>
      </c>
      <c r="B2639" t="s">
        <v>2361</v>
      </c>
      <c r="C2639" t="s">
        <v>150</v>
      </c>
      <c r="D2639" t="s">
        <v>2174</v>
      </c>
      <c r="E2639" t="s">
        <v>2183</v>
      </c>
      <c r="F2639" t="s">
        <v>2196</v>
      </c>
      <c r="G2639" t="s">
        <v>2179</v>
      </c>
      <c r="H2639" t="s">
        <v>2173</v>
      </c>
      <c r="I2639" t="s">
        <v>55</v>
      </c>
      <c r="J2639" t="s">
        <v>144</v>
      </c>
      <c r="K2639" t="s">
        <v>1488</v>
      </c>
      <c r="L2639" t="s">
        <v>146</v>
      </c>
      <c r="M2639" t="s">
        <v>2362</v>
      </c>
    </row>
    <row r="2640" spans="1:13" x14ac:dyDescent="0.35">
      <c r="A2640" t="s">
        <v>2363</v>
      </c>
      <c r="B2640" t="s">
        <v>2364</v>
      </c>
      <c r="C2640" t="s">
        <v>150</v>
      </c>
      <c r="D2640" t="s">
        <v>2174</v>
      </c>
      <c r="E2640" t="s">
        <v>2186</v>
      </c>
      <c r="F2640" t="s">
        <v>2196</v>
      </c>
      <c r="G2640" t="s">
        <v>2179</v>
      </c>
      <c r="H2640" t="s">
        <v>2173</v>
      </c>
      <c r="I2640" t="s">
        <v>55</v>
      </c>
      <c r="J2640" t="s">
        <v>144</v>
      </c>
      <c r="K2640" t="s">
        <v>1488</v>
      </c>
      <c r="L2640" t="s">
        <v>146</v>
      </c>
      <c r="M2640" t="s">
        <v>2365</v>
      </c>
    </row>
    <row r="2641" spans="1:13" x14ac:dyDescent="0.35">
      <c r="A2641" t="s">
        <v>2366</v>
      </c>
      <c r="B2641" t="s">
        <v>2367</v>
      </c>
      <c r="C2641" t="s">
        <v>150</v>
      </c>
      <c r="D2641" t="s">
        <v>2174</v>
      </c>
      <c r="E2641" t="s">
        <v>2186</v>
      </c>
      <c r="F2641" t="s">
        <v>2196</v>
      </c>
      <c r="G2641" t="s">
        <v>2179</v>
      </c>
      <c r="H2641" t="s">
        <v>2173</v>
      </c>
      <c r="I2641" t="s">
        <v>55</v>
      </c>
      <c r="J2641" t="s">
        <v>144</v>
      </c>
      <c r="K2641" t="s">
        <v>1488</v>
      </c>
      <c r="L2641" t="s">
        <v>146</v>
      </c>
      <c r="M2641" t="s">
        <v>2368</v>
      </c>
    </row>
    <row r="2642" spans="1:13" x14ac:dyDescent="0.35">
      <c r="A2642" t="s">
        <v>2369</v>
      </c>
      <c r="B2642" t="s">
        <v>2370</v>
      </c>
      <c r="C2642" t="s">
        <v>150</v>
      </c>
      <c r="D2642" t="s">
        <v>2174</v>
      </c>
      <c r="E2642" t="s">
        <v>2186</v>
      </c>
      <c r="F2642" t="s">
        <v>2196</v>
      </c>
      <c r="G2642" t="s">
        <v>2179</v>
      </c>
      <c r="H2642" t="s">
        <v>2173</v>
      </c>
      <c r="I2642" t="s">
        <v>55</v>
      </c>
      <c r="J2642" t="s">
        <v>144</v>
      </c>
      <c r="K2642" t="s">
        <v>1488</v>
      </c>
      <c r="L2642" t="s">
        <v>146</v>
      </c>
      <c r="M2642" t="s">
        <v>2371</v>
      </c>
    </row>
    <row r="2643" spans="1:13" x14ac:dyDescent="0.35">
      <c r="A2643" t="s">
        <v>2372</v>
      </c>
      <c r="B2643" t="s">
        <v>2373</v>
      </c>
      <c r="C2643" t="s">
        <v>150</v>
      </c>
      <c r="D2643" t="s">
        <v>2174</v>
      </c>
      <c r="E2643" t="s">
        <v>2186</v>
      </c>
      <c r="F2643" t="s">
        <v>2196</v>
      </c>
      <c r="G2643" t="s">
        <v>2179</v>
      </c>
      <c r="H2643" t="s">
        <v>2173</v>
      </c>
      <c r="I2643" t="s">
        <v>55</v>
      </c>
      <c r="J2643" t="s">
        <v>144</v>
      </c>
      <c r="K2643" t="s">
        <v>1488</v>
      </c>
      <c r="L2643" t="s">
        <v>146</v>
      </c>
      <c r="M2643" t="s">
        <v>2374</v>
      </c>
    </row>
    <row r="2644" spans="1:13" x14ac:dyDescent="0.35">
      <c r="A2644" t="s">
        <v>2375</v>
      </c>
      <c r="B2644" t="s">
        <v>2376</v>
      </c>
      <c r="C2644" t="s">
        <v>150</v>
      </c>
      <c r="D2644" t="s">
        <v>2174</v>
      </c>
      <c r="E2644" t="s">
        <v>2186</v>
      </c>
      <c r="F2644" t="s">
        <v>2196</v>
      </c>
      <c r="G2644" t="s">
        <v>2179</v>
      </c>
      <c r="H2644" t="s">
        <v>2173</v>
      </c>
      <c r="I2644" t="s">
        <v>55</v>
      </c>
      <c r="J2644" t="s">
        <v>144</v>
      </c>
      <c r="K2644" t="s">
        <v>1488</v>
      </c>
      <c r="L2644" t="s">
        <v>146</v>
      </c>
      <c r="M2644" t="s">
        <v>2377</v>
      </c>
    </row>
    <row r="2645" spans="1:13" x14ac:dyDescent="0.35">
      <c r="A2645" t="s">
        <v>2378</v>
      </c>
      <c r="B2645" t="s">
        <v>2379</v>
      </c>
      <c r="C2645" t="s">
        <v>150</v>
      </c>
      <c r="D2645" t="s">
        <v>2174</v>
      </c>
      <c r="E2645" t="s">
        <v>2181</v>
      </c>
      <c r="F2645" t="s">
        <v>1257</v>
      </c>
      <c r="G2645" t="s">
        <v>2179</v>
      </c>
      <c r="H2645" t="s">
        <v>2173</v>
      </c>
      <c r="I2645" t="s">
        <v>55</v>
      </c>
      <c r="J2645" t="s">
        <v>144</v>
      </c>
      <c r="K2645" t="s">
        <v>1488</v>
      </c>
      <c r="L2645" t="s">
        <v>146</v>
      </c>
      <c r="M2645" t="s">
        <v>2380</v>
      </c>
    </row>
    <row r="2646" spans="1:13" x14ac:dyDescent="0.35">
      <c r="A2646" t="s">
        <v>2381</v>
      </c>
      <c r="B2646" t="s">
        <v>2382</v>
      </c>
      <c r="C2646" t="s">
        <v>150</v>
      </c>
      <c r="D2646" t="s">
        <v>2174</v>
      </c>
      <c r="E2646" t="s">
        <v>2181</v>
      </c>
      <c r="F2646" t="s">
        <v>1257</v>
      </c>
      <c r="G2646" t="s">
        <v>2179</v>
      </c>
      <c r="H2646" t="s">
        <v>2173</v>
      </c>
      <c r="I2646" t="s">
        <v>55</v>
      </c>
      <c r="J2646" t="s">
        <v>144</v>
      </c>
      <c r="K2646" t="s">
        <v>1488</v>
      </c>
      <c r="L2646" t="s">
        <v>146</v>
      </c>
      <c r="M2646" t="s">
        <v>2383</v>
      </c>
    </row>
    <row r="2647" spans="1:13" x14ac:dyDescent="0.35">
      <c r="A2647" t="s">
        <v>2384</v>
      </c>
      <c r="B2647" t="s">
        <v>2385</v>
      </c>
      <c r="C2647" t="s">
        <v>150</v>
      </c>
      <c r="D2647" t="s">
        <v>2174</v>
      </c>
      <c r="E2647" t="s">
        <v>2181</v>
      </c>
      <c r="F2647" t="s">
        <v>1257</v>
      </c>
      <c r="G2647" t="s">
        <v>2179</v>
      </c>
      <c r="H2647" t="s">
        <v>2173</v>
      </c>
      <c r="I2647" t="s">
        <v>55</v>
      </c>
      <c r="J2647" t="s">
        <v>144</v>
      </c>
      <c r="K2647" t="s">
        <v>1488</v>
      </c>
      <c r="L2647" t="s">
        <v>146</v>
      </c>
      <c r="M2647" t="s">
        <v>2386</v>
      </c>
    </row>
    <row r="2648" spans="1:13" x14ac:dyDescent="0.35">
      <c r="A2648" t="s">
        <v>2387</v>
      </c>
      <c r="B2648" t="s">
        <v>2388</v>
      </c>
      <c r="C2648" t="s">
        <v>150</v>
      </c>
      <c r="D2648" t="s">
        <v>2174</v>
      </c>
      <c r="E2648" t="s">
        <v>2181</v>
      </c>
      <c r="F2648" t="s">
        <v>1257</v>
      </c>
      <c r="G2648" t="s">
        <v>2179</v>
      </c>
      <c r="H2648" t="s">
        <v>2173</v>
      </c>
      <c r="I2648" t="s">
        <v>55</v>
      </c>
      <c r="J2648" t="s">
        <v>144</v>
      </c>
      <c r="K2648" t="s">
        <v>1488</v>
      </c>
      <c r="L2648" t="s">
        <v>146</v>
      </c>
      <c r="M2648" t="s">
        <v>2389</v>
      </c>
    </row>
    <row r="2649" spans="1:13" x14ac:dyDescent="0.35">
      <c r="A2649" t="s">
        <v>2390</v>
      </c>
      <c r="B2649" t="s">
        <v>2391</v>
      </c>
      <c r="C2649" t="s">
        <v>150</v>
      </c>
      <c r="D2649" t="s">
        <v>2174</v>
      </c>
      <c r="E2649" t="s">
        <v>2181</v>
      </c>
      <c r="F2649" t="s">
        <v>1257</v>
      </c>
      <c r="G2649" t="s">
        <v>2179</v>
      </c>
      <c r="H2649" t="s">
        <v>2173</v>
      </c>
      <c r="I2649" t="s">
        <v>55</v>
      </c>
      <c r="J2649" t="s">
        <v>144</v>
      </c>
      <c r="K2649" t="s">
        <v>1488</v>
      </c>
      <c r="L2649" t="s">
        <v>146</v>
      </c>
      <c r="M2649" t="s">
        <v>2392</v>
      </c>
    </row>
    <row r="2650" spans="1:13" x14ac:dyDescent="0.35">
      <c r="A2650" t="s">
        <v>2393</v>
      </c>
      <c r="B2650" t="s">
        <v>2394</v>
      </c>
      <c r="C2650" t="s">
        <v>150</v>
      </c>
      <c r="D2650" t="s">
        <v>2174</v>
      </c>
      <c r="E2650" t="s">
        <v>2184</v>
      </c>
      <c r="F2650" t="s">
        <v>1257</v>
      </c>
      <c r="G2650" t="s">
        <v>2179</v>
      </c>
      <c r="H2650" t="s">
        <v>2173</v>
      </c>
      <c r="I2650" t="s">
        <v>55</v>
      </c>
      <c r="J2650" t="s">
        <v>144</v>
      </c>
      <c r="K2650" t="s">
        <v>1488</v>
      </c>
      <c r="L2650" t="s">
        <v>146</v>
      </c>
      <c r="M2650" t="s">
        <v>2395</v>
      </c>
    </row>
    <row r="2651" spans="1:13" x14ac:dyDescent="0.35">
      <c r="A2651" t="s">
        <v>2396</v>
      </c>
      <c r="B2651" t="s">
        <v>2397</v>
      </c>
      <c r="C2651" t="s">
        <v>150</v>
      </c>
      <c r="D2651" t="s">
        <v>2174</v>
      </c>
      <c r="E2651" t="s">
        <v>2184</v>
      </c>
      <c r="F2651" t="s">
        <v>1257</v>
      </c>
      <c r="G2651" t="s">
        <v>2179</v>
      </c>
      <c r="H2651" t="s">
        <v>2173</v>
      </c>
      <c r="I2651" t="s">
        <v>55</v>
      </c>
      <c r="J2651" t="s">
        <v>144</v>
      </c>
      <c r="K2651" t="s">
        <v>1488</v>
      </c>
      <c r="L2651" t="s">
        <v>146</v>
      </c>
      <c r="M2651" t="s">
        <v>2398</v>
      </c>
    </row>
    <row r="2652" spans="1:13" x14ac:dyDescent="0.35">
      <c r="A2652" t="s">
        <v>2399</v>
      </c>
      <c r="B2652" t="s">
        <v>2400</v>
      </c>
      <c r="C2652" t="s">
        <v>150</v>
      </c>
      <c r="D2652" t="s">
        <v>2174</v>
      </c>
      <c r="E2652" t="s">
        <v>2184</v>
      </c>
      <c r="F2652" t="s">
        <v>1257</v>
      </c>
      <c r="G2652" t="s">
        <v>2179</v>
      </c>
      <c r="H2652" t="s">
        <v>2173</v>
      </c>
      <c r="I2652" t="s">
        <v>55</v>
      </c>
      <c r="J2652" t="s">
        <v>144</v>
      </c>
      <c r="K2652" t="s">
        <v>1488</v>
      </c>
      <c r="L2652" t="s">
        <v>146</v>
      </c>
      <c r="M2652" t="s">
        <v>2401</v>
      </c>
    </row>
    <row r="2653" spans="1:13" x14ac:dyDescent="0.35">
      <c r="A2653" t="s">
        <v>2402</v>
      </c>
      <c r="B2653" t="s">
        <v>2403</v>
      </c>
      <c r="C2653" t="s">
        <v>150</v>
      </c>
      <c r="D2653" t="s">
        <v>2174</v>
      </c>
      <c r="E2653" t="s">
        <v>2184</v>
      </c>
      <c r="F2653" t="s">
        <v>1257</v>
      </c>
      <c r="G2653" t="s">
        <v>2179</v>
      </c>
      <c r="H2653" t="s">
        <v>2173</v>
      </c>
      <c r="I2653" t="s">
        <v>55</v>
      </c>
      <c r="J2653" t="s">
        <v>144</v>
      </c>
      <c r="K2653" t="s">
        <v>1488</v>
      </c>
      <c r="L2653" t="s">
        <v>146</v>
      </c>
      <c r="M2653" t="s">
        <v>2404</v>
      </c>
    </row>
    <row r="2654" spans="1:13" x14ac:dyDescent="0.35">
      <c r="A2654" t="s">
        <v>2405</v>
      </c>
      <c r="B2654" t="s">
        <v>2406</v>
      </c>
      <c r="C2654" t="s">
        <v>150</v>
      </c>
      <c r="D2654" t="s">
        <v>2174</v>
      </c>
      <c r="E2654" t="s">
        <v>2184</v>
      </c>
      <c r="F2654" t="s">
        <v>1257</v>
      </c>
      <c r="G2654" t="s">
        <v>2179</v>
      </c>
      <c r="H2654" t="s">
        <v>2173</v>
      </c>
      <c r="I2654" t="s">
        <v>55</v>
      </c>
      <c r="J2654" t="s">
        <v>144</v>
      </c>
      <c r="K2654" t="s">
        <v>1488</v>
      </c>
      <c r="L2654" t="s">
        <v>146</v>
      </c>
      <c r="M2654" t="s">
        <v>2407</v>
      </c>
    </row>
    <row r="2655" spans="1:13" x14ac:dyDescent="0.35">
      <c r="A2655" t="s">
        <v>2408</v>
      </c>
      <c r="B2655" t="s">
        <v>2409</v>
      </c>
      <c r="C2655" t="s">
        <v>150</v>
      </c>
      <c r="D2655" t="s">
        <v>2174</v>
      </c>
      <c r="E2655" t="s">
        <v>2183</v>
      </c>
      <c r="F2655" t="s">
        <v>1257</v>
      </c>
      <c r="G2655" t="s">
        <v>2179</v>
      </c>
      <c r="H2655" t="s">
        <v>2173</v>
      </c>
      <c r="I2655" t="s">
        <v>55</v>
      </c>
      <c r="J2655" t="s">
        <v>144</v>
      </c>
      <c r="K2655" t="s">
        <v>1488</v>
      </c>
      <c r="L2655" t="s">
        <v>146</v>
      </c>
      <c r="M2655" t="s">
        <v>2410</v>
      </c>
    </row>
    <row r="2656" spans="1:13" x14ac:dyDescent="0.35">
      <c r="A2656" t="s">
        <v>2411</v>
      </c>
      <c r="B2656" t="s">
        <v>2412</v>
      </c>
      <c r="C2656" t="s">
        <v>150</v>
      </c>
      <c r="D2656" t="s">
        <v>2174</v>
      </c>
      <c r="E2656" t="s">
        <v>2183</v>
      </c>
      <c r="F2656" t="s">
        <v>1257</v>
      </c>
      <c r="G2656" t="s">
        <v>2179</v>
      </c>
      <c r="H2656" t="s">
        <v>2173</v>
      </c>
      <c r="I2656" t="s">
        <v>55</v>
      </c>
      <c r="J2656" t="s">
        <v>144</v>
      </c>
      <c r="K2656" t="s">
        <v>1488</v>
      </c>
      <c r="L2656" t="s">
        <v>146</v>
      </c>
      <c r="M2656" t="s">
        <v>2413</v>
      </c>
    </row>
    <row r="2657" spans="1:13" x14ac:dyDescent="0.35">
      <c r="A2657" t="s">
        <v>2414</v>
      </c>
      <c r="B2657" t="s">
        <v>2415</v>
      </c>
      <c r="C2657" t="s">
        <v>150</v>
      </c>
      <c r="D2657" t="s">
        <v>2174</v>
      </c>
      <c r="E2657" t="s">
        <v>2183</v>
      </c>
      <c r="F2657" t="s">
        <v>1257</v>
      </c>
      <c r="G2657" t="s">
        <v>2179</v>
      </c>
      <c r="H2657" t="s">
        <v>2173</v>
      </c>
      <c r="I2657" t="s">
        <v>55</v>
      </c>
      <c r="J2657" t="s">
        <v>144</v>
      </c>
      <c r="K2657" t="s">
        <v>1488</v>
      </c>
      <c r="L2657" t="s">
        <v>146</v>
      </c>
      <c r="M2657" t="s">
        <v>2416</v>
      </c>
    </row>
    <row r="2658" spans="1:13" x14ac:dyDescent="0.35">
      <c r="A2658" t="s">
        <v>2417</v>
      </c>
      <c r="B2658" t="s">
        <v>2418</v>
      </c>
      <c r="C2658" t="s">
        <v>150</v>
      </c>
      <c r="D2658" t="s">
        <v>2174</v>
      </c>
      <c r="E2658" t="s">
        <v>2183</v>
      </c>
      <c r="F2658" t="s">
        <v>1257</v>
      </c>
      <c r="G2658" t="s">
        <v>2179</v>
      </c>
      <c r="H2658" t="s">
        <v>2173</v>
      </c>
      <c r="I2658" t="s">
        <v>55</v>
      </c>
      <c r="J2658" t="s">
        <v>144</v>
      </c>
      <c r="K2658" t="s">
        <v>1488</v>
      </c>
      <c r="L2658" t="s">
        <v>146</v>
      </c>
      <c r="M2658" t="s">
        <v>2419</v>
      </c>
    </row>
    <row r="2659" spans="1:13" x14ac:dyDescent="0.35">
      <c r="A2659" t="s">
        <v>2420</v>
      </c>
      <c r="B2659" t="s">
        <v>2421</v>
      </c>
      <c r="C2659" t="s">
        <v>150</v>
      </c>
      <c r="D2659" t="s">
        <v>2174</v>
      </c>
      <c r="E2659" t="s">
        <v>2183</v>
      </c>
      <c r="F2659" t="s">
        <v>1257</v>
      </c>
      <c r="G2659" t="s">
        <v>2179</v>
      </c>
      <c r="H2659" t="s">
        <v>2173</v>
      </c>
      <c r="I2659" t="s">
        <v>55</v>
      </c>
      <c r="J2659" t="s">
        <v>144</v>
      </c>
      <c r="K2659" t="s">
        <v>1488</v>
      </c>
      <c r="L2659" t="s">
        <v>146</v>
      </c>
      <c r="M2659" t="s">
        <v>2422</v>
      </c>
    </row>
    <row r="2660" spans="1:13" x14ac:dyDescent="0.35">
      <c r="A2660" t="s">
        <v>2423</v>
      </c>
      <c r="B2660" t="s">
        <v>2424</v>
      </c>
      <c r="C2660" t="s">
        <v>150</v>
      </c>
      <c r="D2660" t="s">
        <v>2174</v>
      </c>
      <c r="E2660" t="s">
        <v>2186</v>
      </c>
      <c r="F2660" t="s">
        <v>1257</v>
      </c>
      <c r="G2660" t="s">
        <v>2179</v>
      </c>
      <c r="H2660" t="s">
        <v>2173</v>
      </c>
      <c r="I2660" t="s">
        <v>55</v>
      </c>
      <c r="J2660" t="s">
        <v>144</v>
      </c>
      <c r="K2660" t="s">
        <v>1488</v>
      </c>
      <c r="L2660" t="s">
        <v>146</v>
      </c>
      <c r="M2660" t="s">
        <v>2425</v>
      </c>
    </row>
    <row r="2661" spans="1:13" x14ac:dyDescent="0.35">
      <c r="A2661" t="s">
        <v>2426</v>
      </c>
      <c r="B2661" t="s">
        <v>2427</v>
      </c>
      <c r="C2661" t="s">
        <v>150</v>
      </c>
      <c r="D2661" t="s">
        <v>2174</v>
      </c>
      <c r="E2661" t="s">
        <v>2186</v>
      </c>
      <c r="F2661" t="s">
        <v>1257</v>
      </c>
      <c r="G2661" t="s">
        <v>2179</v>
      </c>
      <c r="H2661" t="s">
        <v>2173</v>
      </c>
      <c r="I2661" t="s">
        <v>55</v>
      </c>
      <c r="J2661" t="s">
        <v>144</v>
      </c>
      <c r="K2661" t="s">
        <v>1488</v>
      </c>
      <c r="L2661" t="s">
        <v>146</v>
      </c>
      <c r="M2661" t="s">
        <v>2428</v>
      </c>
    </row>
    <row r="2662" spans="1:13" x14ac:dyDescent="0.35">
      <c r="A2662" t="s">
        <v>2429</v>
      </c>
      <c r="B2662" t="s">
        <v>2430</v>
      </c>
      <c r="C2662" t="s">
        <v>150</v>
      </c>
      <c r="D2662" t="s">
        <v>2174</v>
      </c>
      <c r="E2662" t="s">
        <v>2186</v>
      </c>
      <c r="F2662" t="s">
        <v>1257</v>
      </c>
      <c r="G2662" t="s">
        <v>2179</v>
      </c>
      <c r="H2662" t="s">
        <v>2173</v>
      </c>
      <c r="I2662" t="s">
        <v>55</v>
      </c>
      <c r="J2662" t="s">
        <v>144</v>
      </c>
      <c r="K2662" t="s">
        <v>1488</v>
      </c>
      <c r="L2662" t="s">
        <v>146</v>
      </c>
      <c r="M2662" t="s">
        <v>2431</v>
      </c>
    </row>
    <row r="2663" spans="1:13" x14ac:dyDescent="0.35">
      <c r="A2663" t="s">
        <v>2432</v>
      </c>
      <c r="B2663" t="s">
        <v>2433</v>
      </c>
      <c r="C2663" t="s">
        <v>150</v>
      </c>
      <c r="D2663" t="s">
        <v>2174</v>
      </c>
      <c r="E2663" t="s">
        <v>2186</v>
      </c>
      <c r="F2663" t="s">
        <v>1257</v>
      </c>
      <c r="G2663" t="s">
        <v>2179</v>
      </c>
      <c r="H2663" t="s">
        <v>2173</v>
      </c>
      <c r="I2663" t="s">
        <v>55</v>
      </c>
      <c r="J2663" t="s">
        <v>144</v>
      </c>
      <c r="K2663" t="s">
        <v>1488</v>
      </c>
      <c r="L2663" t="s">
        <v>146</v>
      </c>
      <c r="M2663" t="s">
        <v>2434</v>
      </c>
    </row>
    <row r="2664" spans="1:13" x14ac:dyDescent="0.35">
      <c r="A2664" t="s">
        <v>2435</v>
      </c>
      <c r="B2664" t="s">
        <v>2436</v>
      </c>
      <c r="C2664" t="s">
        <v>150</v>
      </c>
      <c r="D2664" t="s">
        <v>2174</v>
      </c>
      <c r="E2664" t="s">
        <v>2186</v>
      </c>
      <c r="F2664" t="s">
        <v>1257</v>
      </c>
      <c r="G2664" t="s">
        <v>2179</v>
      </c>
      <c r="H2664" t="s">
        <v>2173</v>
      </c>
      <c r="I2664" t="s">
        <v>55</v>
      </c>
      <c r="J2664" t="s">
        <v>144</v>
      </c>
      <c r="K2664" t="s">
        <v>1488</v>
      </c>
      <c r="L2664" t="s">
        <v>146</v>
      </c>
      <c r="M2664" t="s">
        <v>2437</v>
      </c>
    </row>
    <row r="2665" spans="1:13" x14ac:dyDescent="0.35">
      <c r="A2665" t="s">
        <v>2438</v>
      </c>
      <c r="B2665" t="s">
        <v>2439</v>
      </c>
      <c r="C2665" t="s">
        <v>150</v>
      </c>
      <c r="D2665" t="s">
        <v>2174</v>
      </c>
      <c r="E2665" t="s">
        <v>2181</v>
      </c>
      <c r="F2665" t="s">
        <v>2196</v>
      </c>
      <c r="G2665" t="s">
        <v>2179</v>
      </c>
      <c r="H2665" t="s">
        <v>2173</v>
      </c>
      <c r="I2665" t="s">
        <v>55</v>
      </c>
      <c r="J2665" t="s">
        <v>144</v>
      </c>
      <c r="K2665" t="s">
        <v>1488</v>
      </c>
      <c r="L2665" t="s">
        <v>146</v>
      </c>
      <c r="M2665" t="s">
        <v>2440</v>
      </c>
    </row>
    <row r="2666" spans="1:13" x14ac:dyDescent="0.35">
      <c r="A2666" t="s">
        <v>2441</v>
      </c>
      <c r="B2666" t="s">
        <v>2442</v>
      </c>
      <c r="C2666" t="s">
        <v>150</v>
      </c>
      <c r="D2666" t="s">
        <v>2174</v>
      </c>
      <c r="E2666" t="s">
        <v>2181</v>
      </c>
      <c r="F2666" t="s">
        <v>2196</v>
      </c>
      <c r="G2666" t="s">
        <v>2179</v>
      </c>
      <c r="H2666" t="s">
        <v>2173</v>
      </c>
      <c r="I2666" t="s">
        <v>55</v>
      </c>
      <c r="J2666" t="s">
        <v>144</v>
      </c>
      <c r="K2666" t="s">
        <v>1488</v>
      </c>
      <c r="L2666" t="s">
        <v>146</v>
      </c>
      <c r="M2666" t="s">
        <v>2443</v>
      </c>
    </row>
    <row r="2667" spans="1:13" x14ac:dyDescent="0.35">
      <c r="A2667" t="s">
        <v>2444</v>
      </c>
      <c r="B2667" t="s">
        <v>2445</v>
      </c>
      <c r="C2667" t="s">
        <v>150</v>
      </c>
      <c r="D2667" t="s">
        <v>2174</v>
      </c>
      <c r="E2667" t="s">
        <v>2181</v>
      </c>
      <c r="F2667" t="s">
        <v>2196</v>
      </c>
      <c r="G2667" t="s">
        <v>2179</v>
      </c>
      <c r="H2667" t="s">
        <v>2173</v>
      </c>
      <c r="I2667" t="s">
        <v>55</v>
      </c>
      <c r="J2667" t="s">
        <v>144</v>
      </c>
      <c r="K2667" t="s">
        <v>1488</v>
      </c>
      <c r="L2667" t="s">
        <v>146</v>
      </c>
      <c r="M2667" t="s">
        <v>2446</v>
      </c>
    </row>
    <row r="2668" spans="1:13" x14ac:dyDescent="0.35">
      <c r="A2668" t="s">
        <v>2447</v>
      </c>
      <c r="B2668" t="s">
        <v>2448</v>
      </c>
      <c r="C2668" t="s">
        <v>150</v>
      </c>
      <c r="D2668" t="s">
        <v>2174</v>
      </c>
      <c r="E2668" t="s">
        <v>2181</v>
      </c>
      <c r="F2668" t="s">
        <v>2196</v>
      </c>
      <c r="G2668" t="s">
        <v>2179</v>
      </c>
      <c r="H2668" t="s">
        <v>2173</v>
      </c>
      <c r="I2668" t="s">
        <v>55</v>
      </c>
      <c r="J2668" t="s">
        <v>144</v>
      </c>
      <c r="K2668" t="s">
        <v>1488</v>
      </c>
      <c r="L2668" t="s">
        <v>146</v>
      </c>
      <c r="M2668" t="s">
        <v>2449</v>
      </c>
    </row>
    <row r="2669" spans="1:13" x14ac:dyDescent="0.35">
      <c r="A2669" t="s">
        <v>2450</v>
      </c>
      <c r="B2669" t="s">
        <v>2451</v>
      </c>
      <c r="C2669" t="s">
        <v>150</v>
      </c>
      <c r="D2669" t="s">
        <v>2174</v>
      </c>
      <c r="E2669" t="s">
        <v>2181</v>
      </c>
      <c r="F2669" t="s">
        <v>2196</v>
      </c>
      <c r="G2669" t="s">
        <v>2179</v>
      </c>
      <c r="H2669" t="s">
        <v>2173</v>
      </c>
      <c r="I2669" t="s">
        <v>55</v>
      </c>
      <c r="J2669" t="s">
        <v>144</v>
      </c>
      <c r="K2669" t="s">
        <v>1488</v>
      </c>
      <c r="L2669" t="s">
        <v>146</v>
      </c>
      <c r="M2669" t="s">
        <v>2452</v>
      </c>
    </row>
    <row r="2670" spans="1:13" x14ac:dyDescent="0.35">
      <c r="A2670" t="s">
        <v>2453</v>
      </c>
      <c r="B2670" t="s">
        <v>2454</v>
      </c>
      <c r="C2670" t="s">
        <v>150</v>
      </c>
      <c r="D2670" t="s">
        <v>2174</v>
      </c>
      <c r="E2670" t="s">
        <v>2181</v>
      </c>
      <c r="F2670" t="s">
        <v>2196</v>
      </c>
      <c r="G2670" t="s">
        <v>2179</v>
      </c>
      <c r="H2670" t="s">
        <v>2173</v>
      </c>
      <c r="I2670" t="s">
        <v>55</v>
      </c>
      <c r="J2670" t="s">
        <v>144</v>
      </c>
      <c r="K2670" t="s">
        <v>1488</v>
      </c>
      <c r="L2670" t="s">
        <v>146</v>
      </c>
      <c r="M2670" t="s">
        <v>2455</v>
      </c>
    </row>
    <row r="2671" spans="1:13" x14ac:dyDescent="0.35">
      <c r="A2671" t="s">
        <v>2456</v>
      </c>
      <c r="B2671" t="s">
        <v>2457</v>
      </c>
      <c r="C2671" t="s">
        <v>150</v>
      </c>
      <c r="D2671" t="s">
        <v>2174</v>
      </c>
      <c r="E2671" t="s">
        <v>2181</v>
      </c>
      <c r="F2671" t="s">
        <v>2196</v>
      </c>
      <c r="G2671" t="s">
        <v>2179</v>
      </c>
      <c r="H2671" t="s">
        <v>2173</v>
      </c>
      <c r="I2671" t="s">
        <v>55</v>
      </c>
      <c r="J2671" t="s">
        <v>144</v>
      </c>
      <c r="K2671" t="s">
        <v>1488</v>
      </c>
      <c r="L2671" t="s">
        <v>146</v>
      </c>
      <c r="M2671" t="s">
        <v>2458</v>
      </c>
    </row>
    <row r="2672" spans="1:13" x14ac:dyDescent="0.35">
      <c r="A2672" t="s">
        <v>2459</v>
      </c>
      <c r="B2672" t="s">
        <v>2460</v>
      </c>
      <c r="C2672" t="s">
        <v>150</v>
      </c>
      <c r="D2672" t="s">
        <v>2174</v>
      </c>
      <c r="E2672" t="s">
        <v>2181</v>
      </c>
      <c r="F2672" t="s">
        <v>2196</v>
      </c>
      <c r="G2672" t="s">
        <v>2179</v>
      </c>
      <c r="H2672" t="s">
        <v>2173</v>
      </c>
      <c r="I2672" t="s">
        <v>55</v>
      </c>
      <c r="J2672" t="s">
        <v>144</v>
      </c>
      <c r="K2672" t="s">
        <v>1488</v>
      </c>
      <c r="L2672" t="s">
        <v>146</v>
      </c>
      <c r="M2672" t="s">
        <v>2461</v>
      </c>
    </row>
    <row r="2673" spans="1:13" x14ac:dyDescent="0.35">
      <c r="A2673" t="s">
        <v>2462</v>
      </c>
      <c r="B2673" t="s">
        <v>2463</v>
      </c>
      <c r="C2673" t="s">
        <v>150</v>
      </c>
      <c r="D2673" t="s">
        <v>2174</v>
      </c>
      <c r="E2673" t="s">
        <v>2181</v>
      </c>
      <c r="F2673" t="s">
        <v>2196</v>
      </c>
      <c r="G2673" t="s">
        <v>2179</v>
      </c>
      <c r="H2673" t="s">
        <v>2173</v>
      </c>
      <c r="I2673" t="s">
        <v>55</v>
      </c>
      <c r="J2673" t="s">
        <v>144</v>
      </c>
      <c r="K2673" t="s">
        <v>1488</v>
      </c>
      <c r="L2673" t="s">
        <v>146</v>
      </c>
      <c r="M2673" t="s">
        <v>2464</v>
      </c>
    </row>
    <row r="2674" spans="1:13" x14ac:dyDescent="0.35">
      <c r="A2674" t="s">
        <v>2465</v>
      </c>
      <c r="B2674" t="s">
        <v>2466</v>
      </c>
      <c r="C2674" t="s">
        <v>150</v>
      </c>
      <c r="D2674" t="s">
        <v>2174</v>
      </c>
      <c r="E2674" t="s">
        <v>2181</v>
      </c>
      <c r="F2674" t="s">
        <v>2196</v>
      </c>
      <c r="G2674" t="s">
        <v>2179</v>
      </c>
      <c r="H2674" t="s">
        <v>2173</v>
      </c>
      <c r="I2674" t="s">
        <v>55</v>
      </c>
      <c r="J2674" t="s">
        <v>144</v>
      </c>
      <c r="K2674" t="s">
        <v>1488</v>
      </c>
      <c r="L2674" t="s">
        <v>146</v>
      </c>
      <c r="M2674" t="s">
        <v>2467</v>
      </c>
    </row>
    <row r="2675" spans="1:13" x14ac:dyDescent="0.35">
      <c r="A2675" t="s">
        <v>2468</v>
      </c>
      <c r="B2675" t="s">
        <v>2469</v>
      </c>
      <c r="C2675" t="s">
        <v>150</v>
      </c>
      <c r="D2675" t="s">
        <v>2174</v>
      </c>
      <c r="E2675" t="s">
        <v>2181</v>
      </c>
      <c r="F2675" t="s">
        <v>2196</v>
      </c>
      <c r="G2675" t="s">
        <v>2179</v>
      </c>
      <c r="H2675" t="s">
        <v>2173</v>
      </c>
      <c r="I2675" t="s">
        <v>55</v>
      </c>
      <c r="J2675" t="s">
        <v>144</v>
      </c>
      <c r="K2675" t="s">
        <v>1488</v>
      </c>
      <c r="L2675" t="s">
        <v>146</v>
      </c>
      <c r="M2675" t="s">
        <v>2470</v>
      </c>
    </row>
    <row r="2676" spans="1:13" x14ac:dyDescent="0.35">
      <c r="A2676" t="s">
        <v>2471</v>
      </c>
      <c r="B2676" t="s">
        <v>2472</v>
      </c>
      <c r="C2676" t="s">
        <v>150</v>
      </c>
      <c r="D2676" t="s">
        <v>2174</v>
      </c>
      <c r="E2676" t="s">
        <v>2181</v>
      </c>
      <c r="F2676" t="s">
        <v>2196</v>
      </c>
      <c r="G2676" t="s">
        <v>2179</v>
      </c>
      <c r="H2676" t="s">
        <v>2173</v>
      </c>
      <c r="I2676" t="s">
        <v>55</v>
      </c>
      <c r="J2676" t="s">
        <v>144</v>
      </c>
      <c r="K2676" t="s">
        <v>1488</v>
      </c>
      <c r="L2676" t="s">
        <v>146</v>
      </c>
      <c r="M2676" t="s">
        <v>2473</v>
      </c>
    </row>
    <row r="2677" spans="1:13" x14ac:dyDescent="0.35">
      <c r="A2677" t="s">
        <v>2474</v>
      </c>
      <c r="B2677" t="s">
        <v>2475</v>
      </c>
      <c r="C2677" t="s">
        <v>150</v>
      </c>
      <c r="D2677" t="s">
        <v>2174</v>
      </c>
      <c r="E2677" t="s">
        <v>2181</v>
      </c>
      <c r="F2677" t="s">
        <v>2196</v>
      </c>
      <c r="G2677" t="s">
        <v>2179</v>
      </c>
      <c r="H2677" t="s">
        <v>2173</v>
      </c>
      <c r="I2677" t="s">
        <v>55</v>
      </c>
      <c r="J2677" t="s">
        <v>144</v>
      </c>
      <c r="K2677" t="s">
        <v>1488</v>
      </c>
      <c r="L2677" t="s">
        <v>146</v>
      </c>
      <c r="M2677" t="s">
        <v>2476</v>
      </c>
    </row>
    <row r="2678" spans="1:13" x14ac:dyDescent="0.35">
      <c r="A2678" t="s">
        <v>2477</v>
      </c>
      <c r="B2678" t="s">
        <v>2478</v>
      </c>
      <c r="C2678" t="s">
        <v>150</v>
      </c>
      <c r="D2678" t="s">
        <v>2174</v>
      </c>
      <c r="E2678" t="s">
        <v>2181</v>
      </c>
      <c r="F2678" t="s">
        <v>2196</v>
      </c>
      <c r="G2678" t="s">
        <v>2179</v>
      </c>
      <c r="H2678" t="s">
        <v>2173</v>
      </c>
      <c r="I2678" t="s">
        <v>55</v>
      </c>
      <c r="J2678" t="s">
        <v>144</v>
      </c>
      <c r="K2678" t="s">
        <v>1488</v>
      </c>
      <c r="L2678" t="s">
        <v>146</v>
      </c>
      <c r="M2678" t="s">
        <v>2479</v>
      </c>
    </row>
    <row r="2679" spans="1:13" x14ac:dyDescent="0.35">
      <c r="A2679" t="s">
        <v>2480</v>
      </c>
      <c r="B2679" t="s">
        <v>2481</v>
      </c>
      <c r="C2679" t="s">
        <v>150</v>
      </c>
      <c r="D2679" t="s">
        <v>2174</v>
      </c>
      <c r="E2679" t="s">
        <v>2181</v>
      </c>
      <c r="F2679" t="s">
        <v>2196</v>
      </c>
      <c r="G2679" t="s">
        <v>2179</v>
      </c>
      <c r="H2679" t="s">
        <v>2173</v>
      </c>
      <c r="I2679" t="s">
        <v>55</v>
      </c>
      <c r="J2679" t="s">
        <v>144</v>
      </c>
      <c r="K2679" t="s">
        <v>1488</v>
      </c>
      <c r="L2679" t="s">
        <v>146</v>
      </c>
      <c r="M2679" t="s">
        <v>2482</v>
      </c>
    </row>
    <row r="2680" spans="1:13" x14ac:dyDescent="0.35">
      <c r="A2680" t="s">
        <v>2483</v>
      </c>
      <c r="B2680" t="s">
        <v>2484</v>
      </c>
      <c r="C2680" t="s">
        <v>150</v>
      </c>
      <c r="D2680" t="s">
        <v>2174</v>
      </c>
      <c r="E2680" t="s">
        <v>2181</v>
      </c>
      <c r="F2680" t="s">
        <v>2196</v>
      </c>
      <c r="G2680" t="s">
        <v>2179</v>
      </c>
      <c r="H2680" t="s">
        <v>2173</v>
      </c>
      <c r="I2680" t="s">
        <v>55</v>
      </c>
      <c r="J2680" t="s">
        <v>144</v>
      </c>
      <c r="K2680" t="s">
        <v>1488</v>
      </c>
      <c r="L2680" t="s">
        <v>146</v>
      </c>
      <c r="M2680" t="s">
        <v>2485</v>
      </c>
    </row>
    <row r="2681" spans="1:13" x14ac:dyDescent="0.35">
      <c r="A2681" t="s">
        <v>2486</v>
      </c>
      <c r="B2681" t="s">
        <v>2487</v>
      </c>
      <c r="C2681" t="s">
        <v>150</v>
      </c>
      <c r="D2681" t="s">
        <v>2174</v>
      </c>
      <c r="E2681" t="s">
        <v>2181</v>
      </c>
      <c r="F2681" t="s">
        <v>2196</v>
      </c>
      <c r="G2681" t="s">
        <v>2179</v>
      </c>
      <c r="H2681" t="s">
        <v>2173</v>
      </c>
      <c r="I2681" t="s">
        <v>55</v>
      </c>
      <c r="J2681" t="s">
        <v>144</v>
      </c>
      <c r="K2681" t="s">
        <v>1488</v>
      </c>
      <c r="L2681" t="s">
        <v>146</v>
      </c>
      <c r="M2681" t="s">
        <v>2488</v>
      </c>
    </row>
    <row r="2682" spans="1:13" x14ac:dyDescent="0.35">
      <c r="A2682" t="s">
        <v>2489</v>
      </c>
      <c r="B2682" t="s">
        <v>2490</v>
      </c>
      <c r="C2682" t="s">
        <v>150</v>
      </c>
      <c r="D2682" t="s">
        <v>2174</v>
      </c>
      <c r="E2682" t="s">
        <v>2181</v>
      </c>
      <c r="F2682" t="s">
        <v>2196</v>
      </c>
      <c r="G2682" t="s">
        <v>2179</v>
      </c>
      <c r="H2682" t="s">
        <v>2173</v>
      </c>
      <c r="I2682" t="s">
        <v>55</v>
      </c>
      <c r="J2682" t="s">
        <v>144</v>
      </c>
      <c r="K2682" t="s">
        <v>1488</v>
      </c>
      <c r="L2682" t="s">
        <v>146</v>
      </c>
      <c r="M2682" t="s">
        <v>2491</v>
      </c>
    </row>
    <row r="2683" spans="1:13" x14ac:dyDescent="0.35">
      <c r="A2683" t="s">
        <v>2492</v>
      </c>
      <c r="B2683" t="s">
        <v>2493</v>
      </c>
      <c r="C2683" t="s">
        <v>150</v>
      </c>
      <c r="D2683" t="s">
        <v>2174</v>
      </c>
      <c r="E2683" t="s">
        <v>2181</v>
      </c>
      <c r="F2683" t="s">
        <v>2196</v>
      </c>
      <c r="G2683" t="s">
        <v>2179</v>
      </c>
      <c r="H2683" t="s">
        <v>2173</v>
      </c>
      <c r="I2683" t="s">
        <v>55</v>
      </c>
      <c r="J2683" t="s">
        <v>144</v>
      </c>
      <c r="K2683" t="s">
        <v>1488</v>
      </c>
      <c r="L2683" t="s">
        <v>146</v>
      </c>
      <c r="M2683" t="s">
        <v>2494</v>
      </c>
    </row>
    <row r="2684" spans="1:13" x14ac:dyDescent="0.35">
      <c r="A2684" t="s">
        <v>2495</v>
      </c>
      <c r="B2684" t="s">
        <v>2496</v>
      </c>
      <c r="C2684" t="s">
        <v>150</v>
      </c>
      <c r="D2684" t="s">
        <v>2174</v>
      </c>
      <c r="E2684" t="s">
        <v>2181</v>
      </c>
      <c r="F2684" t="s">
        <v>2196</v>
      </c>
      <c r="G2684" t="s">
        <v>2179</v>
      </c>
      <c r="H2684" t="s">
        <v>2173</v>
      </c>
      <c r="I2684" t="s">
        <v>55</v>
      </c>
      <c r="J2684" t="s">
        <v>144</v>
      </c>
      <c r="K2684" t="s">
        <v>1488</v>
      </c>
      <c r="L2684" t="s">
        <v>146</v>
      </c>
      <c r="M2684" t="s">
        <v>2497</v>
      </c>
    </row>
    <row r="2685" spans="1:13" x14ac:dyDescent="0.35">
      <c r="A2685" t="s">
        <v>2498</v>
      </c>
      <c r="B2685" t="s">
        <v>2499</v>
      </c>
      <c r="C2685" t="s">
        <v>150</v>
      </c>
      <c r="D2685" t="s">
        <v>2174</v>
      </c>
      <c r="E2685" t="s">
        <v>2181</v>
      </c>
      <c r="F2685" t="s">
        <v>2196</v>
      </c>
      <c r="G2685" t="s">
        <v>2179</v>
      </c>
      <c r="H2685" t="s">
        <v>2173</v>
      </c>
      <c r="I2685" t="s">
        <v>55</v>
      </c>
      <c r="J2685" t="s">
        <v>144</v>
      </c>
      <c r="K2685" t="s">
        <v>1488</v>
      </c>
      <c r="L2685" t="s">
        <v>146</v>
      </c>
      <c r="M2685" t="s">
        <v>2500</v>
      </c>
    </row>
    <row r="2686" spans="1:13" x14ac:dyDescent="0.35">
      <c r="A2686" t="s">
        <v>2501</v>
      </c>
      <c r="B2686" t="s">
        <v>2502</v>
      </c>
      <c r="C2686" t="s">
        <v>150</v>
      </c>
      <c r="D2686" t="s">
        <v>2174</v>
      </c>
      <c r="E2686" t="s">
        <v>2181</v>
      </c>
      <c r="F2686" t="s">
        <v>2196</v>
      </c>
      <c r="G2686" t="s">
        <v>2179</v>
      </c>
      <c r="H2686" t="s">
        <v>2173</v>
      </c>
      <c r="I2686" t="s">
        <v>55</v>
      </c>
      <c r="J2686" t="s">
        <v>144</v>
      </c>
      <c r="K2686" t="s">
        <v>1488</v>
      </c>
      <c r="L2686" t="s">
        <v>146</v>
      </c>
      <c r="M2686" t="s">
        <v>2503</v>
      </c>
    </row>
    <row r="2687" spans="1:13" x14ac:dyDescent="0.35">
      <c r="A2687" t="s">
        <v>2504</v>
      </c>
      <c r="B2687" t="s">
        <v>2505</v>
      </c>
      <c r="C2687" t="s">
        <v>150</v>
      </c>
      <c r="D2687" t="s">
        <v>2174</v>
      </c>
      <c r="E2687" t="s">
        <v>2181</v>
      </c>
      <c r="F2687" t="s">
        <v>2196</v>
      </c>
      <c r="G2687" t="s">
        <v>2179</v>
      </c>
      <c r="H2687" t="s">
        <v>2173</v>
      </c>
      <c r="I2687" t="s">
        <v>55</v>
      </c>
      <c r="J2687" t="s">
        <v>144</v>
      </c>
      <c r="K2687" t="s">
        <v>1488</v>
      </c>
      <c r="L2687" t="s">
        <v>146</v>
      </c>
      <c r="M2687" t="s">
        <v>2506</v>
      </c>
    </row>
    <row r="2688" spans="1:13" x14ac:dyDescent="0.35">
      <c r="A2688" t="s">
        <v>2507</v>
      </c>
      <c r="B2688" t="s">
        <v>2508</v>
      </c>
      <c r="C2688" t="s">
        <v>150</v>
      </c>
      <c r="D2688" t="s">
        <v>2174</v>
      </c>
      <c r="E2688" t="s">
        <v>2181</v>
      </c>
      <c r="F2688" t="s">
        <v>2196</v>
      </c>
      <c r="G2688" t="s">
        <v>2179</v>
      </c>
      <c r="H2688" t="s">
        <v>2173</v>
      </c>
      <c r="I2688" t="s">
        <v>55</v>
      </c>
      <c r="J2688" t="s">
        <v>144</v>
      </c>
      <c r="K2688" t="s">
        <v>1488</v>
      </c>
      <c r="L2688" t="s">
        <v>146</v>
      </c>
      <c r="M2688" t="s">
        <v>2509</v>
      </c>
    </row>
    <row r="2689" spans="1:13" x14ac:dyDescent="0.35">
      <c r="A2689" t="s">
        <v>2510</v>
      </c>
      <c r="B2689" t="s">
        <v>2511</v>
      </c>
      <c r="C2689" t="s">
        <v>150</v>
      </c>
      <c r="D2689" t="s">
        <v>2174</v>
      </c>
      <c r="E2689" t="s">
        <v>2181</v>
      </c>
      <c r="F2689" t="s">
        <v>2196</v>
      </c>
      <c r="G2689" t="s">
        <v>2179</v>
      </c>
      <c r="H2689" t="s">
        <v>2173</v>
      </c>
      <c r="I2689" t="s">
        <v>55</v>
      </c>
      <c r="J2689" t="s">
        <v>144</v>
      </c>
      <c r="K2689" t="s">
        <v>1488</v>
      </c>
      <c r="L2689" t="s">
        <v>146</v>
      </c>
      <c r="M2689" t="s">
        <v>2512</v>
      </c>
    </row>
    <row r="2690" spans="1:13" x14ac:dyDescent="0.35">
      <c r="A2690" t="s">
        <v>2513</v>
      </c>
      <c r="B2690" t="s">
        <v>2514</v>
      </c>
      <c r="C2690" t="s">
        <v>150</v>
      </c>
      <c r="D2690" t="s">
        <v>2174</v>
      </c>
      <c r="E2690" t="s">
        <v>2181</v>
      </c>
      <c r="F2690" t="s">
        <v>2196</v>
      </c>
      <c r="G2690" t="s">
        <v>2179</v>
      </c>
      <c r="H2690" t="s">
        <v>2173</v>
      </c>
      <c r="I2690" t="s">
        <v>55</v>
      </c>
      <c r="J2690" t="s">
        <v>144</v>
      </c>
      <c r="K2690" t="s">
        <v>1488</v>
      </c>
      <c r="L2690" t="s">
        <v>146</v>
      </c>
      <c r="M2690" t="s">
        <v>2515</v>
      </c>
    </row>
    <row r="2691" spans="1:13" x14ac:dyDescent="0.35">
      <c r="A2691" t="s">
        <v>2516</v>
      </c>
      <c r="B2691" t="s">
        <v>2517</v>
      </c>
      <c r="C2691" t="s">
        <v>150</v>
      </c>
      <c r="D2691" t="s">
        <v>2174</v>
      </c>
      <c r="E2691" t="s">
        <v>2181</v>
      </c>
      <c r="F2691" t="s">
        <v>2196</v>
      </c>
      <c r="G2691" t="s">
        <v>2179</v>
      </c>
      <c r="H2691" t="s">
        <v>2173</v>
      </c>
      <c r="I2691" t="s">
        <v>55</v>
      </c>
      <c r="J2691" t="s">
        <v>144</v>
      </c>
      <c r="K2691" t="s">
        <v>1488</v>
      </c>
      <c r="L2691" t="s">
        <v>146</v>
      </c>
      <c r="M2691" t="s">
        <v>2518</v>
      </c>
    </row>
    <row r="2692" spans="1:13" x14ac:dyDescent="0.35">
      <c r="A2692" t="s">
        <v>2519</v>
      </c>
      <c r="B2692" t="s">
        <v>2520</v>
      </c>
      <c r="C2692" t="s">
        <v>150</v>
      </c>
      <c r="D2692" t="s">
        <v>2174</v>
      </c>
      <c r="E2692" t="s">
        <v>2181</v>
      </c>
      <c r="F2692" t="s">
        <v>2196</v>
      </c>
      <c r="G2692" t="s">
        <v>2179</v>
      </c>
      <c r="H2692" t="s">
        <v>2173</v>
      </c>
      <c r="I2692" t="s">
        <v>55</v>
      </c>
      <c r="J2692" t="s">
        <v>144</v>
      </c>
      <c r="K2692" t="s">
        <v>1488</v>
      </c>
      <c r="L2692" t="s">
        <v>146</v>
      </c>
      <c r="M2692" t="s">
        <v>2521</v>
      </c>
    </row>
    <row r="2693" spans="1:13" x14ac:dyDescent="0.35">
      <c r="A2693" t="s">
        <v>2522</v>
      </c>
      <c r="B2693" t="s">
        <v>2523</v>
      </c>
      <c r="C2693" t="s">
        <v>150</v>
      </c>
      <c r="D2693" t="s">
        <v>2174</v>
      </c>
      <c r="E2693" t="s">
        <v>2181</v>
      </c>
      <c r="F2693" t="s">
        <v>2196</v>
      </c>
      <c r="G2693" t="s">
        <v>2179</v>
      </c>
      <c r="H2693" t="s">
        <v>2173</v>
      </c>
      <c r="I2693" t="s">
        <v>55</v>
      </c>
      <c r="J2693" t="s">
        <v>144</v>
      </c>
      <c r="K2693" t="s">
        <v>1488</v>
      </c>
      <c r="L2693" t="s">
        <v>146</v>
      </c>
      <c r="M2693" t="s">
        <v>2524</v>
      </c>
    </row>
    <row r="2694" spans="1:13" x14ac:dyDescent="0.35">
      <c r="A2694" t="s">
        <v>2525</v>
      </c>
      <c r="B2694" t="s">
        <v>2526</v>
      </c>
      <c r="C2694" t="s">
        <v>150</v>
      </c>
      <c r="D2694" t="s">
        <v>2174</v>
      </c>
      <c r="E2694" t="s">
        <v>2181</v>
      </c>
      <c r="F2694" t="s">
        <v>2196</v>
      </c>
      <c r="G2694" t="s">
        <v>2179</v>
      </c>
      <c r="H2694" t="s">
        <v>2173</v>
      </c>
      <c r="I2694" t="s">
        <v>55</v>
      </c>
      <c r="J2694" t="s">
        <v>144</v>
      </c>
      <c r="K2694" t="s">
        <v>1488</v>
      </c>
      <c r="L2694" t="s">
        <v>146</v>
      </c>
      <c r="M2694" t="s">
        <v>2527</v>
      </c>
    </row>
    <row r="2695" spans="1:13" x14ac:dyDescent="0.35">
      <c r="A2695" t="s">
        <v>2528</v>
      </c>
      <c r="B2695" t="s">
        <v>2529</v>
      </c>
      <c r="C2695" t="s">
        <v>150</v>
      </c>
      <c r="D2695" t="s">
        <v>2174</v>
      </c>
      <c r="E2695" t="s">
        <v>2181</v>
      </c>
      <c r="F2695" t="s">
        <v>2196</v>
      </c>
      <c r="G2695" t="s">
        <v>2179</v>
      </c>
      <c r="H2695" t="s">
        <v>2173</v>
      </c>
      <c r="I2695" t="s">
        <v>55</v>
      </c>
      <c r="J2695" t="s">
        <v>144</v>
      </c>
      <c r="K2695" t="s">
        <v>1488</v>
      </c>
      <c r="L2695" t="s">
        <v>146</v>
      </c>
      <c r="M2695" t="s">
        <v>2530</v>
      </c>
    </row>
    <row r="2696" spans="1:13" x14ac:dyDescent="0.35">
      <c r="A2696" t="s">
        <v>2531</v>
      </c>
      <c r="B2696" t="s">
        <v>2532</v>
      </c>
      <c r="C2696" t="s">
        <v>150</v>
      </c>
      <c r="D2696" t="s">
        <v>2174</v>
      </c>
      <c r="E2696" t="s">
        <v>2181</v>
      </c>
      <c r="F2696" t="s">
        <v>2196</v>
      </c>
      <c r="G2696" t="s">
        <v>2179</v>
      </c>
      <c r="H2696" t="s">
        <v>2173</v>
      </c>
      <c r="I2696" t="s">
        <v>55</v>
      </c>
      <c r="J2696" t="s">
        <v>144</v>
      </c>
      <c r="K2696" t="s">
        <v>1488</v>
      </c>
      <c r="L2696" t="s">
        <v>146</v>
      </c>
      <c r="M2696" t="s">
        <v>2533</v>
      </c>
    </row>
    <row r="2697" spans="1:13" x14ac:dyDescent="0.35">
      <c r="A2697" t="s">
        <v>2534</v>
      </c>
      <c r="B2697" t="s">
        <v>2535</v>
      </c>
      <c r="C2697" t="s">
        <v>150</v>
      </c>
      <c r="D2697" t="s">
        <v>2174</v>
      </c>
      <c r="E2697" t="s">
        <v>2181</v>
      </c>
      <c r="F2697" t="s">
        <v>2196</v>
      </c>
      <c r="G2697" t="s">
        <v>2179</v>
      </c>
      <c r="H2697" t="s">
        <v>2173</v>
      </c>
      <c r="I2697" t="s">
        <v>55</v>
      </c>
      <c r="J2697" t="s">
        <v>144</v>
      </c>
      <c r="K2697" t="s">
        <v>1488</v>
      </c>
      <c r="L2697" t="s">
        <v>146</v>
      </c>
      <c r="M2697" t="s">
        <v>2536</v>
      </c>
    </row>
    <row r="2698" spans="1:13" x14ac:dyDescent="0.35">
      <c r="A2698" t="s">
        <v>2537</v>
      </c>
      <c r="B2698" t="s">
        <v>2538</v>
      </c>
      <c r="C2698" t="s">
        <v>150</v>
      </c>
      <c r="D2698" t="s">
        <v>2174</v>
      </c>
      <c r="E2698" t="s">
        <v>2181</v>
      </c>
      <c r="F2698" t="s">
        <v>2196</v>
      </c>
      <c r="G2698" t="s">
        <v>2179</v>
      </c>
      <c r="H2698" t="s">
        <v>2173</v>
      </c>
      <c r="I2698" t="s">
        <v>55</v>
      </c>
      <c r="J2698" t="s">
        <v>144</v>
      </c>
      <c r="K2698" t="s">
        <v>1488</v>
      </c>
      <c r="L2698" t="s">
        <v>146</v>
      </c>
      <c r="M2698" t="s">
        <v>2539</v>
      </c>
    </row>
    <row r="2699" spans="1:13" x14ac:dyDescent="0.35">
      <c r="A2699" t="s">
        <v>2540</v>
      </c>
      <c r="B2699" t="s">
        <v>2541</v>
      </c>
      <c r="C2699" t="s">
        <v>150</v>
      </c>
      <c r="D2699" t="s">
        <v>2174</v>
      </c>
      <c r="E2699" t="s">
        <v>2181</v>
      </c>
      <c r="F2699" t="s">
        <v>2196</v>
      </c>
      <c r="G2699" t="s">
        <v>2179</v>
      </c>
      <c r="H2699" t="s">
        <v>2173</v>
      </c>
      <c r="I2699" t="s">
        <v>55</v>
      </c>
      <c r="J2699" t="s">
        <v>144</v>
      </c>
      <c r="K2699" t="s">
        <v>1488</v>
      </c>
      <c r="L2699" t="s">
        <v>146</v>
      </c>
      <c r="M2699" t="s">
        <v>2542</v>
      </c>
    </row>
    <row r="2700" spans="1:13" x14ac:dyDescent="0.35">
      <c r="A2700" t="s">
        <v>2543</v>
      </c>
      <c r="B2700" t="s">
        <v>2544</v>
      </c>
      <c r="C2700" t="s">
        <v>150</v>
      </c>
      <c r="D2700" t="s">
        <v>2174</v>
      </c>
      <c r="E2700" t="s">
        <v>2184</v>
      </c>
      <c r="F2700" t="s">
        <v>2196</v>
      </c>
      <c r="G2700" t="s">
        <v>2179</v>
      </c>
      <c r="H2700" t="s">
        <v>2173</v>
      </c>
      <c r="I2700" t="s">
        <v>55</v>
      </c>
      <c r="J2700" t="s">
        <v>144</v>
      </c>
      <c r="K2700" t="s">
        <v>1488</v>
      </c>
      <c r="L2700" t="s">
        <v>146</v>
      </c>
      <c r="M2700" t="s">
        <v>2545</v>
      </c>
    </row>
    <row r="2701" spans="1:13" x14ac:dyDescent="0.35">
      <c r="A2701" t="s">
        <v>2546</v>
      </c>
      <c r="B2701" t="s">
        <v>2547</v>
      </c>
      <c r="C2701" t="s">
        <v>150</v>
      </c>
      <c r="D2701" t="s">
        <v>2174</v>
      </c>
      <c r="E2701" t="s">
        <v>2184</v>
      </c>
      <c r="F2701" t="s">
        <v>2196</v>
      </c>
      <c r="G2701" t="s">
        <v>2179</v>
      </c>
      <c r="H2701" t="s">
        <v>2173</v>
      </c>
      <c r="I2701" t="s">
        <v>55</v>
      </c>
      <c r="J2701" t="s">
        <v>144</v>
      </c>
      <c r="K2701" t="s">
        <v>1488</v>
      </c>
      <c r="L2701" t="s">
        <v>146</v>
      </c>
      <c r="M2701" t="s">
        <v>2548</v>
      </c>
    </row>
    <row r="2702" spans="1:13" x14ac:dyDescent="0.35">
      <c r="A2702" t="s">
        <v>2549</v>
      </c>
      <c r="B2702" t="s">
        <v>2550</v>
      </c>
      <c r="C2702" t="s">
        <v>150</v>
      </c>
      <c r="D2702" t="s">
        <v>2174</v>
      </c>
      <c r="E2702" t="s">
        <v>2184</v>
      </c>
      <c r="F2702" t="s">
        <v>2196</v>
      </c>
      <c r="G2702" t="s">
        <v>2179</v>
      </c>
      <c r="H2702" t="s">
        <v>2173</v>
      </c>
      <c r="I2702" t="s">
        <v>55</v>
      </c>
      <c r="J2702" t="s">
        <v>144</v>
      </c>
      <c r="K2702" t="s">
        <v>1488</v>
      </c>
      <c r="L2702" t="s">
        <v>146</v>
      </c>
      <c r="M2702" t="s">
        <v>2551</v>
      </c>
    </row>
    <row r="2703" spans="1:13" x14ac:dyDescent="0.35">
      <c r="A2703" t="s">
        <v>2552</v>
      </c>
      <c r="B2703" t="s">
        <v>2553</v>
      </c>
      <c r="C2703" t="s">
        <v>150</v>
      </c>
      <c r="D2703" t="s">
        <v>2174</v>
      </c>
      <c r="E2703" t="s">
        <v>2184</v>
      </c>
      <c r="F2703" t="s">
        <v>2196</v>
      </c>
      <c r="G2703" t="s">
        <v>2179</v>
      </c>
      <c r="H2703" t="s">
        <v>2173</v>
      </c>
      <c r="I2703" t="s">
        <v>55</v>
      </c>
      <c r="J2703" t="s">
        <v>144</v>
      </c>
      <c r="K2703" t="s">
        <v>1488</v>
      </c>
      <c r="L2703" t="s">
        <v>146</v>
      </c>
      <c r="M2703" t="s">
        <v>2554</v>
      </c>
    </row>
    <row r="2704" spans="1:13" x14ac:dyDescent="0.35">
      <c r="A2704" t="s">
        <v>2555</v>
      </c>
      <c r="B2704" t="s">
        <v>2556</v>
      </c>
      <c r="C2704" t="s">
        <v>150</v>
      </c>
      <c r="D2704" t="s">
        <v>2174</v>
      </c>
      <c r="E2704" t="s">
        <v>2184</v>
      </c>
      <c r="F2704" t="s">
        <v>2196</v>
      </c>
      <c r="G2704" t="s">
        <v>2179</v>
      </c>
      <c r="H2704" t="s">
        <v>2173</v>
      </c>
      <c r="I2704" t="s">
        <v>55</v>
      </c>
      <c r="J2704" t="s">
        <v>144</v>
      </c>
      <c r="K2704" t="s">
        <v>1488</v>
      </c>
      <c r="L2704" t="s">
        <v>146</v>
      </c>
      <c r="M2704" t="s">
        <v>2557</v>
      </c>
    </row>
    <row r="2705" spans="1:13" x14ac:dyDescent="0.35">
      <c r="A2705" t="s">
        <v>2558</v>
      </c>
      <c r="B2705" t="s">
        <v>2559</v>
      </c>
      <c r="C2705" t="s">
        <v>150</v>
      </c>
      <c r="D2705" t="s">
        <v>2174</v>
      </c>
      <c r="E2705" t="s">
        <v>2184</v>
      </c>
      <c r="F2705" t="s">
        <v>2196</v>
      </c>
      <c r="G2705" t="s">
        <v>2179</v>
      </c>
      <c r="H2705" t="s">
        <v>2173</v>
      </c>
      <c r="I2705" t="s">
        <v>55</v>
      </c>
      <c r="J2705" t="s">
        <v>144</v>
      </c>
      <c r="K2705" t="s">
        <v>1488</v>
      </c>
      <c r="L2705" t="s">
        <v>146</v>
      </c>
      <c r="M2705" t="s">
        <v>2560</v>
      </c>
    </row>
    <row r="2706" spans="1:13" x14ac:dyDescent="0.35">
      <c r="A2706" t="s">
        <v>2561</v>
      </c>
      <c r="B2706" t="s">
        <v>2562</v>
      </c>
      <c r="C2706" t="s">
        <v>150</v>
      </c>
      <c r="D2706" t="s">
        <v>2174</v>
      </c>
      <c r="E2706" t="s">
        <v>2184</v>
      </c>
      <c r="F2706" t="s">
        <v>2196</v>
      </c>
      <c r="G2706" t="s">
        <v>2179</v>
      </c>
      <c r="H2706" t="s">
        <v>2173</v>
      </c>
      <c r="I2706" t="s">
        <v>55</v>
      </c>
      <c r="J2706" t="s">
        <v>144</v>
      </c>
      <c r="K2706" t="s">
        <v>1488</v>
      </c>
      <c r="L2706" t="s">
        <v>146</v>
      </c>
      <c r="M2706" t="s">
        <v>2563</v>
      </c>
    </row>
    <row r="2707" spans="1:13" x14ac:dyDescent="0.35">
      <c r="A2707" t="s">
        <v>2564</v>
      </c>
      <c r="B2707" t="s">
        <v>2565</v>
      </c>
      <c r="C2707" t="s">
        <v>150</v>
      </c>
      <c r="D2707" t="s">
        <v>2174</v>
      </c>
      <c r="E2707" t="s">
        <v>2184</v>
      </c>
      <c r="F2707" t="s">
        <v>2196</v>
      </c>
      <c r="G2707" t="s">
        <v>2179</v>
      </c>
      <c r="H2707" t="s">
        <v>2173</v>
      </c>
      <c r="I2707" t="s">
        <v>55</v>
      </c>
      <c r="J2707" t="s">
        <v>144</v>
      </c>
      <c r="K2707" t="s">
        <v>1488</v>
      </c>
      <c r="L2707" t="s">
        <v>146</v>
      </c>
      <c r="M2707" t="s">
        <v>2566</v>
      </c>
    </row>
    <row r="2708" spans="1:13" x14ac:dyDescent="0.35">
      <c r="A2708" t="s">
        <v>2567</v>
      </c>
      <c r="B2708" t="s">
        <v>2568</v>
      </c>
      <c r="C2708" t="s">
        <v>150</v>
      </c>
      <c r="D2708" t="s">
        <v>2174</v>
      </c>
      <c r="E2708" t="s">
        <v>2184</v>
      </c>
      <c r="F2708" t="s">
        <v>2196</v>
      </c>
      <c r="G2708" t="s">
        <v>2179</v>
      </c>
      <c r="H2708" t="s">
        <v>2173</v>
      </c>
      <c r="I2708" t="s">
        <v>55</v>
      </c>
      <c r="J2708" t="s">
        <v>144</v>
      </c>
      <c r="K2708" t="s">
        <v>1488</v>
      </c>
      <c r="L2708" t="s">
        <v>146</v>
      </c>
      <c r="M2708" t="s">
        <v>2569</v>
      </c>
    </row>
    <row r="2709" spans="1:13" x14ac:dyDescent="0.35">
      <c r="A2709" t="s">
        <v>2570</v>
      </c>
      <c r="B2709" t="s">
        <v>2571</v>
      </c>
      <c r="C2709" t="s">
        <v>150</v>
      </c>
      <c r="D2709" t="s">
        <v>2174</v>
      </c>
      <c r="E2709" t="s">
        <v>2184</v>
      </c>
      <c r="F2709" t="s">
        <v>2196</v>
      </c>
      <c r="G2709" t="s">
        <v>2179</v>
      </c>
      <c r="H2709" t="s">
        <v>2173</v>
      </c>
      <c r="I2709" t="s">
        <v>55</v>
      </c>
      <c r="J2709" t="s">
        <v>144</v>
      </c>
      <c r="K2709" t="s">
        <v>1488</v>
      </c>
      <c r="L2709" t="s">
        <v>146</v>
      </c>
      <c r="M2709" t="s">
        <v>2572</v>
      </c>
    </row>
    <row r="2710" spans="1:13" x14ac:dyDescent="0.35">
      <c r="A2710" t="s">
        <v>2573</v>
      </c>
      <c r="B2710" t="s">
        <v>2574</v>
      </c>
      <c r="C2710" t="s">
        <v>150</v>
      </c>
      <c r="D2710" t="s">
        <v>2174</v>
      </c>
      <c r="E2710" t="s">
        <v>2184</v>
      </c>
      <c r="F2710" t="s">
        <v>2196</v>
      </c>
      <c r="G2710" t="s">
        <v>2179</v>
      </c>
      <c r="H2710" t="s">
        <v>2173</v>
      </c>
      <c r="I2710" t="s">
        <v>55</v>
      </c>
      <c r="J2710" t="s">
        <v>144</v>
      </c>
      <c r="K2710" t="s">
        <v>1488</v>
      </c>
      <c r="L2710" t="s">
        <v>146</v>
      </c>
      <c r="M2710" t="s">
        <v>2575</v>
      </c>
    </row>
    <row r="2711" spans="1:13" x14ac:dyDescent="0.35">
      <c r="A2711" t="s">
        <v>2576</v>
      </c>
      <c r="B2711" t="s">
        <v>2577</v>
      </c>
      <c r="C2711" t="s">
        <v>150</v>
      </c>
      <c r="D2711" t="s">
        <v>2174</v>
      </c>
      <c r="E2711" t="s">
        <v>2184</v>
      </c>
      <c r="F2711" t="s">
        <v>2196</v>
      </c>
      <c r="G2711" t="s">
        <v>2179</v>
      </c>
      <c r="H2711" t="s">
        <v>2173</v>
      </c>
      <c r="I2711" t="s">
        <v>55</v>
      </c>
      <c r="J2711" t="s">
        <v>144</v>
      </c>
      <c r="K2711" t="s">
        <v>1488</v>
      </c>
      <c r="L2711" t="s">
        <v>146</v>
      </c>
      <c r="M2711" t="s">
        <v>2578</v>
      </c>
    </row>
    <row r="2712" spans="1:13" x14ac:dyDescent="0.35">
      <c r="A2712" t="s">
        <v>2579</v>
      </c>
      <c r="B2712" t="s">
        <v>2580</v>
      </c>
      <c r="C2712" t="s">
        <v>150</v>
      </c>
      <c r="D2712" t="s">
        <v>2174</v>
      </c>
      <c r="E2712" t="s">
        <v>2184</v>
      </c>
      <c r="F2712" t="s">
        <v>2196</v>
      </c>
      <c r="G2712" t="s">
        <v>2179</v>
      </c>
      <c r="H2712" t="s">
        <v>2173</v>
      </c>
      <c r="I2712" t="s">
        <v>55</v>
      </c>
      <c r="J2712" t="s">
        <v>144</v>
      </c>
      <c r="K2712" t="s">
        <v>1488</v>
      </c>
      <c r="L2712" t="s">
        <v>146</v>
      </c>
      <c r="M2712" t="s">
        <v>2581</v>
      </c>
    </row>
    <row r="2713" spans="1:13" x14ac:dyDescent="0.35">
      <c r="A2713" t="s">
        <v>2582</v>
      </c>
      <c r="B2713" t="s">
        <v>2583</v>
      </c>
      <c r="C2713" t="s">
        <v>150</v>
      </c>
      <c r="D2713" t="s">
        <v>2174</v>
      </c>
      <c r="E2713" t="s">
        <v>2184</v>
      </c>
      <c r="F2713" t="s">
        <v>2196</v>
      </c>
      <c r="G2713" t="s">
        <v>2179</v>
      </c>
      <c r="H2713" t="s">
        <v>2173</v>
      </c>
      <c r="I2713" t="s">
        <v>55</v>
      </c>
      <c r="J2713" t="s">
        <v>144</v>
      </c>
      <c r="K2713" t="s">
        <v>1488</v>
      </c>
      <c r="L2713" t="s">
        <v>146</v>
      </c>
      <c r="M2713" t="s">
        <v>2584</v>
      </c>
    </row>
    <row r="2714" spans="1:13" x14ac:dyDescent="0.35">
      <c r="A2714" t="s">
        <v>2585</v>
      </c>
      <c r="B2714" t="s">
        <v>2586</v>
      </c>
      <c r="C2714" t="s">
        <v>150</v>
      </c>
      <c r="D2714" t="s">
        <v>2174</v>
      </c>
      <c r="E2714" t="s">
        <v>2184</v>
      </c>
      <c r="F2714" t="s">
        <v>2196</v>
      </c>
      <c r="G2714" t="s">
        <v>2179</v>
      </c>
      <c r="H2714" t="s">
        <v>2173</v>
      </c>
      <c r="I2714" t="s">
        <v>55</v>
      </c>
      <c r="J2714" t="s">
        <v>144</v>
      </c>
      <c r="K2714" t="s">
        <v>1488</v>
      </c>
      <c r="L2714" t="s">
        <v>146</v>
      </c>
      <c r="M2714" t="s">
        <v>2587</v>
      </c>
    </row>
    <row r="2715" spans="1:13" x14ac:dyDescent="0.35">
      <c r="A2715" t="s">
        <v>2588</v>
      </c>
      <c r="B2715" t="s">
        <v>2589</v>
      </c>
      <c r="C2715" t="s">
        <v>150</v>
      </c>
      <c r="D2715" t="s">
        <v>2174</v>
      </c>
      <c r="E2715" t="s">
        <v>2184</v>
      </c>
      <c r="F2715" t="s">
        <v>2196</v>
      </c>
      <c r="G2715" t="s">
        <v>2179</v>
      </c>
      <c r="H2715" t="s">
        <v>2173</v>
      </c>
      <c r="I2715" t="s">
        <v>55</v>
      </c>
      <c r="J2715" t="s">
        <v>144</v>
      </c>
      <c r="K2715" t="s">
        <v>1488</v>
      </c>
      <c r="L2715" t="s">
        <v>146</v>
      </c>
      <c r="M2715" t="s">
        <v>2590</v>
      </c>
    </row>
    <row r="2716" spans="1:13" x14ac:dyDescent="0.35">
      <c r="A2716" t="s">
        <v>2591</v>
      </c>
      <c r="B2716" t="s">
        <v>2592</v>
      </c>
      <c r="C2716" t="s">
        <v>150</v>
      </c>
      <c r="D2716" t="s">
        <v>2174</v>
      </c>
      <c r="E2716" t="s">
        <v>2184</v>
      </c>
      <c r="F2716" t="s">
        <v>2196</v>
      </c>
      <c r="G2716" t="s">
        <v>2179</v>
      </c>
      <c r="H2716" t="s">
        <v>2173</v>
      </c>
      <c r="I2716" t="s">
        <v>55</v>
      </c>
      <c r="J2716" t="s">
        <v>144</v>
      </c>
      <c r="K2716" t="s">
        <v>1488</v>
      </c>
      <c r="L2716" t="s">
        <v>146</v>
      </c>
      <c r="M2716" t="s">
        <v>2593</v>
      </c>
    </row>
    <row r="2717" spans="1:13" x14ac:dyDescent="0.35">
      <c r="A2717" t="s">
        <v>2594</v>
      </c>
      <c r="B2717" t="s">
        <v>2595</v>
      </c>
      <c r="C2717" t="s">
        <v>150</v>
      </c>
      <c r="D2717" t="s">
        <v>2174</v>
      </c>
      <c r="E2717" t="s">
        <v>2184</v>
      </c>
      <c r="F2717" t="s">
        <v>2196</v>
      </c>
      <c r="G2717" t="s">
        <v>2179</v>
      </c>
      <c r="H2717" t="s">
        <v>2173</v>
      </c>
      <c r="I2717" t="s">
        <v>55</v>
      </c>
      <c r="J2717" t="s">
        <v>144</v>
      </c>
      <c r="K2717" t="s">
        <v>1488</v>
      </c>
      <c r="L2717" t="s">
        <v>146</v>
      </c>
      <c r="M2717" t="s">
        <v>2596</v>
      </c>
    </row>
    <row r="2718" spans="1:13" x14ac:dyDescent="0.35">
      <c r="A2718" t="s">
        <v>2597</v>
      </c>
      <c r="B2718" t="s">
        <v>2598</v>
      </c>
      <c r="C2718" t="s">
        <v>150</v>
      </c>
      <c r="D2718" t="s">
        <v>2174</v>
      </c>
      <c r="E2718" t="s">
        <v>2184</v>
      </c>
      <c r="F2718" t="s">
        <v>2196</v>
      </c>
      <c r="G2718" t="s">
        <v>2179</v>
      </c>
      <c r="H2718" t="s">
        <v>2173</v>
      </c>
      <c r="I2718" t="s">
        <v>55</v>
      </c>
      <c r="J2718" t="s">
        <v>144</v>
      </c>
      <c r="K2718" t="s">
        <v>1488</v>
      </c>
      <c r="L2718" t="s">
        <v>146</v>
      </c>
      <c r="M2718" t="s">
        <v>2599</v>
      </c>
    </row>
    <row r="2719" spans="1:13" x14ac:dyDescent="0.35">
      <c r="A2719" t="s">
        <v>2600</v>
      </c>
      <c r="B2719" t="s">
        <v>2601</v>
      </c>
      <c r="C2719" t="s">
        <v>150</v>
      </c>
      <c r="D2719" t="s">
        <v>2174</v>
      </c>
      <c r="E2719" t="s">
        <v>2184</v>
      </c>
      <c r="F2719" t="s">
        <v>2196</v>
      </c>
      <c r="G2719" t="s">
        <v>2179</v>
      </c>
      <c r="H2719" t="s">
        <v>2173</v>
      </c>
      <c r="I2719" t="s">
        <v>55</v>
      </c>
      <c r="J2719" t="s">
        <v>144</v>
      </c>
      <c r="K2719" t="s">
        <v>1488</v>
      </c>
      <c r="L2719" t="s">
        <v>146</v>
      </c>
      <c r="M2719" t="s">
        <v>2602</v>
      </c>
    </row>
    <row r="2720" spans="1:13" x14ac:dyDescent="0.35">
      <c r="A2720" t="s">
        <v>2603</v>
      </c>
      <c r="B2720" t="s">
        <v>2604</v>
      </c>
      <c r="C2720" t="s">
        <v>150</v>
      </c>
      <c r="D2720" t="s">
        <v>2174</v>
      </c>
      <c r="E2720" t="s">
        <v>2184</v>
      </c>
      <c r="F2720" t="s">
        <v>2196</v>
      </c>
      <c r="G2720" t="s">
        <v>2179</v>
      </c>
      <c r="H2720" t="s">
        <v>2173</v>
      </c>
      <c r="I2720" t="s">
        <v>55</v>
      </c>
      <c r="J2720" t="s">
        <v>144</v>
      </c>
      <c r="K2720" t="s">
        <v>1488</v>
      </c>
      <c r="L2720" t="s">
        <v>146</v>
      </c>
      <c r="M2720" t="s">
        <v>2605</v>
      </c>
    </row>
    <row r="2721" spans="1:13" x14ac:dyDescent="0.35">
      <c r="A2721" t="s">
        <v>2606</v>
      </c>
      <c r="B2721" t="s">
        <v>2607</v>
      </c>
      <c r="C2721" t="s">
        <v>150</v>
      </c>
      <c r="D2721" t="s">
        <v>2174</v>
      </c>
      <c r="E2721" t="s">
        <v>2184</v>
      </c>
      <c r="F2721" t="s">
        <v>2196</v>
      </c>
      <c r="G2721" t="s">
        <v>2179</v>
      </c>
      <c r="H2721" t="s">
        <v>2173</v>
      </c>
      <c r="I2721" t="s">
        <v>55</v>
      </c>
      <c r="J2721" t="s">
        <v>144</v>
      </c>
      <c r="K2721" t="s">
        <v>1488</v>
      </c>
      <c r="L2721" t="s">
        <v>146</v>
      </c>
      <c r="M2721" t="s">
        <v>2608</v>
      </c>
    </row>
    <row r="2722" spans="1:13" x14ac:dyDescent="0.35">
      <c r="A2722" t="s">
        <v>2609</v>
      </c>
      <c r="B2722" t="s">
        <v>2610</v>
      </c>
      <c r="C2722" t="s">
        <v>150</v>
      </c>
      <c r="D2722" t="s">
        <v>2174</v>
      </c>
      <c r="E2722" t="s">
        <v>2184</v>
      </c>
      <c r="F2722" t="s">
        <v>2196</v>
      </c>
      <c r="G2722" t="s">
        <v>2179</v>
      </c>
      <c r="H2722" t="s">
        <v>2173</v>
      </c>
      <c r="I2722" t="s">
        <v>55</v>
      </c>
      <c r="J2722" t="s">
        <v>144</v>
      </c>
      <c r="K2722" t="s">
        <v>1488</v>
      </c>
      <c r="L2722" t="s">
        <v>146</v>
      </c>
      <c r="M2722" t="s">
        <v>2611</v>
      </c>
    </row>
    <row r="2723" spans="1:13" x14ac:dyDescent="0.35">
      <c r="A2723" t="s">
        <v>2612</v>
      </c>
      <c r="B2723" t="s">
        <v>2613</v>
      </c>
      <c r="C2723" t="s">
        <v>150</v>
      </c>
      <c r="D2723" t="s">
        <v>2174</v>
      </c>
      <c r="E2723" t="s">
        <v>2184</v>
      </c>
      <c r="F2723" t="s">
        <v>2196</v>
      </c>
      <c r="G2723" t="s">
        <v>2179</v>
      </c>
      <c r="H2723" t="s">
        <v>2173</v>
      </c>
      <c r="I2723" t="s">
        <v>55</v>
      </c>
      <c r="J2723" t="s">
        <v>144</v>
      </c>
      <c r="K2723" t="s">
        <v>1488</v>
      </c>
      <c r="L2723" t="s">
        <v>146</v>
      </c>
      <c r="M2723" t="s">
        <v>2614</v>
      </c>
    </row>
    <row r="2724" spans="1:13" x14ac:dyDescent="0.35">
      <c r="A2724" t="s">
        <v>2615</v>
      </c>
      <c r="B2724" t="s">
        <v>2616</v>
      </c>
      <c r="C2724" t="s">
        <v>150</v>
      </c>
      <c r="D2724" t="s">
        <v>2174</v>
      </c>
      <c r="E2724" t="s">
        <v>2184</v>
      </c>
      <c r="F2724" t="s">
        <v>2196</v>
      </c>
      <c r="G2724" t="s">
        <v>2179</v>
      </c>
      <c r="H2724" t="s">
        <v>2173</v>
      </c>
      <c r="I2724" t="s">
        <v>55</v>
      </c>
      <c r="J2724" t="s">
        <v>144</v>
      </c>
      <c r="K2724" t="s">
        <v>1488</v>
      </c>
      <c r="L2724" t="s">
        <v>146</v>
      </c>
      <c r="M2724" t="s">
        <v>2617</v>
      </c>
    </row>
    <row r="2725" spans="1:13" x14ac:dyDescent="0.35">
      <c r="A2725" t="s">
        <v>2618</v>
      </c>
      <c r="B2725" t="s">
        <v>2619</v>
      </c>
      <c r="C2725" t="s">
        <v>150</v>
      </c>
      <c r="D2725" t="s">
        <v>2174</v>
      </c>
      <c r="E2725" t="s">
        <v>2184</v>
      </c>
      <c r="F2725" t="s">
        <v>2196</v>
      </c>
      <c r="G2725" t="s">
        <v>2179</v>
      </c>
      <c r="H2725" t="s">
        <v>2173</v>
      </c>
      <c r="I2725" t="s">
        <v>55</v>
      </c>
      <c r="J2725" t="s">
        <v>144</v>
      </c>
      <c r="K2725" t="s">
        <v>1488</v>
      </c>
      <c r="L2725" t="s">
        <v>146</v>
      </c>
      <c r="M2725" t="s">
        <v>2620</v>
      </c>
    </row>
    <row r="2726" spans="1:13" x14ac:dyDescent="0.35">
      <c r="A2726" t="s">
        <v>2621</v>
      </c>
      <c r="B2726" t="s">
        <v>2622</v>
      </c>
      <c r="C2726" t="s">
        <v>150</v>
      </c>
      <c r="D2726" t="s">
        <v>2174</v>
      </c>
      <c r="E2726" t="s">
        <v>2184</v>
      </c>
      <c r="F2726" t="s">
        <v>2196</v>
      </c>
      <c r="G2726" t="s">
        <v>2179</v>
      </c>
      <c r="H2726" t="s">
        <v>2173</v>
      </c>
      <c r="I2726" t="s">
        <v>55</v>
      </c>
      <c r="J2726" t="s">
        <v>144</v>
      </c>
      <c r="K2726" t="s">
        <v>1488</v>
      </c>
      <c r="L2726" t="s">
        <v>146</v>
      </c>
      <c r="M2726" t="s">
        <v>2623</v>
      </c>
    </row>
    <row r="2727" spans="1:13" x14ac:dyDescent="0.35">
      <c r="A2727" t="s">
        <v>2624</v>
      </c>
      <c r="B2727" t="s">
        <v>2625</v>
      </c>
      <c r="C2727" t="s">
        <v>150</v>
      </c>
      <c r="D2727" t="s">
        <v>2174</v>
      </c>
      <c r="E2727" t="s">
        <v>2184</v>
      </c>
      <c r="F2727" t="s">
        <v>2196</v>
      </c>
      <c r="G2727" t="s">
        <v>2179</v>
      </c>
      <c r="H2727" t="s">
        <v>2173</v>
      </c>
      <c r="I2727" t="s">
        <v>55</v>
      </c>
      <c r="J2727" t="s">
        <v>144</v>
      </c>
      <c r="K2727" t="s">
        <v>1488</v>
      </c>
      <c r="L2727" t="s">
        <v>146</v>
      </c>
      <c r="M2727" t="s">
        <v>2626</v>
      </c>
    </row>
    <row r="2728" spans="1:13" x14ac:dyDescent="0.35">
      <c r="A2728" t="s">
        <v>2627</v>
      </c>
      <c r="B2728" t="s">
        <v>2628</v>
      </c>
      <c r="C2728" t="s">
        <v>150</v>
      </c>
      <c r="D2728" t="s">
        <v>2174</v>
      </c>
      <c r="E2728" t="s">
        <v>2184</v>
      </c>
      <c r="F2728" t="s">
        <v>2196</v>
      </c>
      <c r="G2728" t="s">
        <v>2179</v>
      </c>
      <c r="H2728" t="s">
        <v>2173</v>
      </c>
      <c r="I2728" t="s">
        <v>55</v>
      </c>
      <c r="J2728" t="s">
        <v>144</v>
      </c>
      <c r="K2728" t="s">
        <v>1488</v>
      </c>
      <c r="L2728" t="s">
        <v>146</v>
      </c>
      <c r="M2728" t="s">
        <v>2629</v>
      </c>
    </row>
    <row r="2729" spans="1:13" x14ac:dyDescent="0.35">
      <c r="A2729" t="s">
        <v>2630</v>
      </c>
      <c r="B2729" t="s">
        <v>2631</v>
      </c>
      <c r="C2729" t="s">
        <v>150</v>
      </c>
      <c r="D2729" t="s">
        <v>2174</v>
      </c>
      <c r="E2729" t="s">
        <v>2184</v>
      </c>
      <c r="F2729" t="s">
        <v>2196</v>
      </c>
      <c r="G2729" t="s">
        <v>2179</v>
      </c>
      <c r="H2729" t="s">
        <v>2173</v>
      </c>
      <c r="I2729" t="s">
        <v>55</v>
      </c>
      <c r="J2729" t="s">
        <v>144</v>
      </c>
      <c r="K2729" t="s">
        <v>1488</v>
      </c>
      <c r="L2729" t="s">
        <v>146</v>
      </c>
      <c r="M2729" t="s">
        <v>2632</v>
      </c>
    </row>
    <row r="2730" spans="1:13" x14ac:dyDescent="0.35">
      <c r="A2730" t="s">
        <v>2633</v>
      </c>
      <c r="B2730" t="s">
        <v>2634</v>
      </c>
      <c r="C2730" t="s">
        <v>150</v>
      </c>
      <c r="D2730" t="s">
        <v>2174</v>
      </c>
      <c r="E2730" t="s">
        <v>2184</v>
      </c>
      <c r="F2730" t="s">
        <v>2196</v>
      </c>
      <c r="G2730" t="s">
        <v>2179</v>
      </c>
      <c r="H2730" t="s">
        <v>2173</v>
      </c>
      <c r="I2730" t="s">
        <v>55</v>
      </c>
      <c r="J2730" t="s">
        <v>144</v>
      </c>
      <c r="K2730" t="s">
        <v>1488</v>
      </c>
      <c r="L2730" t="s">
        <v>146</v>
      </c>
      <c r="M2730" t="s">
        <v>2635</v>
      </c>
    </row>
    <row r="2731" spans="1:13" x14ac:dyDescent="0.35">
      <c r="A2731" t="s">
        <v>2636</v>
      </c>
      <c r="B2731" t="s">
        <v>2637</v>
      </c>
      <c r="C2731" t="s">
        <v>150</v>
      </c>
      <c r="D2731" t="s">
        <v>2174</v>
      </c>
      <c r="E2731" t="s">
        <v>2184</v>
      </c>
      <c r="F2731" t="s">
        <v>2196</v>
      </c>
      <c r="G2731" t="s">
        <v>2179</v>
      </c>
      <c r="H2731" t="s">
        <v>2173</v>
      </c>
      <c r="I2731" t="s">
        <v>55</v>
      </c>
      <c r="J2731" t="s">
        <v>144</v>
      </c>
      <c r="K2731" t="s">
        <v>1488</v>
      </c>
      <c r="L2731" t="s">
        <v>146</v>
      </c>
      <c r="M2731" t="s">
        <v>2638</v>
      </c>
    </row>
    <row r="2732" spans="1:13" x14ac:dyDescent="0.35">
      <c r="A2732" t="s">
        <v>2639</v>
      </c>
      <c r="B2732" t="s">
        <v>2640</v>
      </c>
      <c r="C2732" t="s">
        <v>150</v>
      </c>
      <c r="D2732" t="s">
        <v>2174</v>
      </c>
      <c r="E2732" t="s">
        <v>2184</v>
      </c>
      <c r="F2732" t="s">
        <v>2196</v>
      </c>
      <c r="G2732" t="s">
        <v>2179</v>
      </c>
      <c r="H2732" t="s">
        <v>2173</v>
      </c>
      <c r="I2732" t="s">
        <v>55</v>
      </c>
      <c r="J2732" t="s">
        <v>144</v>
      </c>
      <c r="K2732" t="s">
        <v>1488</v>
      </c>
      <c r="L2732" t="s">
        <v>146</v>
      </c>
      <c r="M2732" t="s">
        <v>2641</v>
      </c>
    </row>
    <row r="2733" spans="1:13" x14ac:dyDescent="0.35">
      <c r="A2733" t="s">
        <v>2642</v>
      </c>
      <c r="B2733" t="s">
        <v>2643</v>
      </c>
      <c r="C2733" t="s">
        <v>150</v>
      </c>
      <c r="D2733" t="s">
        <v>2174</v>
      </c>
      <c r="E2733" t="s">
        <v>2184</v>
      </c>
      <c r="F2733" t="s">
        <v>2196</v>
      </c>
      <c r="G2733" t="s">
        <v>2179</v>
      </c>
      <c r="H2733" t="s">
        <v>2173</v>
      </c>
      <c r="I2733" t="s">
        <v>55</v>
      </c>
      <c r="J2733" t="s">
        <v>144</v>
      </c>
      <c r="K2733" t="s">
        <v>1488</v>
      </c>
      <c r="L2733" t="s">
        <v>146</v>
      </c>
      <c r="M2733" t="s">
        <v>2644</v>
      </c>
    </row>
    <row r="2734" spans="1:13" x14ac:dyDescent="0.35">
      <c r="A2734" t="s">
        <v>2645</v>
      </c>
      <c r="B2734" t="s">
        <v>2646</v>
      </c>
      <c r="C2734" t="s">
        <v>150</v>
      </c>
      <c r="D2734" t="s">
        <v>2174</v>
      </c>
      <c r="E2734" t="s">
        <v>2184</v>
      </c>
      <c r="F2734" t="s">
        <v>2196</v>
      </c>
      <c r="G2734" t="s">
        <v>2179</v>
      </c>
      <c r="H2734" t="s">
        <v>2173</v>
      </c>
      <c r="I2734" t="s">
        <v>55</v>
      </c>
      <c r="J2734" t="s">
        <v>144</v>
      </c>
      <c r="K2734" t="s">
        <v>1488</v>
      </c>
      <c r="L2734" t="s">
        <v>146</v>
      </c>
      <c r="M2734" t="s">
        <v>2647</v>
      </c>
    </row>
    <row r="2735" spans="1:13" x14ac:dyDescent="0.35">
      <c r="A2735" t="s">
        <v>2648</v>
      </c>
      <c r="B2735" t="s">
        <v>2649</v>
      </c>
      <c r="C2735" t="s">
        <v>150</v>
      </c>
      <c r="D2735" t="s">
        <v>2174</v>
      </c>
      <c r="E2735" t="s">
        <v>2181</v>
      </c>
      <c r="F2735" t="s">
        <v>1257</v>
      </c>
      <c r="G2735" t="s">
        <v>2179</v>
      </c>
      <c r="H2735" t="s">
        <v>2173</v>
      </c>
      <c r="I2735" t="s">
        <v>55</v>
      </c>
      <c r="J2735" t="s">
        <v>144</v>
      </c>
      <c r="K2735" t="s">
        <v>1488</v>
      </c>
      <c r="L2735" t="s">
        <v>146</v>
      </c>
      <c r="M2735" t="s">
        <v>2650</v>
      </c>
    </row>
    <row r="2736" spans="1:13" x14ac:dyDescent="0.35">
      <c r="A2736" t="s">
        <v>2651</v>
      </c>
      <c r="B2736" t="s">
        <v>2652</v>
      </c>
      <c r="C2736" t="s">
        <v>150</v>
      </c>
      <c r="D2736" t="s">
        <v>2174</v>
      </c>
      <c r="E2736" t="s">
        <v>2181</v>
      </c>
      <c r="F2736" t="s">
        <v>1257</v>
      </c>
      <c r="G2736" t="s">
        <v>2179</v>
      </c>
      <c r="H2736" t="s">
        <v>2173</v>
      </c>
      <c r="I2736" t="s">
        <v>55</v>
      </c>
      <c r="J2736" t="s">
        <v>144</v>
      </c>
      <c r="K2736" t="s">
        <v>1488</v>
      </c>
      <c r="L2736" t="s">
        <v>146</v>
      </c>
      <c r="M2736" t="s">
        <v>2653</v>
      </c>
    </row>
    <row r="2737" spans="1:13" x14ac:dyDescent="0.35">
      <c r="A2737" t="s">
        <v>2654</v>
      </c>
      <c r="B2737" t="s">
        <v>2655</v>
      </c>
      <c r="C2737" t="s">
        <v>150</v>
      </c>
      <c r="D2737" t="s">
        <v>2174</v>
      </c>
      <c r="E2737" t="s">
        <v>2181</v>
      </c>
      <c r="F2737" t="s">
        <v>1257</v>
      </c>
      <c r="G2737" t="s">
        <v>2179</v>
      </c>
      <c r="H2737" t="s">
        <v>2173</v>
      </c>
      <c r="I2737" t="s">
        <v>55</v>
      </c>
      <c r="J2737" t="s">
        <v>144</v>
      </c>
      <c r="K2737" t="s">
        <v>1488</v>
      </c>
      <c r="L2737" t="s">
        <v>146</v>
      </c>
      <c r="M2737" t="s">
        <v>2656</v>
      </c>
    </row>
    <row r="2738" spans="1:13" x14ac:dyDescent="0.35">
      <c r="A2738" t="s">
        <v>2657</v>
      </c>
      <c r="B2738" t="s">
        <v>2658</v>
      </c>
      <c r="C2738" t="s">
        <v>150</v>
      </c>
      <c r="D2738" t="s">
        <v>2174</v>
      </c>
      <c r="E2738" t="s">
        <v>2181</v>
      </c>
      <c r="F2738" t="s">
        <v>1257</v>
      </c>
      <c r="G2738" t="s">
        <v>2179</v>
      </c>
      <c r="H2738" t="s">
        <v>2173</v>
      </c>
      <c r="I2738" t="s">
        <v>55</v>
      </c>
      <c r="J2738" t="s">
        <v>144</v>
      </c>
      <c r="K2738" t="s">
        <v>1488</v>
      </c>
      <c r="L2738" t="s">
        <v>146</v>
      </c>
      <c r="M2738" t="s">
        <v>2659</v>
      </c>
    </row>
    <row r="2739" spans="1:13" x14ac:dyDescent="0.35">
      <c r="A2739" t="s">
        <v>2660</v>
      </c>
      <c r="B2739" t="s">
        <v>2661</v>
      </c>
      <c r="C2739" t="s">
        <v>150</v>
      </c>
      <c r="D2739" t="s">
        <v>2174</v>
      </c>
      <c r="E2739" t="s">
        <v>2181</v>
      </c>
      <c r="F2739" t="s">
        <v>1257</v>
      </c>
      <c r="G2739" t="s">
        <v>2179</v>
      </c>
      <c r="H2739" t="s">
        <v>2173</v>
      </c>
      <c r="I2739" t="s">
        <v>55</v>
      </c>
      <c r="J2739" t="s">
        <v>144</v>
      </c>
      <c r="K2739" t="s">
        <v>1488</v>
      </c>
      <c r="L2739" t="s">
        <v>146</v>
      </c>
      <c r="M2739" t="s">
        <v>2662</v>
      </c>
    </row>
    <row r="2740" spans="1:13" x14ac:dyDescent="0.35">
      <c r="A2740" t="s">
        <v>2663</v>
      </c>
      <c r="B2740" t="s">
        <v>2664</v>
      </c>
      <c r="C2740" t="s">
        <v>150</v>
      </c>
      <c r="D2740" t="s">
        <v>2174</v>
      </c>
      <c r="E2740" t="s">
        <v>2181</v>
      </c>
      <c r="F2740" t="s">
        <v>1257</v>
      </c>
      <c r="G2740" t="s">
        <v>2179</v>
      </c>
      <c r="H2740" t="s">
        <v>2173</v>
      </c>
      <c r="I2740" t="s">
        <v>55</v>
      </c>
      <c r="J2740" t="s">
        <v>144</v>
      </c>
      <c r="K2740" t="s">
        <v>1488</v>
      </c>
      <c r="L2740" t="s">
        <v>146</v>
      </c>
      <c r="M2740" t="s">
        <v>2665</v>
      </c>
    </row>
    <row r="2741" spans="1:13" x14ac:dyDescent="0.35">
      <c r="A2741" t="s">
        <v>2666</v>
      </c>
      <c r="B2741" t="s">
        <v>2667</v>
      </c>
      <c r="C2741" t="s">
        <v>150</v>
      </c>
      <c r="D2741" t="s">
        <v>2174</v>
      </c>
      <c r="E2741" t="s">
        <v>2181</v>
      </c>
      <c r="F2741" t="s">
        <v>1257</v>
      </c>
      <c r="G2741" t="s">
        <v>2179</v>
      </c>
      <c r="H2741" t="s">
        <v>2173</v>
      </c>
      <c r="I2741" t="s">
        <v>55</v>
      </c>
      <c r="J2741" t="s">
        <v>144</v>
      </c>
      <c r="K2741" t="s">
        <v>1488</v>
      </c>
      <c r="L2741" t="s">
        <v>146</v>
      </c>
      <c r="M2741" t="s">
        <v>2668</v>
      </c>
    </row>
    <row r="2742" spans="1:13" x14ac:dyDescent="0.35">
      <c r="A2742" t="s">
        <v>2669</v>
      </c>
      <c r="B2742" t="s">
        <v>2670</v>
      </c>
      <c r="C2742" t="s">
        <v>150</v>
      </c>
      <c r="D2742" t="s">
        <v>2174</v>
      </c>
      <c r="E2742" t="s">
        <v>2181</v>
      </c>
      <c r="F2742" t="s">
        <v>1257</v>
      </c>
      <c r="G2742" t="s">
        <v>2179</v>
      </c>
      <c r="H2742" t="s">
        <v>2173</v>
      </c>
      <c r="I2742" t="s">
        <v>55</v>
      </c>
      <c r="J2742" t="s">
        <v>144</v>
      </c>
      <c r="K2742" t="s">
        <v>1488</v>
      </c>
      <c r="L2742" t="s">
        <v>146</v>
      </c>
      <c r="M2742" t="s">
        <v>2671</v>
      </c>
    </row>
    <row r="2743" spans="1:13" x14ac:dyDescent="0.35">
      <c r="A2743" t="s">
        <v>2672</v>
      </c>
      <c r="B2743" t="s">
        <v>2673</v>
      </c>
      <c r="C2743" t="s">
        <v>150</v>
      </c>
      <c r="D2743" t="s">
        <v>2174</v>
      </c>
      <c r="E2743" t="s">
        <v>2181</v>
      </c>
      <c r="F2743" t="s">
        <v>1257</v>
      </c>
      <c r="G2743" t="s">
        <v>2179</v>
      </c>
      <c r="H2743" t="s">
        <v>2173</v>
      </c>
      <c r="I2743" t="s">
        <v>55</v>
      </c>
      <c r="J2743" t="s">
        <v>144</v>
      </c>
      <c r="K2743" t="s">
        <v>1488</v>
      </c>
      <c r="L2743" t="s">
        <v>146</v>
      </c>
      <c r="M2743" t="s">
        <v>2674</v>
      </c>
    </row>
    <row r="2744" spans="1:13" x14ac:dyDescent="0.35">
      <c r="A2744" t="s">
        <v>2675</v>
      </c>
      <c r="B2744" t="s">
        <v>2676</v>
      </c>
      <c r="C2744" t="s">
        <v>150</v>
      </c>
      <c r="D2744" t="s">
        <v>2174</v>
      </c>
      <c r="E2744" t="s">
        <v>2181</v>
      </c>
      <c r="F2744" t="s">
        <v>1257</v>
      </c>
      <c r="G2744" t="s">
        <v>2179</v>
      </c>
      <c r="H2744" t="s">
        <v>2173</v>
      </c>
      <c r="I2744" t="s">
        <v>55</v>
      </c>
      <c r="J2744" t="s">
        <v>144</v>
      </c>
      <c r="K2744" t="s">
        <v>1488</v>
      </c>
      <c r="L2744" t="s">
        <v>146</v>
      </c>
      <c r="M2744" t="s">
        <v>2677</v>
      </c>
    </row>
    <row r="2745" spans="1:13" x14ac:dyDescent="0.35">
      <c r="A2745" t="s">
        <v>2678</v>
      </c>
      <c r="B2745" t="s">
        <v>2679</v>
      </c>
      <c r="C2745" t="s">
        <v>150</v>
      </c>
      <c r="D2745" t="s">
        <v>2174</v>
      </c>
      <c r="E2745" t="s">
        <v>2181</v>
      </c>
      <c r="F2745" t="s">
        <v>1257</v>
      </c>
      <c r="G2745" t="s">
        <v>2179</v>
      </c>
      <c r="H2745" t="s">
        <v>2173</v>
      </c>
      <c r="I2745" t="s">
        <v>55</v>
      </c>
      <c r="J2745" t="s">
        <v>144</v>
      </c>
      <c r="K2745" t="s">
        <v>1488</v>
      </c>
      <c r="L2745" t="s">
        <v>146</v>
      </c>
      <c r="M2745" t="s">
        <v>2680</v>
      </c>
    </row>
    <row r="2746" spans="1:13" x14ac:dyDescent="0.35">
      <c r="A2746" t="s">
        <v>2681</v>
      </c>
      <c r="B2746" t="s">
        <v>2682</v>
      </c>
      <c r="C2746" t="s">
        <v>150</v>
      </c>
      <c r="D2746" t="s">
        <v>2174</v>
      </c>
      <c r="E2746" t="s">
        <v>2181</v>
      </c>
      <c r="F2746" t="s">
        <v>1257</v>
      </c>
      <c r="G2746" t="s">
        <v>2179</v>
      </c>
      <c r="H2746" t="s">
        <v>2173</v>
      </c>
      <c r="I2746" t="s">
        <v>55</v>
      </c>
      <c r="J2746" t="s">
        <v>144</v>
      </c>
      <c r="K2746" t="s">
        <v>1488</v>
      </c>
      <c r="L2746" t="s">
        <v>146</v>
      </c>
      <c r="M2746" t="s">
        <v>2683</v>
      </c>
    </row>
    <row r="2747" spans="1:13" x14ac:dyDescent="0.35">
      <c r="A2747" t="s">
        <v>2684</v>
      </c>
      <c r="B2747" t="s">
        <v>2685</v>
      </c>
      <c r="C2747" t="s">
        <v>150</v>
      </c>
      <c r="D2747" t="s">
        <v>2174</v>
      </c>
      <c r="E2747" t="s">
        <v>2181</v>
      </c>
      <c r="F2747" t="s">
        <v>1257</v>
      </c>
      <c r="G2747" t="s">
        <v>2179</v>
      </c>
      <c r="H2747" t="s">
        <v>2173</v>
      </c>
      <c r="I2747" t="s">
        <v>55</v>
      </c>
      <c r="J2747" t="s">
        <v>144</v>
      </c>
      <c r="K2747" t="s">
        <v>1488</v>
      </c>
      <c r="L2747" t="s">
        <v>146</v>
      </c>
      <c r="M2747" t="s">
        <v>2686</v>
      </c>
    </row>
    <row r="2748" spans="1:13" x14ac:dyDescent="0.35">
      <c r="A2748" t="s">
        <v>2687</v>
      </c>
      <c r="B2748" t="s">
        <v>2688</v>
      </c>
      <c r="C2748" t="s">
        <v>150</v>
      </c>
      <c r="D2748" t="s">
        <v>2174</v>
      </c>
      <c r="E2748" t="s">
        <v>2181</v>
      </c>
      <c r="F2748" t="s">
        <v>1257</v>
      </c>
      <c r="G2748" t="s">
        <v>2179</v>
      </c>
      <c r="H2748" t="s">
        <v>2173</v>
      </c>
      <c r="I2748" t="s">
        <v>55</v>
      </c>
      <c r="J2748" t="s">
        <v>144</v>
      </c>
      <c r="K2748" t="s">
        <v>1488</v>
      </c>
      <c r="L2748" t="s">
        <v>146</v>
      </c>
      <c r="M2748" t="s">
        <v>2689</v>
      </c>
    </row>
    <row r="2749" spans="1:13" x14ac:dyDescent="0.35">
      <c r="A2749" t="s">
        <v>2690</v>
      </c>
      <c r="B2749" t="s">
        <v>2691</v>
      </c>
      <c r="C2749" t="s">
        <v>150</v>
      </c>
      <c r="D2749" t="s">
        <v>2174</v>
      </c>
      <c r="E2749" t="s">
        <v>2181</v>
      </c>
      <c r="F2749" t="s">
        <v>1257</v>
      </c>
      <c r="G2749" t="s">
        <v>2179</v>
      </c>
      <c r="H2749" t="s">
        <v>2173</v>
      </c>
      <c r="I2749" t="s">
        <v>55</v>
      </c>
      <c r="J2749" t="s">
        <v>144</v>
      </c>
      <c r="K2749" t="s">
        <v>1488</v>
      </c>
      <c r="L2749" t="s">
        <v>146</v>
      </c>
      <c r="M2749" t="s">
        <v>2692</v>
      </c>
    </row>
    <row r="2750" spans="1:13" x14ac:dyDescent="0.35">
      <c r="A2750" t="s">
        <v>2693</v>
      </c>
      <c r="B2750" t="s">
        <v>2694</v>
      </c>
      <c r="C2750" t="s">
        <v>150</v>
      </c>
      <c r="D2750" t="s">
        <v>2174</v>
      </c>
      <c r="E2750" t="s">
        <v>2181</v>
      </c>
      <c r="F2750" t="s">
        <v>1257</v>
      </c>
      <c r="G2750" t="s">
        <v>2179</v>
      </c>
      <c r="H2750" t="s">
        <v>2173</v>
      </c>
      <c r="I2750" t="s">
        <v>55</v>
      </c>
      <c r="J2750" t="s">
        <v>144</v>
      </c>
      <c r="K2750" t="s">
        <v>1488</v>
      </c>
      <c r="L2750" t="s">
        <v>146</v>
      </c>
      <c r="M2750" t="s">
        <v>2695</v>
      </c>
    </row>
    <row r="2751" spans="1:13" x14ac:dyDescent="0.35">
      <c r="A2751" t="s">
        <v>2696</v>
      </c>
      <c r="B2751" t="s">
        <v>2697</v>
      </c>
      <c r="C2751" t="s">
        <v>150</v>
      </c>
      <c r="D2751" t="s">
        <v>2174</v>
      </c>
      <c r="E2751" t="s">
        <v>2181</v>
      </c>
      <c r="F2751" t="s">
        <v>1257</v>
      </c>
      <c r="G2751" t="s">
        <v>2179</v>
      </c>
      <c r="H2751" t="s">
        <v>2173</v>
      </c>
      <c r="I2751" t="s">
        <v>55</v>
      </c>
      <c r="J2751" t="s">
        <v>144</v>
      </c>
      <c r="K2751" t="s">
        <v>1488</v>
      </c>
      <c r="L2751" t="s">
        <v>146</v>
      </c>
      <c r="M2751" t="s">
        <v>2698</v>
      </c>
    </row>
    <row r="2752" spans="1:13" x14ac:dyDescent="0.35">
      <c r="A2752" t="s">
        <v>2699</v>
      </c>
      <c r="B2752" t="s">
        <v>2700</v>
      </c>
      <c r="C2752" t="s">
        <v>150</v>
      </c>
      <c r="D2752" t="s">
        <v>2174</v>
      </c>
      <c r="E2752" t="s">
        <v>2181</v>
      </c>
      <c r="F2752" t="s">
        <v>1257</v>
      </c>
      <c r="G2752" t="s">
        <v>2179</v>
      </c>
      <c r="H2752" t="s">
        <v>2173</v>
      </c>
      <c r="I2752" t="s">
        <v>55</v>
      </c>
      <c r="J2752" t="s">
        <v>144</v>
      </c>
      <c r="K2752" t="s">
        <v>1488</v>
      </c>
      <c r="L2752" t="s">
        <v>146</v>
      </c>
      <c r="M2752" t="s">
        <v>2701</v>
      </c>
    </row>
    <row r="2753" spans="1:13" x14ac:dyDescent="0.35">
      <c r="A2753" t="s">
        <v>2702</v>
      </c>
      <c r="B2753" t="s">
        <v>2703</v>
      </c>
      <c r="C2753" t="s">
        <v>150</v>
      </c>
      <c r="D2753" t="s">
        <v>2174</v>
      </c>
      <c r="E2753" t="s">
        <v>2181</v>
      </c>
      <c r="F2753" t="s">
        <v>1257</v>
      </c>
      <c r="G2753" t="s">
        <v>2179</v>
      </c>
      <c r="H2753" t="s">
        <v>2173</v>
      </c>
      <c r="I2753" t="s">
        <v>55</v>
      </c>
      <c r="J2753" t="s">
        <v>144</v>
      </c>
      <c r="K2753" t="s">
        <v>1488</v>
      </c>
      <c r="L2753" t="s">
        <v>146</v>
      </c>
      <c r="M2753" t="s">
        <v>2704</v>
      </c>
    </row>
    <row r="2754" spans="1:13" x14ac:dyDescent="0.35">
      <c r="A2754" t="s">
        <v>2705</v>
      </c>
      <c r="B2754" t="s">
        <v>2706</v>
      </c>
      <c r="C2754" t="s">
        <v>150</v>
      </c>
      <c r="D2754" t="s">
        <v>2174</v>
      </c>
      <c r="E2754" t="s">
        <v>2181</v>
      </c>
      <c r="F2754" t="s">
        <v>1257</v>
      </c>
      <c r="G2754" t="s">
        <v>2179</v>
      </c>
      <c r="H2754" t="s">
        <v>2173</v>
      </c>
      <c r="I2754" t="s">
        <v>55</v>
      </c>
      <c r="J2754" t="s">
        <v>144</v>
      </c>
      <c r="K2754" t="s">
        <v>1488</v>
      </c>
      <c r="L2754" t="s">
        <v>146</v>
      </c>
      <c r="M2754" t="s">
        <v>2707</v>
      </c>
    </row>
    <row r="2755" spans="1:13" x14ac:dyDescent="0.35">
      <c r="A2755" t="s">
        <v>2708</v>
      </c>
      <c r="B2755" t="s">
        <v>2709</v>
      </c>
      <c r="C2755" t="s">
        <v>150</v>
      </c>
      <c r="D2755" t="s">
        <v>2174</v>
      </c>
      <c r="E2755" t="s">
        <v>2181</v>
      </c>
      <c r="F2755" t="s">
        <v>1257</v>
      </c>
      <c r="G2755" t="s">
        <v>2179</v>
      </c>
      <c r="H2755" t="s">
        <v>2173</v>
      </c>
      <c r="I2755" t="s">
        <v>55</v>
      </c>
      <c r="J2755" t="s">
        <v>144</v>
      </c>
      <c r="K2755" t="s">
        <v>1488</v>
      </c>
      <c r="L2755" t="s">
        <v>146</v>
      </c>
      <c r="M2755" t="s">
        <v>2710</v>
      </c>
    </row>
    <row r="2756" spans="1:13" x14ac:dyDescent="0.35">
      <c r="A2756" t="s">
        <v>2711</v>
      </c>
      <c r="B2756" t="s">
        <v>2712</v>
      </c>
      <c r="C2756" t="s">
        <v>150</v>
      </c>
      <c r="D2756" t="s">
        <v>2174</v>
      </c>
      <c r="E2756" t="s">
        <v>2181</v>
      </c>
      <c r="F2756" t="s">
        <v>1257</v>
      </c>
      <c r="G2756" t="s">
        <v>2179</v>
      </c>
      <c r="H2756" t="s">
        <v>2173</v>
      </c>
      <c r="I2756" t="s">
        <v>55</v>
      </c>
      <c r="J2756" t="s">
        <v>144</v>
      </c>
      <c r="K2756" t="s">
        <v>1488</v>
      </c>
      <c r="L2756" t="s">
        <v>146</v>
      </c>
      <c r="M2756" t="s">
        <v>2713</v>
      </c>
    </row>
    <row r="2757" spans="1:13" x14ac:dyDescent="0.35">
      <c r="A2757" t="s">
        <v>2714</v>
      </c>
      <c r="B2757" t="s">
        <v>2715</v>
      </c>
      <c r="C2757" t="s">
        <v>150</v>
      </c>
      <c r="D2757" t="s">
        <v>2174</v>
      </c>
      <c r="E2757" t="s">
        <v>2181</v>
      </c>
      <c r="F2757" t="s">
        <v>1257</v>
      </c>
      <c r="G2757" t="s">
        <v>2179</v>
      </c>
      <c r="H2757" t="s">
        <v>2173</v>
      </c>
      <c r="I2757" t="s">
        <v>55</v>
      </c>
      <c r="J2757" t="s">
        <v>144</v>
      </c>
      <c r="K2757" t="s">
        <v>1488</v>
      </c>
      <c r="L2757" t="s">
        <v>146</v>
      </c>
      <c r="M2757" t="s">
        <v>2716</v>
      </c>
    </row>
    <row r="2758" spans="1:13" x14ac:dyDescent="0.35">
      <c r="A2758" t="s">
        <v>2717</v>
      </c>
      <c r="B2758" t="s">
        <v>2718</v>
      </c>
      <c r="C2758" t="s">
        <v>150</v>
      </c>
      <c r="D2758" t="s">
        <v>2174</v>
      </c>
      <c r="E2758" t="s">
        <v>2181</v>
      </c>
      <c r="F2758" t="s">
        <v>1257</v>
      </c>
      <c r="G2758" t="s">
        <v>2179</v>
      </c>
      <c r="H2758" t="s">
        <v>2173</v>
      </c>
      <c r="I2758" t="s">
        <v>55</v>
      </c>
      <c r="J2758" t="s">
        <v>144</v>
      </c>
      <c r="K2758" t="s">
        <v>1488</v>
      </c>
      <c r="L2758" t="s">
        <v>146</v>
      </c>
      <c r="M2758" t="s">
        <v>2719</v>
      </c>
    </row>
    <row r="2759" spans="1:13" x14ac:dyDescent="0.35">
      <c r="A2759" t="s">
        <v>2720</v>
      </c>
      <c r="B2759" t="s">
        <v>2721</v>
      </c>
      <c r="C2759" t="s">
        <v>150</v>
      </c>
      <c r="D2759" t="s">
        <v>2174</v>
      </c>
      <c r="E2759" t="s">
        <v>2181</v>
      </c>
      <c r="F2759" t="s">
        <v>1257</v>
      </c>
      <c r="G2759" t="s">
        <v>2179</v>
      </c>
      <c r="H2759" t="s">
        <v>2173</v>
      </c>
      <c r="I2759" t="s">
        <v>55</v>
      </c>
      <c r="J2759" t="s">
        <v>144</v>
      </c>
      <c r="K2759" t="s">
        <v>1488</v>
      </c>
      <c r="L2759" t="s">
        <v>146</v>
      </c>
      <c r="M2759" t="s">
        <v>2722</v>
      </c>
    </row>
    <row r="2760" spans="1:13" x14ac:dyDescent="0.35">
      <c r="A2760" t="s">
        <v>2723</v>
      </c>
      <c r="B2760" t="s">
        <v>2724</v>
      </c>
      <c r="C2760" t="s">
        <v>150</v>
      </c>
      <c r="D2760" t="s">
        <v>2174</v>
      </c>
      <c r="E2760" t="s">
        <v>2181</v>
      </c>
      <c r="F2760" t="s">
        <v>1257</v>
      </c>
      <c r="G2760" t="s">
        <v>2179</v>
      </c>
      <c r="H2760" t="s">
        <v>2173</v>
      </c>
      <c r="I2760" t="s">
        <v>55</v>
      </c>
      <c r="J2760" t="s">
        <v>144</v>
      </c>
      <c r="K2760" t="s">
        <v>1488</v>
      </c>
      <c r="L2760" t="s">
        <v>146</v>
      </c>
      <c r="M2760" t="s">
        <v>2725</v>
      </c>
    </row>
    <row r="2761" spans="1:13" x14ac:dyDescent="0.35">
      <c r="A2761" t="s">
        <v>2726</v>
      </c>
      <c r="B2761" t="s">
        <v>2727</v>
      </c>
      <c r="C2761" t="s">
        <v>150</v>
      </c>
      <c r="D2761" t="s">
        <v>2174</v>
      </c>
      <c r="E2761" t="s">
        <v>2181</v>
      </c>
      <c r="F2761" t="s">
        <v>1257</v>
      </c>
      <c r="G2761" t="s">
        <v>2179</v>
      </c>
      <c r="H2761" t="s">
        <v>2173</v>
      </c>
      <c r="I2761" t="s">
        <v>55</v>
      </c>
      <c r="J2761" t="s">
        <v>144</v>
      </c>
      <c r="K2761" t="s">
        <v>1488</v>
      </c>
      <c r="L2761" t="s">
        <v>146</v>
      </c>
      <c r="M2761" t="s">
        <v>2728</v>
      </c>
    </row>
    <row r="2762" spans="1:13" x14ac:dyDescent="0.35">
      <c r="A2762" t="s">
        <v>2729</v>
      </c>
      <c r="B2762" t="s">
        <v>2730</v>
      </c>
      <c r="C2762" t="s">
        <v>150</v>
      </c>
      <c r="D2762" t="s">
        <v>2174</v>
      </c>
      <c r="E2762" t="s">
        <v>2181</v>
      </c>
      <c r="F2762" t="s">
        <v>1257</v>
      </c>
      <c r="G2762" t="s">
        <v>2179</v>
      </c>
      <c r="H2762" t="s">
        <v>2173</v>
      </c>
      <c r="I2762" t="s">
        <v>55</v>
      </c>
      <c r="J2762" t="s">
        <v>144</v>
      </c>
      <c r="K2762" t="s">
        <v>1488</v>
      </c>
      <c r="L2762" t="s">
        <v>146</v>
      </c>
      <c r="M2762" t="s">
        <v>2731</v>
      </c>
    </row>
    <row r="2763" spans="1:13" x14ac:dyDescent="0.35">
      <c r="A2763" t="s">
        <v>2732</v>
      </c>
      <c r="B2763" t="s">
        <v>2733</v>
      </c>
      <c r="C2763" t="s">
        <v>150</v>
      </c>
      <c r="D2763" t="s">
        <v>2174</v>
      </c>
      <c r="E2763" t="s">
        <v>2181</v>
      </c>
      <c r="F2763" t="s">
        <v>1257</v>
      </c>
      <c r="G2763" t="s">
        <v>2179</v>
      </c>
      <c r="H2763" t="s">
        <v>2173</v>
      </c>
      <c r="I2763" t="s">
        <v>55</v>
      </c>
      <c r="J2763" t="s">
        <v>144</v>
      </c>
      <c r="K2763" t="s">
        <v>1488</v>
      </c>
      <c r="L2763" t="s">
        <v>146</v>
      </c>
      <c r="M2763" t="s">
        <v>2734</v>
      </c>
    </row>
    <row r="2764" spans="1:13" x14ac:dyDescent="0.35">
      <c r="A2764" t="s">
        <v>2735</v>
      </c>
      <c r="B2764" t="s">
        <v>2736</v>
      </c>
      <c r="C2764" t="s">
        <v>150</v>
      </c>
      <c r="D2764" t="s">
        <v>2174</v>
      </c>
      <c r="E2764" t="s">
        <v>2181</v>
      </c>
      <c r="F2764" t="s">
        <v>1257</v>
      </c>
      <c r="G2764" t="s">
        <v>2179</v>
      </c>
      <c r="H2764" t="s">
        <v>2173</v>
      </c>
      <c r="I2764" t="s">
        <v>55</v>
      </c>
      <c r="J2764" t="s">
        <v>144</v>
      </c>
      <c r="K2764" t="s">
        <v>1488</v>
      </c>
      <c r="L2764" t="s">
        <v>146</v>
      </c>
      <c r="M2764" t="s">
        <v>2737</v>
      </c>
    </row>
    <row r="2765" spans="1:13" x14ac:dyDescent="0.35">
      <c r="A2765" t="s">
        <v>2738</v>
      </c>
      <c r="B2765" t="s">
        <v>2739</v>
      </c>
      <c r="C2765" t="s">
        <v>150</v>
      </c>
      <c r="D2765" t="s">
        <v>2174</v>
      </c>
      <c r="E2765" t="s">
        <v>2181</v>
      </c>
      <c r="F2765" t="s">
        <v>1257</v>
      </c>
      <c r="G2765" t="s">
        <v>2179</v>
      </c>
      <c r="H2765" t="s">
        <v>2173</v>
      </c>
      <c r="I2765" t="s">
        <v>55</v>
      </c>
      <c r="J2765" t="s">
        <v>144</v>
      </c>
      <c r="K2765" t="s">
        <v>1488</v>
      </c>
      <c r="L2765" t="s">
        <v>146</v>
      </c>
      <c r="M2765" t="s">
        <v>2740</v>
      </c>
    </row>
    <row r="2766" spans="1:13" x14ac:dyDescent="0.35">
      <c r="A2766" t="s">
        <v>2741</v>
      </c>
      <c r="B2766" t="s">
        <v>2742</v>
      </c>
      <c r="C2766" t="s">
        <v>150</v>
      </c>
      <c r="D2766" t="s">
        <v>2174</v>
      </c>
      <c r="E2766" t="s">
        <v>2181</v>
      </c>
      <c r="F2766" t="s">
        <v>1257</v>
      </c>
      <c r="G2766" t="s">
        <v>2179</v>
      </c>
      <c r="H2766" t="s">
        <v>2173</v>
      </c>
      <c r="I2766" t="s">
        <v>55</v>
      </c>
      <c r="J2766" t="s">
        <v>144</v>
      </c>
      <c r="K2766" t="s">
        <v>1488</v>
      </c>
      <c r="L2766" t="s">
        <v>146</v>
      </c>
      <c r="M2766" t="s">
        <v>2743</v>
      </c>
    </row>
    <row r="2767" spans="1:13" x14ac:dyDescent="0.35">
      <c r="A2767" t="s">
        <v>2744</v>
      </c>
      <c r="B2767" t="s">
        <v>2745</v>
      </c>
      <c r="C2767" t="s">
        <v>150</v>
      </c>
      <c r="D2767" t="s">
        <v>2174</v>
      </c>
      <c r="E2767" t="s">
        <v>2181</v>
      </c>
      <c r="F2767" t="s">
        <v>1257</v>
      </c>
      <c r="G2767" t="s">
        <v>2179</v>
      </c>
      <c r="H2767" t="s">
        <v>2173</v>
      </c>
      <c r="I2767" t="s">
        <v>55</v>
      </c>
      <c r="J2767" t="s">
        <v>144</v>
      </c>
      <c r="K2767" t="s">
        <v>1488</v>
      </c>
      <c r="L2767" t="s">
        <v>146</v>
      </c>
      <c r="M2767" t="s">
        <v>2746</v>
      </c>
    </row>
    <row r="2768" spans="1:13" x14ac:dyDescent="0.35">
      <c r="A2768" t="s">
        <v>2747</v>
      </c>
      <c r="B2768" t="s">
        <v>2748</v>
      </c>
      <c r="C2768" t="s">
        <v>150</v>
      </c>
      <c r="D2768" t="s">
        <v>2174</v>
      </c>
      <c r="E2768" t="s">
        <v>2181</v>
      </c>
      <c r="F2768" t="s">
        <v>1257</v>
      </c>
      <c r="G2768" t="s">
        <v>2179</v>
      </c>
      <c r="H2768" t="s">
        <v>2173</v>
      </c>
      <c r="I2768" t="s">
        <v>55</v>
      </c>
      <c r="J2768" t="s">
        <v>144</v>
      </c>
      <c r="K2768" t="s">
        <v>1488</v>
      </c>
      <c r="L2768" t="s">
        <v>146</v>
      </c>
      <c r="M2768" t="s">
        <v>2749</v>
      </c>
    </row>
    <row r="2769" spans="1:13" x14ac:dyDescent="0.35">
      <c r="A2769" t="s">
        <v>2750</v>
      </c>
      <c r="B2769" t="s">
        <v>2751</v>
      </c>
      <c r="C2769" t="s">
        <v>150</v>
      </c>
      <c r="D2769" t="s">
        <v>2174</v>
      </c>
      <c r="E2769" t="s">
        <v>2181</v>
      </c>
      <c r="F2769" t="s">
        <v>1257</v>
      </c>
      <c r="G2769" t="s">
        <v>2179</v>
      </c>
      <c r="H2769" t="s">
        <v>2173</v>
      </c>
      <c r="I2769" t="s">
        <v>55</v>
      </c>
      <c r="J2769" t="s">
        <v>144</v>
      </c>
      <c r="K2769" t="s">
        <v>1488</v>
      </c>
      <c r="L2769" t="s">
        <v>146</v>
      </c>
      <c r="M2769" t="s">
        <v>2752</v>
      </c>
    </row>
    <row r="2770" spans="1:13" x14ac:dyDescent="0.35">
      <c r="A2770" t="s">
        <v>2753</v>
      </c>
      <c r="B2770" t="s">
        <v>2754</v>
      </c>
      <c r="C2770" t="s">
        <v>150</v>
      </c>
      <c r="D2770" t="s">
        <v>2174</v>
      </c>
      <c r="E2770" t="s">
        <v>2181</v>
      </c>
      <c r="F2770" t="s">
        <v>1257</v>
      </c>
      <c r="G2770" t="s">
        <v>2179</v>
      </c>
      <c r="H2770" t="s">
        <v>2173</v>
      </c>
      <c r="I2770" t="s">
        <v>55</v>
      </c>
      <c r="J2770" t="s">
        <v>144</v>
      </c>
      <c r="K2770" t="s">
        <v>1488</v>
      </c>
      <c r="L2770" t="s">
        <v>146</v>
      </c>
      <c r="M2770" t="s">
        <v>2755</v>
      </c>
    </row>
    <row r="2771" spans="1:13" x14ac:dyDescent="0.35">
      <c r="A2771" t="s">
        <v>2756</v>
      </c>
      <c r="B2771" t="s">
        <v>2757</v>
      </c>
      <c r="C2771" t="s">
        <v>150</v>
      </c>
      <c r="D2771" t="s">
        <v>2174</v>
      </c>
      <c r="E2771" t="s">
        <v>2181</v>
      </c>
      <c r="F2771" t="s">
        <v>1257</v>
      </c>
      <c r="G2771" t="s">
        <v>2179</v>
      </c>
      <c r="H2771" t="s">
        <v>2173</v>
      </c>
      <c r="I2771" t="s">
        <v>55</v>
      </c>
      <c r="J2771" t="s">
        <v>144</v>
      </c>
      <c r="K2771" t="s">
        <v>1488</v>
      </c>
      <c r="L2771" t="s">
        <v>146</v>
      </c>
      <c r="M2771" t="s">
        <v>2758</v>
      </c>
    </row>
    <row r="2772" spans="1:13" x14ac:dyDescent="0.35">
      <c r="A2772" t="s">
        <v>2759</v>
      </c>
      <c r="B2772" t="s">
        <v>2760</v>
      </c>
      <c r="C2772" t="s">
        <v>150</v>
      </c>
      <c r="D2772" t="s">
        <v>2174</v>
      </c>
      <c r="E2772" t="s">
        <v>2181</v>
      </c>
      <c r="F2772" t="s">
        <v>1257</v>
      </c>
      <c r="G2772" t="s">
        <v>2179</v>
      </c>
      <c r="H2772" t="s">
        <v>2173</v>
      </c>
      <c r="I2772" t="s">
        <v>55</v>
      </c>
      <c r="J2772" t="s">
        <v>144</v>
      </c>
      <c r="K2772" t="s">
        <v>1488</v>
      </c>
      <c r="L2772" t="s">
        <v>146</v>
      </c>
      <c r="M2772" t="s">
        <v>2761</v>
      </c>
    </row>
    <row r="2773" spans="1:13" x14ac:dyDescent="0.35">
      <c r="A2773" t="s">
        <v>2762</v>
      </c>
      <c r="B2773" t="s">
        <v>2763</v>
      </c>
      <c r="C2773" t="s">
        <v>150</v>
      </c>
      <c r="D2773" t="s">
        <v>2174</v>
      </c>
      <c r="E2773" t="s">
        <v>2181</v>
      </c>
      <c r="F2773" t="s">
        <v>1257</v>
      </c>
      <c r="G2773" t="s">
        <v>2179</v>
      </c>
      <c r="H2773" t="s">
        <v>2173</v>
      </c>
      <c r="I2773" t="s">
        <v>55</v>
      </c>
      <c r="J2773" t="s">
        <v>144</v>
      </c>
      <c r="K2773" t="s">
        <v>1488</v>
      </c>
      <c r="L2773" t="s">
        <v>146</v>
      </c>
      <c r="M2773" t="s">
        <v>2764</v>
      </c>
    </row>
    <row r="2774" spans="1:13" x14ac:dyDescent="0.35">
      <c r="A2774" t="s">
        <v>2765</v>
      </c>
      <c r="B2774" t="s">
        <v>2766</v>
      </c>
      <c r="C2774" t="s">
        <v>150</v>
      </c>
      <c r="D2774" t="s">
        <v>2174</v>
      </c>
      <c r="E2774" t="s">
        <v>2181</v>
      </c>
      <c r="F2774" t="s">
        <v>1257</v>
      </c>
      <c r="G2774" t="s">
        <v>2179</v>
      </c>
      <c r="H2774" t="s">
        <v>2173</v>
      </c>
      <c r="I2774" t="s">
        <v>55</v>
      </c>
      <c r="J2774" t="s">
        <v>144</v>
      </c>
      <c r="K2774" t="s">
        <v>1488</v>
      </c>
      <c r="L2774" t="s">
        <v>146</v>
      </c>
      <c r="M2774" t="s">
        <v>2767</v>
      </c>
    </row>
    <row r="2775" spans="1:13" x14ac:dyDescent="0.35">
      <c r="A2775" t="s">
        <v>2768</v>
      </c>
      <c r="B2775" t="s">
        <v>2769</v>
      </c>
      <c r="C2775" t="s">
        <v>150</v>
      </c>
      <c r="D2775" t="s">
        <v>2174</v>
      </c>
      <c r="E2775" t="s">
        <v>2181</v>
      </c>
      <c r="F2775" t="s">
        <v>1257</v>
      </c>
      <c r="G2775" t="s">
        <v>2179</v>
      </c>
      <c r="H2775" t="s">
        <v>2173</v>
      </c>
      <c r="I2775" t="s">
        <v>55</v>
      </c>
      <c r="J2775" t="s">
        <v>144</v>
      </c>
      <c r="K2775" t="s">
        <v>1488</v>
      </c>
      <c r="L2775" t="s">
        <v>146</v>
      </c>
      <c r="M2775" t="s">
        <v>2770</v>
      </c>
    </row>
    <row r="2776" spans="1:13" x14ac:dyDescent="0.35">
      <c r="A2776" t="s">
        <v>2771</v>
      </c>
      <c r="B2776" t="s">
        <v>2772</v>
      </c>
      <c r="C2776" t="s">
        <v>150</v>
      </c>
      <c r="D2776" t="s">
        <v>2174</v>
      </c>
      <c r="E2776" t="s">
        <v>2181</v>
      </c>
      <c r="F2776" t="s">
        <v>1257</v>
      </c>
      <c r="G2776" t="s">
        <v>2179</v>
      </c>
      <c r="H2776" t="s">
        <v>2173</v>
      </c>
      <c r="I2776" t="s">
        <v>55</v>
      </c>
      <c r="J2776" t="s">
        <v>144</v>
      </c>
      <c r="K2776" t="s">
        <v>1488</v>
      </c>
      <c r="L2776" t="s">
        <v>146</v>
      </c>
      <c r="M2776" t="s">
        <v>2773</v>
      </c>
    </row>
    <row r="2777" spans="1:13" x14ac:dyDescent="0.35">
      <c r="A2777" t="s">
        <v>2774</v>
      </c>
      <c r="B2777" t="s">
        <v>2775</v>
      </c>
      <c r="C2777" t="s">
        <v>150</v>
      </c>
      <c r="D2777" t="s">
        <v>2174</v>
      </c>
      <c r="E2777" t="s">
        <v>2181</v>
      </c>
      <c r="F2777" t="s">
        <v>1257</v>
      </c>
      <c r="G2777" t="s">
        <v>2179</v>
      </c>
      <c r="H2777" t="s">
        <v>2173</v>
      </c>
      <c r="I2777" t="s">
        <v>55</v>
      </c>
      <c r="J2777" t="s">
        <v>144</v>
      </c>
      <c r="K2777" t="s">
        <v>1488</v>
      </c>
      <c r="L2777" t="s">
        <v>146</v>
      </c>
      <c r="M2777" t="s">
        <v>2776</v>
      </c>
    </row>
    <row r="2778" spans="1:13" x14ac:dyDescent="0.35">
      <c r="A2778" t="s">
        <v>2777</v>
      </c>
      <c r="B2778" t="s">
        <v>2778</v>
      </c>
      <c r="C2778" t="s">
        <v>150</v>
      </c>
      <c r="D2778" t="s">
        <v>2174</v>
      </c>
      <c r="E2778" t="s">
        <v>2184</v>
      </c>
      <c r="F2778" t="s">
        <v>1257</v>
      </c>
      <c r="G2778" t="s">
        <v>2179</v>
      </c>
      <c r="H2778" t="s">
        <v>2173</v>
      </c>
      <c r="I2778" t="s">
        <v>55</v>
      </c>
      <c r="J2778" t="s">
        <v>144</v>
      </c>
      <c r="K2778" t="s">
        <v>1488</v>
      </c>
      <c r="L2778" t="s">
        <v>146</v>
      </c>
      <c r="M2778" t="s">
        <v>2779</v>
      </c>
    </row>
    <row r="2779" spans="1:13" x14ac:dyDescent="0.35">
      <c r="A2779" t="s">
        <v>2780</v>
      </c>
      <c r="B2779" t="s">
        <v>2781</v>
      </c>
      <c r="C2779" t="s">
        <v>150</v>
      </c>
      <c r="D2779" t="s">
        <v>2174</v>
      </c>
      <c r="E2779" t="s">
        <v>2184</v>
      </c>
      <c r="F2779" t="s">
        <v>1257</v>
      </c>
      <c r="G2779" t="s">
        <v>2179</v>
      </c>
      <c r="H2779" t="s">
        <v>2173</v>
      </c>
      <c r="I2779" t="s">
        <v>55</v>
      </c>
      <c r="J2779" t="s">
        <v>144</v>
      </c>
      <c r="K2779" t="s">
        <v>1488</v>
      </c>
      <c r="L2779" t="s">
        <v>146</v>
      </c>
      <c r="M2779" t="s">
        <v>2782</v>
      </c>
    </row>
    <row r="2780" spans="1:13" x14ac:dyDescent="0.35">
      <c r="A2780" t="s">
        <v>2783</v>
      </c>
      <c r="B2780" t="s">
        <v>2784</v>
      </c>
      <c r="C2780" t="s">
        <v>150</v>
      </c>
      <c r="D2780" t="s">
        <v>2174</v>
      </c>
      <c r="E2780" t="s">
        <v>2184</v>
      </c>
      <c r="F2780" t="s">
        <v>1257</v>
      </c>
      <c r="G2780" t="s">
        <v>2179</v>
      </c>
      <c r="H2780" t="s">
        <v>2173</v>
      </c>
      <c r="I2780" t="s">
        <v>55</v>
      </c>
      <c r="J2780" t="s">
        <v>144</v>
      </c>
      <c r="K2780" t="s">
        <v>1488</v>
      </c>
      <c r="L2780" t="s">
        <v>146</v>
      </c>
      <c r="M2780" t="s">
        <v>2785</v>
      </c>
    </row>
    <row r="2781" spans="1:13" x14ac:dyDescent="0.35">
      <c r="A2781" t="s">
        <v>2786</v>
      </c>
      <c r="B2781" t="s">
        <v>2787</v>
      </c>
      <c r="C2781" t="s">
        <v>150</v>
      </c>
      <c r="D2781" t="s">
        <v>2174</v>
      </c>
      <c r="E2781" t="s">
        <v>2184</v>
      </c>
      <c r="F2781" t="s">
        <v>1257</v>
      </c>
      <c r="G2781" t="s">
        <v>2179</v>
      </c>
      <c r="H2781" t="s">
        <v>2173</v>
      </c>
      <c r="I2781" t="s">
        <v>55</v>
      </c>
      <c r="J2781" t="s">
        <v>144</v>
      </c>
      <c r="K2781" t="s">
        <v>1488</v>
      </c>
      <c r="L2781" t="s">
        <v>146</v>
      </c>
      <c r="M2781" t="s">
        <v>2788</v>
      </c>
    </row>
    <row r="2782" spans="1:13" x14ac:dyDescent="0.35">
      <c r="A2782" t="s">
        <v>2789</v>
      </c>
      <c r="B2782" t="s">
        <v>2790</v>
      </c>
      <c r="C2782" t="s">
        <v>150</v>
      </c>
      <c r="D2782" t="s">
        <v>2174</v>
      </c>
      <c r="E2782" t="s">
        <v>2184</v>
      </c>
      <c r="F2782" t="s">
        <v>1257</v>
      </c>
      <c r="G2782" t="s">
        <v>2179</v>
      </c>
      <c r="H2782" t="s">
        <v>2173</v>
      </c>
      <c r="I2782" t="s">
        <v>55</v>
      </c>
      <c r="J2782" t="s">
        <v>144</v>
      </c>
      <c r="K2782" t="s">
        <v>1488</v>
      </c>
      <c r="L2782" t="s">
        <v>146</v>
      </c>
      <c r="M2782" t="s">
        <v>2791</v>
      </c>
    </row>
    <row r="2783" spans="1:13" x14ac:dyDescent="0.35">
      <c r="A2783" t="s">
        <v>2792</v>
      </c>
      <c r="B2783" t="s">
        <v>2793</v>
      </c>
      <c r="C2783" t="s">
        <v>150</v>
      </c>
      <c r="D2783" t="s">
        <v>2174</v>
      </c>
      <c r="E2783" t="s">
        <v>2184</v>
      </c>
      <c r="F2783" t="s">
        <v>1257</v>
      </c>
      <c r="G2783" t="s">
        <v>2179</v>
      </c>
      <c r="H2783" t="s">
        <v>2173</v>
      </c>
      <c r="I2783" t="s">
        <v>55</v>
      </c>
      <c r="J2783" t="s">
        <v>144</v>
      </c>
      <c r="K2783" t="s">
        <v>1488</v>
      </c>
      <c r="L2783" t="s">
        <v>146</v>
      </c>
      <c r="M2783" t="s">
        <v>2794</v>
      </c>
    </row>
    <row r="2784" spans="1:13" x14ac:dyDescent="0.35">
      <c r="A2784" t="s">
        <v>2795</v>
      </c>
      <c r="B2784" t="s">
        <v>2796</v>
      </c>
      <c r="C2784" t="s">
        <v>150</v>
      </c>
      <c r="D2784" t="s">
        <v>2174</v>
      </c>
      <c r="E2784" t="s">
        <v>2184</v>
      </c>
      <c r="F2784" t="s">
        <v>1257</v>
      </c>
      <c r="G2784" t="s">
        <v>2179</v>
      </c>
      <c r="H2784" t="s">
        <v>2173</v>
      </c>
      <c r="I2784" t="s">
        <v>55</v>
      </c>
      <c r="J2784" t="s">
        <v>144</v>
      </c>
      <c r="K2784" t="s">
        <v>1488</v>
      </c>
      <c r="L2784" t="s">
        <v>146</v>
      </c>
      <c r="M2784" t="s">
        <v>2797</v>
      </c>
    </row>
    <row r="2785" spans="1:13" x14ac:dyDescent="0.35">
      <c r="A2785" t="s">
        <v>2798</v>
      </c>
      <c r="B2785" t="s">
        <v>2799</v>
      </c>
      <c r="C2785" t="s">
        <v>150</v>
      </c>
      <c r="D2785" t="s">
        <v>2174</v>
      </c>
      <c r="E2785" t="s">
        <v>2184</v>
      </c>
      <c r="F2785" t="s">
        <v>1257</v>
      </c>
      <c r="G2785" t="s">
        <v>2179</v>
      </c>
      <c r="H2785" t="s">
        <v>2173</v>
      </c>
      <c r="I2785" t="s">
        <v>55</v>
      </c>
      <c r="J2785" t="s">
        <v>144</v>
      </c>
      <c r="K2785" t="s">
        <v>1488</v>
      </c>
      <c r="L2785" t="s">
        <v>146</v>
      </c>
      <c r="M2785" t="s">
        <v>2800</v>
      </c>
    </row>
    <row r="2786" spans="1:13" x14ac:dyDescent="0.35">
      <c r="A2786" t="s">
        <v>2801</v>
      </c>
      <c r="B2786" t="s">
        <v>2802</v>
      </c>
      <c r="C2786" t="s">
        <v>150</v>
      </c>
      <c r="D2786" t="s">
        <v>2174</v>
      </c>
      <c r="E2786" t="s">
        <v>2184</v>
      </c>
      <c r="F2786" t="s">
        <v>1257</v>
      </c>
      <c r="G2786" t="s">
        <v>2179</v>
      </c>
      <c r="H2786" t="s">
        <v>2173</v>
      </c>
      <c r="I2786" t="s">
        <v>55</v>
      </c>
      <c r="J2786" t="s">
        <v>144</v>
      </c>
      <c r="K2786" t="s">
        <v>1488</v>
      </c>
      <c r="L2786" t="s">
        <v>146</v>
      </c>
      <c r="M2786" t="s">
        <v>2803</v>
      </c>
    </row>
    <row r="2787" spans="1:13" x14ac:dyDescent="0.35">
      <c r="A2787" t="s">
        <v>2804</v>
      </c>
      <c r="B2787" t="s">
        <v>2805</v>
      </c>
      <c r="C2787" t="s">
        <v>150</v>
      </c>
      <c r="D2787" t="s">
        <v>2174</v>
      </c>
      <c r="E2787" t="s">
        <v>2184</v>
      </c>
      <c r="F2787" t="s">
        <v>1257</v>
      </c>
      <c r="G2787" t="s">
        <v>2179</v>
      </c>
      <c r="H2787" t="s">
        <v>2173</v>
      </c>
      <c r="I2787" t="s">
        <v>55</v>
      </c>
      <c r="J2787" t="s">
        <v>144</v>
      </c>
      <c r="K2787" t="s">
        <v>1488</v>
      </c>
      <c r="L2787" t="s">
        <v>146</v>
      </c>
      <c r="M2787" t="s">
        <v>2806</v>
      </c>
    </row>
    <row r="2788" spans="1:13" x14ac:dyDescent="0.35">
      <c r="A2788" t="s">
        <v>2807</v>
      </c>
      <c r="B2788" t="s">
        <v>2808</v>
      </c>
      <c r="C2788" t="s">
        <v>150</v>
      </c>
      <c r="D2788" t="s">
        <v>2174</v>
      </c>
      <c r="E2788" t="s">
        <v>2184</v>
      </c>
      <c r="F2788" t="s">
        <v>1257</v>
      </c>
      <c r="G2788" t="s">
        <v>2179</v>
      </c>
      <c r="H2788" t="s">
        <v>2173</v>
      </c>
      <c r="I2788" t="s">
        <v>55</v>
      </c>
      <c r="J2788" t="s">
        <v>144</v>
      </c>
      <c r="K2788" t="s">
        <v>1488</v>
      </c>
      <c r="L2788" t="s">
        <v>146</v>
      </c>
      <c r="M2788" t="s">
        <v>2809</v>
      </c>
    </row>
    <row r="2789" spans="1:13" x14ac:dyDescent="0.35">
      <c r="A2789" t="s">
        <v>2810</v>
      </c>
      <c r="B2789" t="s">
        <v>2811</v>
      </c>
      <c r="C2789" t="s">
        <v>150</v>
      </c>
      <c r="D2789" t="s">
        <v>2174</v>
      </c>
      <c r="E2789" t="s">
        <v>2184</v>
      </c>
      <c r="F2789" t="s">
        <v>1257</v>
      </c>
      <c r="G2789" t="s">
        <v>2179</v>
      </c>
      <c r="H2789" t="s">
        <v>2173</v>
      </c>
      <c r="I2789" t="s">
        <v>55</v>
      </c>
      <c r="J2789" t="s">
        <v>144</v>
      </c>
      <c r="K2789" t="s">
        <v>1488</v>
      </c>
      <c r="L2789" t="s">
        <v>146</v>
      </c>
      <c r="M2789" t="s">
        <v>2812</v>
      </c>
    </row>
    <row r="2790" spans="1:13" x14ac:dyDescent="0.35">
      <c r="A2790" t="s">
        <v>2813</v>
      </c>
      <c r="B2790" t="s">
        <v>2814</v>
      </c>
      <c r="C2790" t="s">
        <v>150</v>
      </c>
      <c r="D2790" t="s">
        <v>2174</v>
      </c>
      <c r="E2790" t="s">
        <v>2184</v>
      </c>
      <c r="F2790" t="s">
        <v>1257</v>
      </c>
      <c r="G2790" t="s">
        <v>2179</v>
      </c>
      <c r="H2790" t="s">
        <v>2173</v>
      </c>
      <c r="I2790" t="s">
        <v>55</v>
      </c>
      <c r="J2790" t="s">
        <v>144</v>
      </c>
      <c r="K2790" t="s">
        <v>1488</v>
      </c>
      <c r="L2790" t="s">
        <v>146</v>
      </c>
      <c r="M2790" t="s">
        <v>2815</v>
      </c>
    </row>
    <row r="2791" spans="1:13" x14ac:dyDescent="0.35">
      <c r="A2791" t="s">
        <v>2816</v>
      </c>
      <c r="B2791" t="s">
        <v>2817</v>
      </c>
      <c r="C2791" t="s">
        <v>150</v>
      </c>
      <c r="D2791" t="s">
        <v>2174</v>
      </c>
      <c r="E2791" t="s">
        <v>2184</v>
      </c>
      <c r="F2791" t="s">
        <v>1257</v>
      </c>
      <c r="G2791" t="s">
        <v>2179</v>
      </c>
      <c r="H2791" t="s">
        <v>2173</v>
      </c>
      <c r="I2791" t="s">
        <v>55</v>
      </c>
      <c r="J2791" t="s">
        <v>144</v>
      </c>
      <c r="K2791" t="s">
        <v>1488</v>
      </c>
      <c r="L2791" t="s">
        <v>146</v>
      </c>
      <c r="M2791" t="s">
        <v>2818</v>
      </c>
    </row>
    <row r="2792" spans="1:13" x14ac:dyDescent="0.35">
      <c r="A2792" t="s">
        <v>2819</v>
      </c>
      <c r="B2792" t="s">
        <v>2820</v>
      </c>
      <c r="C2792" t="s">
        <v>150</v>
      </c>
      <c r="D2792" t="s">
        <v>2174</v>
      </c>
      <c r="E2792" t="s">
        <v>2184</v>
      </c>
      <c r="F2792" t="s">
        <v>1257</v>
      </c>
      <c r="G2792" t="s">
        <v>2179</v>
      </c>
      <c r="H2792" t="s">
        <v>2173</v>
      </c>
      <c r="I2792" t="s">
        <v>55</v>
      </c>
      <c r="J2792" t="s">
        <v>144</v>
      </c>
      <c r="K2792" t="s">
        <v>1488</v>
      </c>
      <c r="L2792" t="s">
        <v>146</v>
      </c>
      <c r="M2792" t="s">
        <v>2821</v>
      </c>
    </row>
    <row r="2793" spans="1:13" x14ac:dyDescent="0.35">
      <c r="A2793" t="s">
        <v>2822</v>
      </c>
      <c r="B2793" t="s">
        <v>2823</v>
      </c>
      <c r="C2793" t="s">
        <v>150</v>
      </c>
      <c r="D2793" t="s">
        <v>2174</v>
      </c>
      <c r="E2793" t="s">
        <v>2184</v>
      </c>
      <c r="F2793" t="s">
        <v>1257</v>
      </c>
      <c r="G2793" t="s">
        <v>2179</v>
      </c>
      <c r="H2793" t="s">
        <v>2173</v>
      </c>
      <c r="I2793" t="s">
        <v>55</v>
      </c>
      <c r="J2793" t="s">
        <v>144</v>
      </c>
      <c r="K2793" t="s">
        <v>1488</v>
      </c>
      <c r="L2793" t="s">
        <v>146</v>
      </c>
      <c r="M2793" t="s">
        <v>2824</v>
      </c>
    </row>
    <row r="2794" spans="1:13" x14ac:dyDescent="0.35">
      <c r="A2794" t="s">
        <v>2825</v>
      </c>
      <c r="B2794" t="s">
        <v>2826</v>
      </c>
      <c r="C2794" t="s">
        <v>150</v>
      </c>
      <c r="D2794" t="s">
        <v>2174</v>
      </c>
      <c r="E2794" t="s">
        <v>2184</v>
      </c>
      <c r="F2794" t="s">
        <v>1257</v>
      </c>
      <c r="G2794" t="s">
        <v>2179</v>
      </c>
      <c r="H2794" t="s">
        <v>2173</v>
      </c>
      <c r="I2794" t="s">
        <v>55</v>
      </c>
      <c r="J2794" t="s">
        <v>144</v>
      </c>
      <c r="K2794" t="s">
        <v>1488</v>
      </c>
      <c r="L2794" t="s">
        <v>146</v>
      </c>
      <c r="M2794" t="s">
        <v>2827</v>
      </c>
    </row>
    <row r="2795" spans="1:13" x14ac:dyDescent="0.35">
      <c r="A2795" t="s">
        <v>2828</v>
      </c>
      <c r="B2795" t="s">
        <v>2829</v>
      </c>
      <c r="C2795" t="s">
        <v>150</v>
      </c>
      <c r="D2795" t="s">
        <v>2174</v>
      </c>
      <c r="E2795" t="s">
        <v>2184</v>
      </c>
      <c r="F2795" t="s">
        <v>1257</v>
      </c>
      <c r="G2795" t="s">
        <v>2179</v>
      </c>
      <c r="H2795" t="s">
        <v>2173</v>
      </c>
      <c r="I2795" t="s">
        <v>55</v>
      </c>
      <c r="J2795" t="s">
        <v>144</v>
      </c>
      <c r="K2795" t="s">
        <v>1488</v>
      </c>
      <c r="L2795" t="s">
        <v>146</v>
      </c>
      <c r="M2795" t="s">
        <v>2830</v>
      </c>
    </row>
    <row r="2796" spans="1:13" x14ac:dyDescent="0.35">
      <c r="A2796" t="s">
        <v>2831</v>
      </c>
      <c r="B2796" t="s">
        <v>2832</v>
      </c>
      <c r="C2796" t="s">
        <v>150</v>
      </c>
      <c r="D2796" t="s">
        <v>2174</v>
      </c>
      <c r="E2796" t="s">
        <v>2184</v>
      </c>
      <c r="F2796" t="s">
        <v>1257</v>
      </c>
      <c r="G2796" t="s">
        <v>2179</v>
      </c>
      <c r="H2796" t="s">
        <v>2173</v>
      </c>
      <c r="I2796" t="s">
        <v>55</v>
      </c>
      <c r="J2796" t="s">
        <v>144</v>
      </c>
      <c r="K2796" t="s">
        <v>1488</v>
      </c>
      <c r="L2796" t="s">
        <v>146</v>
      </c>
      <c r="M2796" t="s">
        <v>2833</v>
      </c>
    </row>
    <row r="2797" spans="1:13" x14ac:dyDescent="0.35">
      <c r="A2797" t="s">
        <v>2834</v>
      </c>
      <c r="B2797" t="s">
        <v>2835</v>
      </c>
      <c r="C2797" t="s">
        <v>150</v>
      </c>
      <c r="D2797" t="s">
        <v>2174</v>
      </c>
      <c r="E2797" t="s">
        <v>2184</v>
      </c>
      <c r="F2797" t="s">
        <v>1257</v>
      </c>
      <c r="G2797" t="s">
        <v>2179</v>
      </c>
      <c r="H2797" t="s">
        <v>2173</v>
      </c>
      <c r="I2797" t="s">
        <v>55</v>
      </c>
      <c r="J2797" t="s">
        <v>144</v>
      </c>
      <c r="K2797" t="s">
        <v>1488</v>
      </c>
      <c r="L2797" t="s">
        <v>146</v>
      </c>
      <c r="M2797" t="s">
        <v>2836</v>
      </c>
    </row>
    <row r="2798" spans="1:13" x14ac:dyDescent="0.35">
      <c r="A2798" t="s">
        <v>2837</v>
      </c>
      <c r="B2798" t="s">
        <v>2838</v>
      </c>
      <c r="C2798" t="s">
        <v>150</v>
      </c>
      <c r="D2798" t="s">
        <v>2174</v>
      </c>
      <c r="E2798" t="s">
        <v>2184</v>
      </c>
      <c r="F2798" t="s">
        <v>1257</v>
      </c>
      <c r="G2798" t="s">
        <v>2179</v>
      </c>
      <c r="H2798" t="s">
        <v>2173</v>
      </c>
      <c r="I2798" t="s">
        <v>55</v>
      </c>
      <c r="J2798" t="s">
        <v>144</v>
      </c>
      <c r="K2798" t="s">
        <v>1488</v>
      </c>
      <c r="L2798" t="s">
        <v>146</v>
      </c>
      <c r="M2798" t="s">
        <v>2839</v>
      </c>
    </row>
    <row r="2799" spans="1:13" x14ac:dyDescent="0.35">
      <c r="A2799" t="s">
        <v>2840</v>
      </c>
      <c r="B2799" t="s">
        <v>2841</v>
      </c>
      <c r="C2799" t="s">
        <v>150</v>
      </c>
      <c r="D2799" t="s">
        <v>2174</v>
      </c>
      <c r="E2799" t="s">
        <v>2184</v>
      </c>
      <c r="F2799" t="s">
        <v>1257</v>
      </c>
      <c r="G2799" t="s">
        <v>2179</v>
      </c>
      <c r="H2799" t="s">
        <v>2173</v>
      </c>
      <c r="I2799" t="s">
        <v>55</v>
      </c>
      <c r="J2799" t="s">
        <v>144</v>
      </c>
      <c r="K2799" t="s">
        <v>1488</v>
      </c>
      <c r="L2799" t="s">
        <v>146</v>
      </c>
      <c r="M2799" t="s">
        <v>2842</v>
      </c>
    </row>
    <row r="2800" spans="1:13" x14ac:dyDescent="0.35">
      <c r="A2800" t="s">
        <v>2843</v>
      </c>
      <c r="B2800" t="s">
        <v>2844</v>
      </c>
      <c r="C2800" t="s">
        <v>150</v>
      </c>
      <c r="D2800" t="s">
        <v>2174</v>
      </c>
      <c r="E2800" t="s">
        <v>2184</v>
      </c>
      <c r="F2800" t="s">
        <v>1257</v>
      </c>
      <c r="G2800" t="s">
        <v>2179</v>
      </c>
      <c r="H2800" t="s">
        <v>2173</v>
      </c>
      <c r="I2800" t="s">
        <v>55</v>
      </c>
      <c r="J2800" t="s">
        <v>144</v>
      </c>
      <c r="K2800" t="s">
        <v>1488</v>
      </c>
      <c r="L2800" t="s">
        <v>146</v>
      </c>
      <c r="M2800" t="s">
        <v>2845</v>
      </c>
    </row>
    <row r="2801" spans="1:13" x14ac:dyDescent="0.35">
      <c r="A2801" t="s">
        <v>2846</v>
      </c>
      <c r="B2801" t="s">
        <v>2847</v>
      </c>
      <c r="C2801" t="s">
        <v>150</v>
      </c>
      <c r="D2801" t="s">
        <v>2174</v>
      </c>
      <c r="E2801" t="s">
        <v>2184</v>
      </c>
      <c r="F2801" t="s">
        <v>1257</v>
      </c>
      <c r="G2801" t="s">
        <v>2179</v>
      </c>
      <c r="H2801" t="s">
        <v>2173</v>
      </c>
      <c r="I2801" t="s">
        <v>55</v>
      </c>
      <c r="J2801" t="s">
        <v>144</v>
      </c>
      <c r="K2801" t="s">
        <v>1488</v>
      </c>
      <c r="L2801" t="s">
        <v>146</v>
      </c>
      <c r="M2801" t="s">
        <v>2848</v>
      </c>
    </row>
    <row r="2802" spans="1:13" x14ac:dyDescent="0.35">
      <c r="A2802" t="s">
        <v>2849</v>
      </c>
      <c r="B2802" t="s">
        <v>2850</v>
      </c>
      <c r="C2802" t="s">
        <v>150</v>
      </c>
      <c r="D2802" t="s">
        <v>2174</v>
      </c>
      <c r="E2802" t="s">
        <v>2184</v>
      </c>
      <c r="F2802" t="s">
        <v>1257</v>
      </c>
      <c r="G2802" t="s">
        <v>2179</v>
      </c>
      <c r="H2802" t="s">
        <v>2173</v>
      </c>
      <c r="I2802" t="s">
        <v>55</v>
      </c>
      <c r="J2802" t="s">
        <v>144</v>
      </c>
      <c r="K2802" t="s">
        <v>1488</v>
      </c>
      <c r="L2802" t="s">
        <v>146</v>
      </c>
      <c r="M2802" t="s">
        <v>2851</v>
      </c>
    </row>
    <row r="2803" spans="1:13" x14ac:dyDescent="0.35">
      <c r="A2803" t="s">
        <v>2852</v>
      </c>
      <c r="B2803" t="s">
        <v>2853</v>
      </c>
      <c r="C2803" t="s">
        <v>150</v>
      </c>
      <c r="D2803" t="s">
        <v>2174</v>
      </c>
      <c r="E2803" t="s">
        <v>2184</v>
      </c>
      <c r="F2803" t="s">
        <v>1257</v>
      </c>
      <c r="G2803" t="s">
        <v>2179</v>
      </c>
      <c r="H2803" t="s">
        <v>2173</v>
      </c>
      <c r="I2803" t="s">
        <v>55</v>
      </c>
      <c r="J2803" t="s">
        <v>144</v>
      </c>
      <c r="K2803" t="s">
        <v>1488</v>
      </c>
      <c r="L2803" t="s">
        <v>146</v>
      </c>
      <c r="M2803" t="s">
        <v>2854</v>
      </c>
    </row>
    <row r="2804" spans="1:13" x14ac:dyDescent="0.35">
      <c r="A2804" t="s">
        <v>2855</v>
      </c>
      <c r="B2804" t="s">
        <v>2856</v>
      </c>
      <c r="C2804" t="s">
        <v>150</v>
      </c>
      <c r="D2804" t="s">
        <v>2174</v>
      </c>
      <c r="E2804" t="s">
        <v>2184</v>
      </c>
      <c r="F2804" t="s">
        <v>1257</v>
      </c>
      <c r="G2804" t="s">
        <v>2179</v>
      </c>
      <c r="H2804" t="s">
        <v>2173</v>
      </c>
      <c r="I2804" t="s">
        <v>55</v>
      </c>
      <c r="J2804" t="s">
        <v>144</v>
      </c>
      <c r="K2804" t="s">
        <v>1488</v>
      </c>
      <c r="L2804" t="s">
        <v>146</v>
      </c>
      <c r="M2804" t="s">
        <v>2857</v>
      </c>
    </row>
    <row r="2805" spans="1:13" x14ac:dyDescent="0.35">
      <c r="A2805" t="s">
        <v>2858</v>
      </c>
      <c r="B2805" t="s">
        <v>2859</v>
      </c>
      <c r="C2805" t="s">
        <v>150</v>
      </c>
      <c r="D2805" t="s">
        <v>2174</v>
      </c>
      <c r="E2805" t="s">
        <v>2184</v>
      </c>
      <c r="F2805" t="s">
        <v>1257</v>
      </c>
      <c r="G2805" t="s">
        <v>2179</v>
      </c>
      <c r="H2805" t="s">
        <v>2173</v>
      </c>
      <c r="I2805" t="s">
        <v>55</v>
      </c>
      <c r="J2805" t="s">
        <v>144</v>
      </c>
      <c r="K2805" t="s">
        <v>1488</v>
      </c>
      <c r="L2805" t="s">
        <v>146</v>
      </c>
      <c r="M2805" t="s">
        <v>2860</v>
      </c>
    </row>
    <row r="2806" spans="1:13" x14ac:dyDescent="0.35">
      <c r="A2806" t="s">
        <v>2861</v>
      </c>
      <c r="B2806" t="s">
        <v>2862</v>
      </c>
      <c r="C2806" t="s">
        <v>150</v>
      </c>
      <c r="D2806" t="s">
        <v>2174</v>
      </c>
      <c r="E2806" t="s">
        <v>2184</v>
      </c>
      <c r="F2806" t="s">
        <v>1257</v>
      </c>
      <c r="G2806" t="s">
        <v>2179</v>
      </c>
      <c r="H2806" t="s">
        <v>2173</v>
      </c>
      <c r="I2806" t="s">
        <v>55</v>
      </c>
      <c r="J2806" t="s">
        <v>144</v>
      </c>
      <c r="K2806" t="s">
        <v>1488</v>
      </c>
      <c r="L2806" t="s">
        <v>146</v>
      </c>
      <c r="M2806" t="s">
        <v>2863</v>
      </c>
    </row>
    <row r="2807" spans="1:13" x14ac:dyDescent="0.35">
      <c r="A2807" t="s">
        <v>2864</v>
      </c>
      <c r="B2807" t="s">
        <v>2865</v>
      </c>
      <c r="C2807" t="s">
        <v>150</v>
      </c>
      <c r="D2807" t="s">
        <v>2174</v>
      </c>
      <c r="E2807" t="s">
        <v>2184</v>
      </c>
      <c r="F2807" t="s">
        <v>1257</v>
      </c>
      <c r="G2807" t="s">
        <v>2179</v>
      </c>
      <c r="H2807" t="s">
        <v>2173</v>
      </c>
      <c r="I2807" t="s">
        <v>55</v>
      </c>
      <c r="J2807" t="s">
        <v>144</v>
      </c>
      <c r="K2807" t="s">
        <v>1488</v>
      </c>
      <c r="L2807" t="s">
        <v>146</v>
      </c>
      <c r="M2807" t="s">
        <v>2866</v>
      </c>
    </row>
    <row r="2808" spans="1:13" x14ac:dyDescent="0.35">
      <c r="A2808" t="s">
        <v>2867</v>
      </c>
      <c r="B2808" t="s">
        <v>2868</v>
      </c>
      <c r="C2808" t="s">
        <v>150</v>
      </c>
      <c r="D2808" t="s">
        <v>2174</v>
      </c>
      <c r="E2808" t="s">
        <v>2184</v>
      </c>
      <c r="F2808" t="s">
        <v>1257</v>
      </c>
      <c r="G2808" t="s">
        <v>2179</v>
      </c>
      <c r="H2808" t="s">
        <v>2173</v>
      </c>
      <c r="I2808" t="s">
        <v>55</v>
      </c>
      <c r="J2808" t="s">
        <v>144</v>
      </c>
      <c r="K2808" t="s">
        <v>1488</v>
      </c>
      <c r="L2808" t="s">
        <v>146</v>
      </c>
      <c r="M2808" t="s">
        <v>2869</v>
      </c>
    </row>
    <row r="2809" spans="1:13" x14ac:dyDescent="0.35">
      <c r="A2809" t="s">
        <v>2870</v>
      </c>
      <c r="B2809" t="s">
        <v>2871</v>
      </c>
      <c r="C2809" t="s">
        <v>150</v>
      </c>
      <c r="D2809" t="s">
        <v>2174</v>
      </c>
      <c r="E2809" t="s">
        <v>2184</v>
      </c>
      <c r="F2809" t="s">
        <v>1257</v>
      </c>
      <c r="G2809" t="s">
        <v>2179</v>
      </c>
      <c r="H2809" t="s">
        <v>2173</v>
      </c>
      <c r="I2809" t="s">
        <v>55</v>
      </c>
      <c r="J2809" t="s">
        <v>144</v>
      </c>
      <c r="K2809" t="s">
        <v>1488</v>
      </c>
      <c r="L2809" t="s">
        <v>146</v>
      </c>
      <c r="M2809" t="s">
        <v>2872</v>
      </c>
    </row>
    <row r="2810" spans="1:13" x14ac:dyDescent="0.35">
      <c r="A2810" t="s">
        <v>2873</v>
      </c>
      <c r="B2810" t="s">
        <v>2874</v>
      </c>
      <c r="C2810" t="s">
        <v>150</v>
      </c>
      <c r="D2810" t="s">
        <v>2174</v>
      </c>
      <c r="E2810" t="s">
        <v>2184</v>
      </c>
      <c r="F2810" t="s">
        <v>1257</v>
      </c>
      <c r="G2810" t="s">
        <v>2179</v>
      </c>
      <c r="H2810" t="s">
        <v>2173</v>
      </c>
      <c r="I2810" t="s">
        <v>55</v>
      </c>
      <c r="J2810" t="s">
        <v>144</v>
      </c>
      <c r="K2810" t="s">
        <v>1488</v>
      </c>
      <c r="L2810" t="s">
        <v>146</v>
      </c>
      <c r="M2810" t="s">
        <v>2875</v>
      </c>
    </row>
    <row r="2811" spans="1:13" x14ac:dyDescent="0.35">
      <c r="A2811" t="s">
        <v>2876</v>
      </c>
      <c r="B2811" t="s">
        <v>2877</v>
      </c>
      <c r="C2811" t="s">
        <v>150</v>
      </c>
      <c r="D2811" t="s">
        <v>2174</v>
      </c>
      <c r="E2811" t="s">
        <v>2184</v>
      </c>
      <c r="F2811" t="s">
        <v>1257</v>
      </c>
      <c r="G2811" t="s">
        <v>2179</v>
      </c>
      <c r="H2811" t="s">
        <v>2173</v>
      </c>
      <c r="I2811" t="s">
        <v>55</v>
      </c>
      <c r="J2811" t="s">
        <v>144</v>
      </c>
      <c r="K2811" t="s">
        <v>1488</v>
      </c>
      <c r="L2811" t="s">
        <v>146</v>
      </c>
      <c r="M2811" t="s">
        <v>2878</v>
      </c>
    </row>
    <row r="2812" spans="1:13" x14ac:dyDescent="0.35">
      <c r="A2812" t="s">
        <v>2879</v>
      </c>
      <c r="B2812" t="s">
        <v>2880</v>
      </c>
      <c r="C2812" t="s">
        <v>150</v>
      </c>
      <c r="D2812" t="s">
        <v>2174</v>
      </c>
      <c r="E2812" t="s">
        <v>2184</v>
      </c>
      <c r="F2812" t="s">
        <v>1257</v>
      </c>
      <c r="G2812" t="s">
        <v>2179</v>
      </c>
      <c r="H2812" t="s">
        <v>2173</v>
      </c>
      <c r="I2812" t="s">
        <v>55</v>
      </c>
      <c r="J2812" t="s">
        <v>144</v>
      </c>
      <c r="K2812" t="s">
        <v>1488</v>
      </c>
      <c r="L2812" t="s">
        <v>146</v>
      </c>
      <c r="M2812" t="s">
        <v>2881</v>
      </c>
    </row>
    <row r="2813" spans="1:13" x14ac:dyDescent="0.35">
      <c r="A2813" t="s">
        <v>2882</v>
      </c>
      <c r="B2813" t="s">
        <v>2883</v>
      </c>
      <c r="C2813" t="s">
        <v>150</v>
      </c>
      <c r="D2813" t="s">
        <v>2174</v>
      </c>
      <c r="E2813" t="s">
        <v>2194</v>
      </c>
      <c r="F2813" t="s">
        <v>2196</v>
      </c>
      <c r="G2813" t="s">
        <v>2179</v>
      </c>
      <c r="H2813" t="s">
        <v>2173</v>
      </c>
      <c r="I2813" t="s">
        <v>55</v>
      </c>
      <c r="J2813" t="s">
        <v>144</v>
      </c>
      <c r="K2813" t="s">
        <v>1488</v>
      </c>
      <c r="L2813" t="s">
        <v>146</v>
      </c>
      <c r="M2813" t="s">
        <v>2884</v>
      </c>
    </row>
    <row r="2814" spans="1:13" x14ac:dyDescent="0.35">
      <c r="A2814" t="s">
        <v>2885</v>
      </c>
      <c r="B2814" t="s">
        <v>2886</v>
      </c>
      <c r="C2814" t="s">
        <v>150</v>
      </c>
      <c r="D2814" t="s">
        <v>2174</v>
      </c>
      <c r="E2814" t="s">
        <v>2194</v>
      </c>
      <c r="F2814" t="s">
        <v>2196</v>
      </c>
      <c r="G2814" t="s">
        <v>2179</v>
      </c>
      <c r="H2814" t="s">
        <v>2173</v>
      </c>
      <c r="I2814" t="s">
        <v>55</v>
      </c>
      <c r="J2814" t="s">
        <v>144</v>
      </c>
      <c r="K2814" t="s">
        <v>1488</v>
      </c>
      <c r="L2814" t="s">
        <v>146</v>
      </c>
      <c r="M2814" t="s">
        <v>2887</v>
      </c>
    </row>
    <row r="2815" spans="1:13" x14ac:dyDescent="0.35">
      <c r="A2815" t="s">
        <v>2888</v>
      </c>
      <c r="B2815" t="s">
        <v>2889</v>
      </c>
      <c r="C2815" t="s">
        <v>150</v>
      </c>
      <c r="D2815" t="s">
        <v>2174</v>
      </c>
      <c r="E2815" t="s">
        <v>2194</v>
      </c>
      <c r="F2815" t="s">
        <v>2196</v>
      </c>
      <c r="G2815" t="s">
        <v>2179</v>
      </c>
      <c r="H2815" t="s">
        <v>2173</v>
      </c>
      <c r="I2815" t="s">
        <v>55</v>
      </c>
      <c r="J2815" t="s">
        <v>144</v>
      </c>
      <c r="K2815" t="s">
        <v>1488</v>
      </c>
      <c r="L2815" t="s">
        <v>146</v>
      </c>
      <c r="M2815" t="s">
        <v>2890</v>
      </c>
    </row>
    <row r="2816" spans="1:13" x14ac:dyDescent="0.35">
      <c r="A2816" t="s">
        <v>2891</v>
      </c>
      <c r="B2816" t="s">
        <v>2892</v>
      </c>
      <c r="C2816" t="s">
        <v>150</v>
      </c>
      <c r="D2816" t="s">
        <v>2174</v>
      </c>
      <c r="E2816" t="s">
        <v>2194</v>
      </c>
      <c r="F2816" t="s">
        <v>2196</v>
      </c>
      <c r="G2816" t="s">
        <v>2179</v>
      </c>
      <c r="H2816" t="s">
        <v>2173</v>
      </c>
      <c r="I2816" t="s">
        <v>55</v>
      </c>
      <c r="J2816" t="s">
        <v>144</v>
      </c>
      <c r="K2816" t="s">
        <v>1488</v>
      </c>
      <c r="L2816" t="s">
        <v>146</v>
      </c>
      <c r="M2816" t="s">
        <v>2893</v>
      </c>
    </row>
    <row r="2817" spans="1:13" x14ac:dyDescent="0.35">
      <c r="A2817" t="s">
        <v>2894</v>
      </c>
      <c r="B2817" t="s">
        <v>2895</v>
      </c>
      <c r="C2817" t="s">
        <v>150</v>
      </c>
      <c r="D2817" t="s">
        <v>2174</v>
      </c>
      <c r="E2817" t="s">
        <v>2194</v>
      </c>
      <c r="F2817" t="s">
        <v>2196</v>
      </c>
      <c r="G2817" t="s">
        <v>2179</v>
      </c>
      <c r="H2817" t="s">
        <v>2173</v>
      </c>
      <c r="I2817" t="s">
        <v>55</v>
      </c>
      <c r="J2817" t="s">
        <v>144</v>
      </c>
      <c r="K2817" t="s">
        <v>1488</v>
      </c>
      <c r="L2817" t="s">
        <v>146</v>
      </c>
      <c r="M2817" t="s">
        <v>2896</v>
      </c>
    </row>
    <row r="2818" spans="1:13" x14ac:dyDescent="0.35">
      <c r="A2818" t="s">
        <v>2897</v>
      </c>
      <c r="B2818" t="s">
        <v>2898</v>
      </c>
      <c r="C2818" t="s">
        <v>150</v>
      </c>
      <c r="D2818" t="s">
        <v>2174</v>
      </c>
      <c r="E2818" t="s">
        <v>2195</v>
      </c>
      <c r="F2818" t="s">
        <v>2196</v>
      </c>
      <c r="G2818" t="s">
        <v>2179</v>
      </c>
      <c r="H2818" t="s">
        <v>2173</v>
      </c>
      <c r="I2818" t="s">
        <v>55</v>
      </c>
      <c r="J2818" t="s">
        <v>144</v>
      </c>
      <c r="K2818" t="s">
        <v>1488</v>
      </c>
      <c r="L2818" t="s">
        <v>146</v>
      </c>
      <c r="M2818" t="s">
        <v>2899</v>
      </c>
    </row>
    <row r="2819" spans="1:13" x14ac:dyDescent="0.35">
      <c r="A2819" t="s">
        <v>2900</v>
      </c>
      <c r="B2819" t="s">
        <v>2901</v>
      </c>
      <c r="C2819" t="s">
        <v>150</v>
      </c>
      <c r="D2819" t="s">
        <v>2174</v>
      </c>
      <c r="E2819" t="s">
        <v>2195</v>
      </c>
      <c r="F2819" t="s">
        <v>2196</v>
      </c>
      <c r="G2819" t="s">
        <v>2179</v>
      </c>
      <c r="H2819" t="s">
        <v>2173</v>
      </c>
      <c r="I2819" t="s">
        <v>55</v>
      </c>
      <c r="J2819" t="s">
        <v>144</v>
      </c>
      <c r="K2819" t="s">
        <v>1488</v>
      </c>
      <c r="L2819" t="s">
        <v>146</v>
      </c>
      <c r="M2819" t="s">
        <v>2902</v>
      </c>
    </row>
    <row r="2820" spans="1:13" x14ac:dyDescent="0.35">
      <c r="A2820" t="s">
        <v>2903</v>
      </c>
      <c r="B2820" t="s">
        <v>2904</v>
      </c>
      <c r="C2820" t="s">
        <v>150</v>
      </c>
      <c r="D2820" t="s">
        <v>2174</v>
      </c>
      <c r="E2820" t="s">
        <v>2195</v>
      </c>
      <c r="F2820" t="s">
        <v>2196</v>
      </c>
      <c r="G2820" t="s">
        <v>2179</v>
      </c>
      <c r="H2820" t="s">
        <v>2173</v>
      </c>
      <c r="I2820" t="s">
        <v>55</v>
      </c>
      <c r="J2820" t="s">
        <v>144</v>
      </c>
      <c r="K2820" t="s">
        <v>1488</v>
      </c>
      <c r="L2820" t="s">
        <v>146</v>
      </c>
      <c r="M2820" t="s">
        <v>2905</v>
      </c>
    </row>
    <row r="2821" spans="1:13" x14ac:dyDescent="0.35">
      <c r="A2821" t="s">
        <v>2906</v>
      </c>
      <c r="B2821" t="s">
        <v>2907</v>
      </c>
      <c r="C2821" t="s">
        <v>150</v>
      </c>
      <c r="D2821" t="s">
        <v>2174</v>
      </c>
      <c r="E2821" t="s">
        <v>2195</v>
      </c>
      <c r="F2821" t="s">
        <v>2196</v>
      </c>
      <c r="G2821" t="s">
        <v>2179</v>
      </c>
      <c r="H2821" t="s">
        <v>2173</v>
      </c>
      <c r="I2821" t="s">
        <v>55</v>
      </c>
      <c r="J2821" t="s">
        <v>144</v>
      </c>
      <c r="K2821" t="s">
        <v>1488</v>
      </c>
      <c r="L2821" t="s">
        <v>146</v>
      </c>
      <c r="M2821" t="s">
        <v>2908</v>
      </c>
    </row>
    <row r="2822" spans="1:13" x14ac:dyDescent="0.35">
      <c r="A2822" t="s">
        <v>2909</v>
      </c>
      <c r="B2822" t="s">
        <v>2910</v>
      </c>
      <c r="C2822" t="s">
        <v>150</v>
      </c>
      <c r="D2822" t="s">
        <v>2174</v>
      </c>
      <c r="E2822" t="s">
        <v>2195</v>
      </c>
      <c r="F2822" t="s">
        <v>2196</v>
      </c>
      <c r="G2822" t="s">
        <v>2179</v>
      </c>
      <c r="H2822" t="s">
        <v>2173</v>
      </c>
      <c r="I2822" t="s">
        <v>55</v>
      </c>
      <c r="J2822" t="s">
        <v>144</v>
      </c>
      <c r="K2822" t="s">
        <v>1488</v>
      </c>
      <c r="L2822" t="s">
        <v>146</v>
      </c>
      <c r="M2822" t="s">
        <v>2911</v>
      </c>
    </row>
    <row r="2823" spans="1:13" x14ac:dyDescent="0.35">
      <c r="A2823" t="s">
        <v>2912</v>
      </c>
      <c r="B2823" t="s">
        <v>2913</v>
      </c>
      <c r="C2823" t="s">
        <v>150</v>
      </c>
      <c r="D2823" t="s">
        <v>2174</v>
      </c>
      <c r="E2823" t="s">
        <v>2194</v>
      </c>
      <c r="F2823" t="s">
        <v>2182</v>
      </c>
      <c r="G2823" t="s">
        <v>2179</v>
      </c>
      <c r="H2823" t="s">
        <v>2173</v>
      </c>
      <c r="I2823" t="s">
        <v>55</v>
      </c>
      <c r="J2823" t="s">
        <v>144</v>
      </c>
      <c r="K2823" t="s">
        <v>1488</v>
      </c>
      <c r="L2823" t="s">
        <v>146</v>
      </c>
      <c r="M2823" t="s">
        <v>2914</v>
      </c>
    </row>
    <row r="2824" spans="1:13" x14ac:dyDescent="0.35">
      <c r="A2824" t="s">
        <v>2915</v>
      </c>
      <c r="B2824" t="s">
        <v>2916</v>
      </c>
      <c r="C2824" t="s">
        <v>150</v>
      </c>
      <c r="D2824" t="s">
        <v>2174</v>
      </c>
      <c r="E2824" t="s">
        <v>2194</v>
      </c>
      <c r="F2824" t="s">
        <v>2182</v>
      </c>
      <c r="G2824" t="s">
        <v>2179</v>
      </c>
      <c r="H2824" t="s">
        <v>2173</v>
      </c>
      <c r="I2824" t="s">
        <v>55</v>
      </c>
      <c r="J2824" t="s">
        <v>144</v>
      </c>
      <c r="K2824" t="s">
        <v>1488</v>
      </c>
      <c r="L2824" t="s">
        <v>146</v>
      </c>
      <c r="M2824" t="s">
        <v>2917</v>
      </c>
    </row>
    <row r="2825" spans="1:13" x14ac:dyDescent="0.35">
      <c r="A2825" t="s">
        <v>2918</v>
      </c>
      <c r="B2825" t="s">
        <v>2919</v>
      </c>
      <c r="C2825" t="s">
        <v>150</v>
      </c>
      <c r="D2825" t="s">
        <v>2174</v>
      </c>
      <c r="E2825" t="s">
        <v>2194</v>
      </c>
      <c r="F2825" t="s">
        <v>2182</v>
      </c>
      <c r="G2825" t="s">
        <v>2179</v>
      </c>
      <c r="H2825" t="s">
        <v>2173</v>
      </c>
      <c r="I2825" t="s">
        <v>55</v>
      </c>
      <c r="J2825" t="s">
        <v>144</v>
      </c>
      <c r="K2825" t="s">
        <v>1488</v>
      </c>
      <c r="L2825" t="s">
        <v>146</v>
      </c>
      <c r="M2825" t="s">
        <v>2920</v>
      </c>
    </row>
    <row r="2826" spans="1:13" x14ac:dyDescent="0.35">
      <c r="A2826" t="s">
        <v>2921</v>
      </c>
      <c r="B2826" t="s">
        <v>2922</v>
      </c>
      <c r="C2826" t="s">
        <v>150</v>
      </c>
      <c r="D2826" t="s">
        <v>2174</v>
      </c>
      <c r="E2826" t="s">
        <v>2194</v>
      </c>
      <c r="F2826" t="s">
        <v>2182</v>
      </c>
      <c r="G2826" t="s">
        <v>2179</v>
      </c>
      <c r="H2826" t="s">
        <v>2173</v>
      </c>
      <c r="I2826" t="s">
        <v>55</v>
      </c>
      <c r="J2826" t="s">
        <v>144</v>
      </c>
      <c r="K2826" t="s">
        <v>1488</v>
      </c>
      <c r="L2826" t="s">
        <v>146</v>
      </c>
      <c r="M2826" t="s">
        <v>2923</v>
      </c>
    </row>
    <row r="2827" spans="1:13" x14ac:dyDescent="0.35">
      <c r="A2827" t="s">
        <v>2924</v>
      </c>
      <c r="B2827" t="s">
        <v>2925</v>
      </c>
      <c r="C2827" t="s">
        <v>150</v>
      </c>
      <c r="D2827" t="s">
        <v>2174</v>
      </c>
      <c r="E2827" t="s">
        <v>2194</v>
      </c>
      <c r="F2827" t="s">
        <v>2182</v>
      </c>
      <c r="G2827" t="s">
        <v>2179</v>
      </c>
      <c r="H2827" t="s">
        <v>2173</v>
      </c>
      <c r="I2827" t="s">
        <v>55</v>
      </c>
      <c r="J2827" t="s">
        <v>144</v>
      </c>
      <c r="K2827" t="s">
        <v>1488</v>
      </c>
      <c r="L2827" t="s">
        <v>146</v>
      </c>
      <c r="M2827" t="s">
        <v>2926</v>
      </c>
    </row>
    <row r="2828" spans="1:13" x14ac:dyDescent="0.35">
      <c r="A2828" t="s">
        <v>2927</v>
      </c>
      <c r="B2828" t="s">
        <v>2928</v>
      </c>
      <c r="C2828" t="s">
        <v>150</v>
      </c>
      <c r="D2828" t="s">
        <v>2174</v>
      </c>
      <c r="E2828" t="s">
        <v>2195</v>
      </c>
      <c r="F2828" t="s">
        <v>2182</v>
      </c>
      <c r="G2828" t="s">
        <v>2179</v>
      </c>
      <c r="H2828" t="s">
        <v>2173</v>
      </c>
      <c r="I2828" t="s">
        <v>55</v>
      </c>
      <c r="J2828" t="s">
        <v>144</v>
      </c>
      <c r="K2828" t="s">
        <v>1488</v>
      </c>
      <c r="L2828" t="s">
        <v>146</v>
      </c>
      <c r="M2828" t="s">
        <v>2929</v>
      </c>
    </row>
    <row r="2829" spans="1:13" x14ac:dyDescent="0.35">
      <c r="A2829" t="s">
        <v>2930</v>
      </c>
      <c r="B2829" t="s">
        <v>2931</v>
      </c>
      <c r="C2829" t="s">
        <v>150</v>
      </c>
      <c r="D2829" t="s">
        <v>2174</v>
      </c>
      <c r="E2829" t="s">
        <v>2195</v>
      </c>
      <c r="F2829" t="s">
        <v>2182</v>
      </c>
      <c r="G2829" t="s">
        <v>2179</v>
      </c>
      <c r="H2829" t="s">
        <v>2173</v>
      </c>
      <c r="I2829" t="s">
        <v>55</v>
      </c>
      <c r="J2829" t="s">
        <v>144</v>
      </c>
      <c r="K2829" t="s">
        <v>1488</v>
      </c>
      <c r="L2829" t="s">
        <v>146</v>
      </c>
      <c r="M2829" t="s">
        <v>2932</v>
      </c>
    </row>
    <row r="2830" spans="1:13" x14ac:dyDescent="0.35">
      <c r="A2830" t="s">
        <v>2933</v>
      </c>
      <c r="B2830" t="s">
        <v>2934</v>
      </c>
      <c r="C2830" t="s">
        <v>150</v>
      </c>
      <c r="D2830" t="s">
        <v>2174</v>
      </c>
      <c r="E2830" t="s">
        <v>2195</v>
      </c>
      <c r="F2830" t="s">
        <v>2182</v>
      </c>
      <c r="G2830" t="s">
        <v>2179</v>
      </c>
      <c r="H2830" t="s">
        <v>2173</v>
      </c>
      <c r="I2830" t="s">
        <v>55</v>
      </c>
      <c r="J2830" t="s">
        <v>144</v>
      </c>
      <c r="K2830" t="s">
        <v>1488</v>
      </c>
      <c r="L2830" t="s">
        <v>146</v>
      </c>
      <c r="M2830" t="s">
        <v>2935</v>
      </c>
    </row>
    <row r="2831" spans="1:13" x14ac:dyDescent="0.35">
      <c r="A2831" t="s">
        <v>2936</v>
      </c>
      <c r="B2831" t="s">
        <v>2937</v>
      </c>
      <c r="C2831" t="s">
        <v>150</v>
      </c>
      <c r="D2831" t="s">
        <v>2174</v>
      </c>
      <c r="E2831" t="s">
        <v>2195</v>
      </c>
      <c r="F2831" t="s">
        <v>2182</v>
      </c>
      <c r="G2831" t="s">
        <v>2179</v>
      </c>
      <c r="H2831" t="s">
        <v>2173</v>
      </c>
      <c r="I2831" t="s">
        <v>55</v>
      </c>
      <c r="J2831" t="s">
        <v>144</v>
      </c>
      <c r="K2831" t="s">
        <v>1488</v>
      </c>
      <c r="L2831" t="s">
        <v>146</v>
      </c>
      <c r="M2831" t="s">
        <v>2938</v>
      </c>
    </row>
    <row r="2832" spans="1:13" x14ac:dyDescent="0.35">
      <c r="A2832" t="s">
        <v>2939</v>
      </c>
      <c r="B2832" t="s">
        <v>2940</v>
      </c>
      <c r="C2832" t="s">
        <v>150</v>
      </c>
      <c r="D2832" t="s">
        <v>2174</v>
      </c>
      <c r="E2832" t="s">
        <v>2195</v>
      </c>
      <c r="F2832" t="s">
        <v>2182</v>
      </c>
      <c r="G2832" t="s">
        <v>2179</v>
      </c>
      <c r="H2832" t="s">
        <v>2173</v>
      </c>
      <c r="I2832" t="s">
        <v>55</v>
      </c>
      <c r="J2832" t="s">
        <v>144</v>
      </c>
      <c r="K2832" t="s">
        <v>1488</v>
      </c>
      <c r="L2832" t="s">
        <v>146</v>
      </c>
      <c r="M2832" t="s">
        <v>2941</v>
      </c>
    </row>
    <row r="2833" spans="1:13" x14ac:dyDescent="0.35">
      <c r="A2833" t="s">
        <v>2942</v>
      </c>
      <c r="B2833" t="s">
        <v>2943</v>
      </c>
      <c r="C2833" t="s">
        <v>150</v>
      </c>
      <c r="D2833" t="s">
        <v>2174</v>
      </c>
      <c r="E2833" t="s">
        <v>2207</v>
      </c>
      <c r="F2833" t="s">
        <v>2197</v>
      </c>
      <c r="G2833" t="s">
        <v>2179</v>
      </c>
      <c r="H2833" t="s">
        <v>2173</v>
      </c>
      <c r="I2833" t="s">
        <v>55</v>
      </c>
      <c r="J2833" t="s">
        <v>144</v>
      </c>
      <c r="K2833" t="s">
        <v>1488</v>
      </c>
      <c r="L2833" t="s">
        <v>146</v>
      </c>
      <c r="M2833" t="s">
        <v>2944</v>
      </c>
    </row>
    <row r="2834" spans="1:13" x14ac:dyDescent="0.35">
      <c r="A2834" t="s">
        <v>2945</v>
      </c>
      <c r="B2834" t="s">
        <v>2946</v>
      </c>
      <c r="C2834" t="s">
        <v>150</v>
      </c>
      <c r="D2834" t="s">
        <v>2174</v>
      </c>
      <c r="E2834" t="s">
        <v>2207</v>
      </c>
      <c r="F2834" t="s">
        <v>2197</v>
      </c>
      <c r="G2834" t="s">
        <v>2179</v>
      </c>
      <c r="H2834" t="s">
        <v>2173</v>
      </c>
      <c r="I2834" t="s">
        <v>55</v>
      </c>
      <c r="J2834" t="s">
        <v>144</v>
      </c>
      <c r="K2834" t="s">
        <v>1488</v>
      </c>
      <c r="L2834" t="s">
        <v>146</v>
      </c>
      <c r="M2834" t="s">
        <v>2947</v>
      </c>
    </row>
    <row r="2835" spans="1:13" x14ac:dyDescent="0.35">
      <c r="A2835" t="s">
        <v>2948</v>
      </c>
      <c r="B2835" t="s">
        <v>2949</v>
      </c>
      <c r="C2835" t="s">
        <v>150</v>
      </c>
      <c r="D2835" t="s">
        <v>2174</v>
      </c>
      <c r="E2835" t="s">
        <v>2950</v>
      </c>
      <c r="F2835" t="s">
        <v>2197</v>
      </c>
      <c r="G2835" t="s">
        <v>2179</v>
      </c>
      <c r="H2835" t="s">
        <v>2173</v>
      </c>
      <c r="I2835" t="s">
        <v>55</v>
      </c>
      <c r="J2835" t="s">
        <v>144</v>
      </c>
      <c r="K2835" t="s">
        <v>1488</v>
      </c>
      <c r="L2835" t="s">
        <v>146</v>
      </c>
      <c r="M2835" t="s">
        <v>2951</v>
      </c>
    </row>
    <row r="2836" spans="1:13" x14ac:dyDescent="0.35">
      <c r="A2836" t="s">
        <v>2952</v>
      </c>
      <c r="B2836" t="s">
        <v>2953</v>
      </c>
      <c r="C2836" t="s">
        <v>150</v>
      </c>
      <c r="D2836" t="s">
        <v>2174</v>
      </c>
      <c r="E2836" t="s">
        <v>2954</v>
      </c>
      <c r="F2836" t="s">
        <v>2197</v>
      </c>
      <c r="G2836" t="s">
        <v>2179</v>
      </c>
      <c r="H2836" t="s">
        <v>2173</v>
      </c>
      <c r="I2836" t="s">
        <v>55</v>
      </c>
      <c r="J2836" t="s">
        <v>144</v>
      </c>
      <c r="K2836" t="s">
        <v>1488</v>
      </c>
      <c r="L2836" t="s">
        <v>146</v>
      </c>
      <c r="M2836" t="s">
        <v>2955</v>
      </c>
    </row>
    <row r="2837" spans="1:13" x14ac:dyDescent="0.35">
      <c r="A2837" t="s">
        <v>2956</v>
      </c>
      <c r="B2837" t="s">
        <v>2957</v>
      </c>
      <c r="C2837" t="s">
        <v>150</v>
      </c>
      <c r="D2837" t="s">
        <v>2174</v>
      </c>
      <c r="E2837" t="s">
        <v>2954</v>
      </c>
      <c r="F2837" t="s">
        <v>2197</v>
      </c>
      <c r="G2837" t="s">
        <v>2179</v>
      </c>
      <c r="H2837" t="s">
        <v>2173</v>
      </c>
      <c r="I2837" t="s">
        <v>55</v>
      </c>
      <c r="J2837" t="s">
        <v>144</v>
      </c>
      <c r="K2837" t="s">
        <v>1488</v>
      </c>
      <c r="L2837" t="s">
        <v>146</v>
      </c>
      <c r="M2837" t="s">
        <v>2958</v>
      </c>
    </row>
    <row r="2838" spans="1:13" x14ac:dyDescent="0.35">
      <c r="A2838" t="s">
        <v>2959</v>
      </c>
      <c r="B2838" t="s">
        <v>2960</v>
      </c>
      <c r="C2838" t="s">
        <v>150</v>
      </c>
      <c r="D2838" t="s">
        <v>2174</v>
      </c>
      <c r="E2838" t="s">
        <v>2954</v>
      </c>
      <c r="F2838" t="s">
        <v>2197</v>
      </c>
      <c r="G2838" t="s">
        <v>2179</v>
      </c>
      <c r="H2838" t="s">
        <v>2173</v>
      </c>
      <c r="I2838" t="s">
        <v>55</v>
      </c>
      <c r="J2838" t="s">
        <v>144</v>
      </c>
      <c r="K2838" t="s">
        <v>1488</v>
      </c>
      <c r="L2838" t="s">
        <v>146</v>
      </c>
      <c r="M2838" t="s">
        <v>2961</v>
      </c>
    </row>
    <row r="2839" spans="1:13" x14ac:dyDescent="0.35">
      <c r="A2839" t="s">
        <v>2962</v>
      </c>
      <c r="B2839" t="s">
        <v>2963</v>
      </c>
      <c r="C2839" t="s">
        <v>150</v>
      </c>
      <c r="D2839" t="s">
        <v>2174</v>
      </c>
      <c r="E2839" t="s">
        <v>2954</v>
      </c>
      <c r="F2839" t="s">
        <v>2197</v>
      </c>
      <c r="G2839" t="s">
        <v>2179</v>
      </c>
      <c r="H2839" t="s">
        <v>2173</v>
      </c>
      <c r="I2839" t="s">
        <v>55</v>
      </c>
      <c r="J2839" t="s">
        <v>144</v>
      </c>
      <c r="K2839" t="s">
        <v>1488</v>
      </c>
      <c r="L2839" t="s">
        <v>146</v>
      </c>
      <c r="M2839" t="s">
        <v>2964</v>
      </c>
    </row>
    <row r="2840" spans="1:13" x14ac:dyDescent="0.35">
      <c r="A2840" t="s">
        <v>2965</v>
      </c>
      <c r="B2840" t="s">
        <v>2966</v>
      </c>
      <c r="C2840" t="s">
        <v>150</v>
      </c>
      <c r="D2840" t="s">
        <v>2174</v>
      </c>
      <c r="E2840" t="s">
        <v>2954</v>
      </c>
      <c r="F2840" t="s">
        <v>2197</v>
      </c>
      <c r="G2840" t="s">
        <v>2179</v>
      </c>
      <c r="H2840" t="s">
        <v>2173</v>
      </c>
      <c r="I2840" t="s">
        <v>55</v>
      </c>
      <c r="J2840" t="s">
        <v>144</v>
      </c>
      <c r="K2840" t="s">
        <v>1488</v>
      </c>
      <c r="L2840" t="s">
        <v>146</v>
      </c>
      <c r="M2840" t="s">
        <v>2967</v>
      </c>
    </row>
    <row r="2841" spans="1:13" x14ac:dyDescent="0.35">
      <c r="A2841" t="s">
        <v>2968</v>
      </c>
      <c r="B2841" t="s">
        <v>2969</v>
      </c>
      <c r="C2841" t="s">
        <v>150</v>
      </c>
      <c r="D2841" t="s">
        <v>2174</v>
      </c>
      <c r="E2841" t="s">
        <v>2950</v>
      </c>
      <c r="F2841" t="s">
        <v>2197</v>
      </c>
      <c r="G2841" t="s">
        <v>2179</v>
      </c>
      <c r="H2841" t="s">
        <v>2173</v>
      </c>
      <c r="I2841" t="s">
        <v>55</v>
      </c>
      <c r="J2841" t="s">
        <v>144</v>
      </c>
      <c r="K2841" t="s">
        <v>1488</v>
      </c>
      <c r="L2841" t="s">
        <v>146</v>
      </c>
      <c r="M2841" t="s">
        <v>2970</v>
      </c>
    </row>
    <row r="2842" spans="1:13" x14ac:dyDescent="0.35">
      <c r="A2842" t="s">
        <v>2971</v>
      </c>
      <c r="B2842" t="s">
        <v>2972</v>
      </c>
      <c r="C2842" t="s">
        <v>150</v>
      </c>
      <c r="D2842" t="s">
        <v>2174</v>
      </c>
      <c r="E2842" t="s">
        <v>2973</v>
      </c>
      <c r="F2842" t="s">
        <v>2197</v>
      </c>
      <c r="G2842" t="s">
        <v>2179</v>
      </c>
      <c r="H2842" t="s">
        <v>2173</v>
      </c>
      <c r="I2842" t="s">
        <v>55</v>
      </c>
      <c r="J2842" t="s">
        <v>144</v>
      </c>
      <c r="K2842" t="s">
        <v>1488</v>
      </c>
      <c r="L2842" t="s">
        <v>146</v>
      </c>
      <c r="M2842" t="s">
        <v>2974</v>
      </c>
    </row>
    <row r="2843" spans="1:13" x14ac:dyDescent="0.35">
      <c r="A2843" t="s">
        <v>2975</v>
      </c>
      <c r="B2843" t="s">
        <v>2976</v>
      </c>
      <c r="C2843" t="s">
        <v>150</v>
      </c>
      <c r="D2843" t="s">
        <v>2174</v>
      </c>
      <c r="E2843" t="s">
        <v>2206</v>
      </c>
      <c r="F2843" t="s">
        <v>2197</v>
      </c>
      <c r="G2843" t="s">
        <v>2179</v>
      </c>
      <c r="H2843" t="s">
        <v>2173</v>
      </c>
      <c r="I2843" t="s">
        <v>55</v>
      </c>
      <c r="J2843" t="s">
        <v>144</v>
      </c>
      <c r="K2843" t="s">
        <v>1488</v>
      </c>
      <c r="L2843" t="s">
        <v>146</v>
      </c>
      <c r="M2843" t="s">
        <v>2977</v>
      </c>
    </row>
    <row r="2844" spans="1:13" x14ac:dyDescent="0.35">
      <c r="A2844" t="s">
        <v>2978</v>
      </c>
      <c r="B2844" t="s">
        <v>2979</v>
      </c>
      <c r="C2844" t="s">
        <v>150</v>
      </c>
      <c r="D2844" t="s">
        <v>2174</v>
      </c>
      <c r="E2844" t="s">
        <v>2980</v>
      </c>
      <c r="F2844" t="s">
        <v>2197</v>
      </c>
      <c r="G2844" t="s">
        <v>2179</v>
      </c>
      <c r="H2844" t="s">
        <v>2173</v>
      </c>
      <c r="I2844" t="s">
        <v>55</v>
      </c>
      <c r="J2844" t="s">
        <v>144</v>
      </c>
      <c r="K2844" t="s">
        <v>1488</v>
      </c>
      <c r="L2844" t="s">
        <v>146</v>
      </c>
      <c r="M2844" t="s">
        <v>2981</v>
      </c>
    </row>
    <row r="2845" spans="1:13" x14ac:dyDescent="0.35">
      <c r="A2845" t="s">
        <v>2982</v>
      </c>
      <c r="B2845" t="s">
        <v>2983</v>
      </c>
      <c r="C2845" t="s">
        <v>150</v>
      </c>
      <c r="D2845" t="s">
        <v>2174</v>
      </c>
      <c r="E2845" t="s">
        <v>2984</v>
      </c>
      <c r="F2845" t="s">
        <v>2197</v>
      </c>
      <c r="G2845" t="s">
        <v>2179</v>
      </c>
      <c r="H2845" t="s">
        <v>2173</v>
      </c>
      <c r="I2845" t="s">
        <v>55</v>
      </c>
      <c r="J2845" t="s">
        <v>144</v>
      </c>
      <c r="K2845" t="s">
        <v>1488</v>
      </c>
      <c r="L2845" t="s">
        <v>146</v>
      </c>
      <c r="M2845" t="s">
        <v>2985</v>
      </c>
    </row>
    <row r="2846" spans="1:13" x14ac:dyDescent="0.35">
      <c r="A2846" t="s">
        <v>2986</v>
      </c>
      <c r="B2846" t="s">
        <v>2987</v>
      </c>
      <c r="C2846" t="s">
        <v>150</v>
      </c>
      <c r="D2846" t="s">
        <v>2174</v>
      </c>
      <c r="E2846" t="s">
        <v>2984</v>
      </c>
      <c r="F2846" t="s">
        <v>2197</v>
      </c>
      <c r="G2846" t="s">
        <v>2179</v>
      </c>
      <c r="H2846" t="s">
        <v>2173</v>
      </c>
      <c r="I2846" t="s">
        <v>55</v>
      </c>
      <c r="J2846" t="s">
        <v>144</v>
      </c>
      <c r="K2846" t="s">
        <v>1488</v>
      </c>
      <c r="L2846" t="s">
        <v>146</v>
      </c>
      <c r="M2846" t="s">
        <v>2988</v>
      </c>
    </row>
    <row r="2847" spans="1:13" x14ac:dyDescent="0.35">
      <c r="A2847" t="s">
        <v>2989</v>
      </c>
      <c r="B2847" t="s">
        <v>2990</v>
      </c>
      <c r="C2847" t="s">
        <v>150</v>
      </c>
      <c r="D2847" t="s">
        <v>2174</v>
      </c>
      <c r="E2847" t="s">
        <v>2991</v>
      </c>
      <c r="F2847" t="s">
        <v>2197</v>
      </c>
      <c r="G2847" t="s">
        <v>2179</v>
      </c>
      <c r="H2847" t="s">
        <v>2173</v>
      </c>
      <c r="I2847" t="s">
        <v>55</v>
      </c>
      <c r="J2847" t="s">
        <v>144</v>
      </c>
      <c r="K2847" t="s">
        <v>1488</v>
      </c>
      <c r="L2847" t="s">
        <v>146</v>
      </c>
      <c r="M2847" t="s">
        <v>2992</v>
      </c>
    </row>
    <row r="2848" spans="1:13" x14ac:dyDescent="0.35">
      <c r="A2848" t="s">
        <v>2993</v>
      </c>
      <c r="B2848" t="s">
        <v>2994</v>
      </c>
      <c r="C2848" t="s">
        <v>150</v>
      </c>
      <c r="D2848" t="s">
        <v>2174</v>
      </c>
      <c r="E2848" t="s">
        <v>2991</v>
      </c>
      <c r="F2848" t="s">
        <v>2197</v>
      </c>
      <c r="G2848" t="s">
        <v>2179</v>
      </c>
      <c r="H2848" t="s">
        <v>2173</v>
      </c>
      <c r="I2848" t="s">
        <v>55</v>
      </c>
      <c r="J2848" t="s">
        <v>144</v>
      </c>
      <c r="K2848" t="s">
        <v>1488</v>
      </c>
      <c r="L2848" t="s">
        <v>146</v>
      </c>
      <c r="M2848" t="s">
        <v>2995</v>
      </c>
    </row>
    <row r="2849" spans="1:13" x14ac:dyDescent="0.35">
      <c r="A2849" t="s">
        <v>2996</v>
      </c>
      <c r="B2849" t="s">
        <v>2997</v>
      </c>
      <c r="C2849" t="s">
        <v>150</v>
      </c>
      <c r="D2849" t="s">
        <v>2174</v>
      </c>
      <c r="E2849" t="s">
        <v>2998</v>
      </c>
      <c r="F2849" t="s">
        <v>2197</v>
      </c>
      <c r="G2849" t="s">
        <v>2179</v>
      </c>
      <c r="H2849" t="s">
        <v>2173</v>
      </c>
      <c r="I2849" t="s">
        <v>55</v>
      </c>
      <c r="J2849" t="s">
        <v>144</v>
      </c>
      <c r="K2849" t="s">
        <v>1488</v>
      </c>
      <c r="L2849" t="s">
        <v>146</v>
      </c>
      <c r="M2849" t="s">
        <v>2999</v>
      </c>
    </row>
    <row r="2850" spans="1:13" x14ac:dyDescent="0.35">
      <c r="A2850" t="s">
        <v>3000</v>
      </c>
      <c r="B2850" t="s">
        <v>3001</v>
      </c>
      <c r="C2850" t="s">
        <v>150</v>
      </c>
      <c r="D2850" t="s">
        <v>2174</v>
      </c>
      <c r="E2850" t="s">
        <v>2991</v>
      </c>
      <c r="F2850" t="s">
        <v>2197</v>
      </c>
      <c r="G2850" t="s">
        <v>2179</v>
      </c>
      <c r="H2850" t="s">
        <v>2173</v>
      </c>
      <c r="I2850" t="s">
        <v>55</v>
      </c>
      <c r="J2850" t="s">
        <v>144</v>
      </c>
      <c r="K2850" t="s">
        <v>1488</v>
      </c>
      <c r="L2850" t="s">
        <v>146</v>
      </c>
      <c r="M2850" t="s">
        <v>3002</v>
      </c>
    </row>
    <row r="2851" spans="1:13" x14ac:dyDescent="0.35">
      <c r="A2851" t="s">
        <v>3003</v>
      </c>
      <c r="B2851" t="s">
        <v>3004</v>
      </c>
      <c r="C2851" t="s">
        <v>150</v>
      </c>
      <c r="D2851" t="s">
        <v>2174</v>
      </c>
      <c r="E2851" t="s">
        <v>2991</v>
      </c>
      <c r="F2851" t="s">
        <v>2197</v>
      </c>
      <c r="G2851" t="s">
        <v>2179</v>
      </c>
      <c r="H2851" t="s">
        <v>2173</v>
      </c>
      <c r="I2851" t="s">
        <v>55</v>
      </c>
      <c r="J2851" t="s">
        <v>144</v>
      </c>
      <c r="K2851" t="s">
        <v>1488</v>
      </c>
      <c r="L2851" t="s">
        <v>146</v>
      </c>
      <c r="M2851" t="s">
        <v>3005</v>
      </c>
    </row>
    <row r="2852" spans="1:13" x14ac:dyDescent="0.35">
      <c r="A2852" t="s">
        <v>3006</v>
      </c>
      <c r="B2852" t="s">
        <v>3007</v>
      </c>
      <c r="C2852" t="s">
        <v>150</v>
      </c>
      <c r="D2852" t="s">
        <v>2174</v>
      </c>
      <c r="E2852" t="s">
        <v>2998</v>
      </c>
      <c r="F2852" t="s">
        <v>2197</v>
      </c>
      <c r="G2852" t="s">
        <v>2179</v>
      </c>
      <c r="H2852" t="s">
        <v>2173</v>
      </c>
      <c r="I2852" t="s">
        <v>55</v>
      </c>
      <c r="J2852" t="s">
        <v>144</v>
      </c>
      <c r="K2852" t="s">
        <v>1488</v>
      </c>
      <c r="L2852" t="s">
        <v>146</v>
      </c>
      <c r="M2852" t="s">
        <v>3008</v>
      </c>
    </row>
    <row r="2853" spans="1:13" x14ac:dyDescent="0.35">
      <c r="A2853" t="s">
        <v>3009</v>
      </c>
      <c r="B2853" t="s">
        <v>3010</v>
      </c>
      <c r="C2853" t="s">
        <v>150</v>
      </c>
      <c r="D2853" t="s">
        <v>2174</v>
      </c>
      <c r="E2853" t="s">
        <v>3011</v>
      </c>
      <c r="F2853" t="s">
        <v>2197</v>
      </c>
      <c r="G2853" t="s">
        <v>2179</v>
      </c>
      <c r="H2853" t="s">
        <v>2173</v>
      </c>
      <c r="I2853" t="s">
        <v>55</v>
      </c>
      <c r="J2853" t="s">
        <v>144</v>
      </c>
      <c r="K2853" t="s">
        <v>1488</v>
      </c>
      <c r="L2853" t="s">
        <v>146</v>
      </c>
      <c r="M2853" t="s">
        <v>3012</v>
      </c>
    </row>
    <row r="2854" spans="1:13" x14ac:dyDescent="0.35">
      <c r="A2854" t="s">
        <v>3013</v>
      </c>
      <c r="B2854" t="s">
        <v>3014</v>
      </c>
      <c r="C2854" t="s">
        <v>150</v>
      </c>
      <c r="D2854" t="s">
        <v>2174</v>
      </c>
      <c r="E2854" t="s">
        <v>3011</v>
      </c>
      <c r="F2854" t="s">
        <v>2197</v>
      </c>
      <c r="G2854" t="s">
        <v>2179</v>
      </c>
      <c r="H2854" t="s">
        <v>2173</v>
      </c>
      <c r="I2854" t="s">
        <v>55</v>
      </c>
      <c r="J2854" t="s">
        <v>144</v>
      </c>
      <c r="K2854" t="s">
        <v>1488</v>
      </c>
      <c r="L2854" t="s">
        <v>146</v>
      </c>
      <c r="M2854" t="s">
        <v>3015</v>
      </c>
    </row>
    <row r="2855" spans="1:13" x14ac:dyDescent="0.35">
      <c r="A2855" t="s">
        <v>3016</v>
      </c>
      <c r="B2855" t="s">
        <v>3017</v>
      </c>
      <c r="C2855" t="s">
        <v>150</v>
      </c>
      <c r="D2855" t="s">
        <v>2174</v>
      </c>
      <c r="E2855" t="s">
        <v>3018</v>
      </c>
      <c r="F2855" t="s">
        <v>2197</v>
      </c>
      <c r="G2855" t="s">
        <v>2179</v>
      </c>
      <c r="H2855" t="s">
        <v>2173</v>
      </c>
      <c r="I2855" t="s">
        <v>55</v>
      </c>
      <c r="J2855" t="s">
        <v>144</v>
      </c>
      <c r="K2855" t="s">
        <v>1488</v>
      </c>
      <c r="L2855" t="s">
        <v>146</v>
      </c>
      <c r="M2855" t="s">
        <v>3019</v>
      </c>
    </row>
    <row r="2856" spans="1:13" x14ac:dyDescent="0.35">
      <c r="A2856" t="s">
        <v>3020</v>
      </c>
      <c r="B2856" t="s">
        <v>3021</v>
      </c>
      <c r="C2856" t="s">
        <v>150</v>
      </c>
      <c r="D2856" t="s">
        <v>2174</v>
      </c>
      <c r="E2856" t="s">
        <v>3018</v>
      </c>
      <c r="F2856" t="s">
        <v>2197</v>
      </c>
      <c r="G2856" t="s">
        <v>2179</v>
      </c>
      <c r="H2856" t="s">
        <v>2173</v>
      </c>
      <c r="I2856" t="s">
        <v>55</v>
      </c>
      <c r="J2856" t="s">
        <v>144</v>
      </c>
      <c r="K2856" t="s">
        <v>1488</v>
      </c>
      <c r="L2856" t="s">
        <v>146</v>
      </c>
      <c r="M2856" t="s">
        <v>3022</v>
      </c>
    </row>
    <row r="2857" spans="1:13" x14ac:dyDescent="0.35">
      <c r="A2857" t="s">
        <v>3023</v>
      </c>
      <c r="B2857" t="s">
        <v>3024</v>
      </c>
      <c r="C2857" t="s">
        <v>150</v>
      </c>
      <c r="D2857" t="s">
        <v>2174</v>
      </c>
      <c r="E2857" t="s">
        <v>3025</v>
      </c>
      <c r="F2857" t="s">
        <v>2197</v>
      </c>
      <c r="G2857" t="s">
        <v>2179</v>
      </c>
      <c r="H2857" t="s">
        <v>2173</v>
      </c>
      <c r="I2857" t="s">
        <v>55</v>
      </c>
      <c r="J2857" t="s">
        <v>144</v>
      </c>
      <c r="K2857" t="s">
        <v>1488</v>
      </c>
      <c r="L2857" t="s">
        <v>146</v>
      </c>
      <c r="M2857" t="s">
        <v>3026</v>
      </c>
    </row>
    <row r="2858" spans="1:13" x14ac:dyDescent="0.35">
      <c r="A2858" t="s">
        <v>3027</v>
      </c>
      <c r="B2858" t="s">
        <v>3028</v>
      </c>
      <c r="C2858" t="s">
        <v>150</v>
      </c>
      <c r="D2858" t="s">
        <v>2174</v>
      </c>
      <c r="E2858" t="s">
        <v>3011</v>
      </c>
      <c r="F2858" t="s">
        <v>2197</v>
      </c>
      <c r="G2858" t="s">
        <v>2179</v>
      </c>
      <c r="H2858" t="s">
        <v>2173</v>
      </c>
      <c r="I2858" t="s">
        <v>55</v>
      </c>
      <c r="J2858" t="s">
        <v>144</v>
      </c>
      <c r="K2858" t="s">
        <v>1488</v>
      </c>
      <c r="L2858" t="s">
        <v>146</v>
      </c>
      <c r="M2858" t="s">
        <v>3029</v>
      </c>
    </row>
    <row r="2859" spans="1:13" x14ac:dyDescent="0.35">
      <c r="A2859" t="s">
        <v>3030</v>
      </c>
      <c r="B2859" t="s">
        <v>3031</v>
      </c>
      <c r="C2859" t="s">
        <v>150</v>
      </c>
      <c r="D2859" t="s">
        <v>2174</v>
      </c>
      <c r="E2859" t="s">
        <v>3032</v>
      </c>
      <c r="F2859" t="s">
        <v>2197</v>
      </c>
      <c r="G2859" t="s">
        <v>2179</v>
      </c>
      <c r="H2859" t="s">
        <v>2173</v>
      </c>
      <c r="I2859" t="s">
        <v>55</v>
      </c>
      <c r="J2859" t="s">
        <v>144</v>
      </c>
      <c r="K2859" t="s">
        <v>1488</v>
      </c>
      <c r="L2859" t="s">
        <v>146</v>
      </c>
      <c r="M2859" t="s">
        <v>3033</v>
      </c>
    </row>
    <row r="2860" spans="1:13" x14ac:dyDescent="0.35">
      <c r="A2860" t="s">
        <v>3034</v>
      </c>
      <c r="B2860" t="s">
        <v>3035</v>
      </c>
      <c r="C2860" t="s">
        <v>150</v>
      </c>
      <c r="D2860" t="s">
        <v>2174</v>
      </c>
      <c r="E2860" t="s">
        <v>3036</v>
      </c>
      <c r="F2860" t="s">
        <v>2197</v>
      </c>
      <c r="G2860" t="s">
        <v>2179</v>
      </c>
      <c r="H2860" t="s">
        <v>2173</v>
      </c>
      <c r="I2860" t="s">
        <v>55</v>
      </c>
      <c r="J2860" t="s">
        <v>144</v>
      </c>
      <c r="K2860" t="s">
        <v>1488</v>
      </c>
      <c r="L2860" t="s">
        <v>146</v>
      </c>
      <c r="M2860" t="s">
        <v>3037</v>
      </c>
    </row>
    <row r="2861" spans="1:13" x14ac:dyDescent="0.35">
      <c r="A2861" t="s">
        <v>3038</v>
      </c>
      <c r="B2861" t="s">
        <v>3039</v>
      </c>
      <c r="C2861" t="s">
        <v>150</v>
      </c>
      <c r="D2861" t="s">
        <v>2174</v>
      </c>
      <c r="E2861" t="s">
        <v>3036</v>
      </c>
      <c r="F2861" t="s">
        <v>2197</v>
      </c>
      <c r="G2861" t="s">
        <v>2179</v>
      </c>
      <c r="H2861" t="s">
        <v>2173</v>
      </c>
      <c r="I2861" t="s">
        <v>55</v>
      </c>
      <c r="J2861" t="s">
        <v>144</v>
      </c>
      <c r="K2861" t="s">
        <v>1488</v>
      </c>
      <c r="L2861" t="s">
        <v>146</v>
      </c>
      <c r="M2861" t="s">
        <v>3040</v>
      </c>
    </row>
    <row r="2862" spans="1:13" x14ac:dyDescent="0.35">
      <c r="A2862" t="s">
        <v>3041</v>
      </c>
      <c r="B2862" t="s">
        <v>3042</v>
      </c>
      <c r="C2862" t="s">
        <v>150</v>
      </c>
      <c r="D2862" t="s">
        <v>2174</v>
      </c>
      <c r="E2862" t="s">
        <v>2198</v>
      </c>
      <c r="F2862" t="s">
        <v>2197</v>
      </c>
      <c r="G2862" t="s">
        <v>2179</v>
      </c>
      <c r="H2862" t="s">
        <v>2173</v>
      </c>
      <c r="I2862" t="s">
        <v>55</v>
      </c>
      <c r="J2862" t="s">
        <v>144</v>
      </c>
      <c r="K2862" t="s">
        <v>1488</v>
      </c>
      <c r="L2862" t="s">
        <v>146</v>
      </c>
      <c r="M2862" t="s">
        <v>3043</v>
      </c>
    </row>
    <row r="2863" spans="1:13" x14ac:dyDescent="0.35">
      <c r="A2863" t="s">
        <v>3044</v>
      </c>
      <c r="B2863" t="s">
        <v>3045</v>
      </c>
      <c r="C2863" t="s">
        <v>150</v>
      </c>
      <c r="D2863" t="s">
        <v>2174</v>
      </c>
      <c r="E2863" t="s">
        <v>2198</v>
      </c>
      <c r="F2863" t="s">
        <v>2197</v>
      </c>
      <c r="G2863" t="s">
        <v>2179</v>
      </c>
      <c r="H2863" t="s">
        <v>2173</v>
      </c>
      <c r="I2863" t="s">
        <v>55</v>
      </c>
      <c r="J2863" t="s">
        <v>144</v>
      </c>
      <c r="K2863" t="s">
        <v>1488</v>
      </c>
      <c r="L2863" t="s">
        <v>146</v>
      </c>
      <c r="M2863" t="s">
        <v>3046</v>
      </c>
    </row>
    <row r="2864" spans="1:13" x14ac:dyDescent="0.35">
      <c r="A2864" t="s">
        <v>3047</v>
      </c>
      <c r="B2864" t="s">
        <v>3048</v>
      </c>
      <c r="C2864" t="s">
        <v>150</v>
      </c>
      <c r="D2864" t="s">
        <v>2174</v>
      </c>
      <c r="E2864" t="s">
        <v>2198</v>
      </c>
      <c r="F2864" t="s">
        <v>2197</v>
      </c>
      <c r="G2864" t="s">
        <v>2179</v>
      </c>
      <c r="H2864" t="s">
        <v>2173</v>
      </c>
      <c r="I2864" t="s">
        <v>55</v>
      </c>
      <c r="J2864" t="s">
        <v>144</v>
      </c>
      <c r="K2864" t="s">
        <v>1488</v>
      </c>
      <c r="L2864" t="s">
        <v>146</v>
      </c>
      <c r="M2864" t="s">
        <v>3049</v>
      </c>
    </row>
    <row r="2865" spans="1:13" x14ac:dyDescent="0.35">
      <c r="A2865" t="s">
        <v>3050</v>
      </c>
      <c r="B2865" t="s">
        <v>3051</v>
      </c>
      <c r="C2865" t="s">
        <v>150</v>
      </c>
      <c r="D2865" t="s">
        <v>2174</v>
      </c>
      <c r="E2865" t="s">
        <v>3036</v>
      </c>
      <c r="F2865" t="s">
        <v>2197</v>
      </c>
      <c r="G2865" t="s">
        <v>2179</v>
      </c>
      <c r="H2865" t="s">
        <v>2173</v>
      </c>
      <c r="I2865" t="s">
        <v>55</v>
      </c>
      <c r="J2865" t="s">
        <v>144</v>
      </c>
      <c r="K2865" t="s">
        <v>1488</v>
      </c>
      <c r="L2865" t="s">
        <v>146</v>
      </c>
      <c r="M2865" t="s">
        <v>3052</v>
      </c>
    </row>
    <row r="2866" spans="1:13" x14ac:dyDescent="0.35">
      <c r="A2866" t="s">
        <v>3053</v>
      </c>
      <c r="B2866" t="s">
        <v>3054</v>
      </c>
      <c r="C2866" t="s">
        <v>150</v>
      </c>
      <c r="D2866" t="s">
        <v>2174</v>
      </c>
      <c r="E2866" t="s">
        <v>3036</v>
      </c>
      <c r="F2866" t="s">
        <v>2197</v>
      </c>
      <c r="G2866" t="s">
        <v>2179</v>
      </c>
      <c r="H2866" t="s">
        <v>2173</v>
      </c>
      <c r="I2866" t="s">
        <v>55</v>
      </c>
      <c r="J2866" t="s">
        <v>144</v>
      </c>
      <c r="K2866" t="s">
        <v>1488</v>
      </c>
      <c r="L2866" t="s">
        <v>146</v>
      </c>
      <c r="M2866" t="s">
        <v>3055</v>
      </c>
    </row>
    <row r="2867" spans="1:13" x14ac:dyDescent="0.35">
      <c r="A2867" t="s">
        <v>3056</v>
      </c>
      <c r="B2867" t="s">
        <v>3057</v>
      </c>
      <c r="C2867" t="s">
        <v>150</v>
      </c>
      <c r="D2867" t="s">
        <v>2174</v>
      </c>
      <c r="E2867" t="s">
        <v>2198</v>
      </c>
      <c r="F2867" t="s">
        <v>2197</v>
      </c>
      <c r="G2867" t="s">
        <v>2179</v>
      </c>
      <c r="H2867" t="s">
        <v>2173</v>
      </c>
      <c r="I2867" t="s">
        <v>55</v>
      </c>
      <c r="J2867" t="s">
        <v>144</v>
      </c>
      <c r="K2867" t="s">
        <v>1488</v>
      </c>
      <c r="L2867" t="s">
        <v>146</v>
      </c>
      <c r="M2867" t="s">
        <v>3058</v>
      </c>
    </row>
    <row r="2868" spans="1:13" x14ac:dyDescent="0.35">
      <c r="A2868" t="s">
        <v>3059</v>
      </c>
      <c r="B2868" t="s">
        <v>3060</v>
      </c>
      <c r="C2868" t="s">
        <v>150</v>
      </c>
      <c r="D2868" t="s">
        <v>2174</v>
      </c>
      <c r="E2868" t="s">
        <v>2198</v>
      </c>
      <c r="F2868" t="s">
        <v>2197</v>
      </c>
      <c r="G2868" t="s">
        <v>2179</v>
      </c>
      <c r="H2868" t="s">
        <v>2173</v>
      </c>
      <c r="I2868" t="s">
        <v>55</v>
      </c>
      <c r="J2868" t="s">
        <v>144</v>
      </c>
      <c r="K2868" t="s">
        <v>1488</v>
      </c>
      <c r="L2868" t="s">
        <v>146</v>
      </c>
      <c r="M2868" t="s">
        <v>3061</v>
      </c>
    </row>
    <row r="2869" spans="1:13" x14ac:dyDescent="0.35">
      <c r="A2869" t="s">
        <v>3062</v>
      </c>
      <c r="B2869" t="s">
        <v>3063</v>
      </c>
      <c r="C2869" t="s">
        <v>150</v>
      </c>
      <c r="D2869" t="s">
        <v>2174</v>
      </c>
      <c r="E2869" t="s">
        <v>2198</v>
      </c>
      <c r="F2869" t="s">
        <v>2197</v>
      </c>
      <c r="G2869" t="s">
        <v>2179</v>
      </c>
      <c r="H2869" t="s">
        <v>2173</v>
      </c>
      <c r="I2869" t="s">
        <v>55</v>
      </c>
      <c r="J2869" t="s">
        <v>144</v>
      </c>
      <c r="K2869" t="s">
        <v>1488</v>
      </c>
      <c r="L2869" t="s">
        <v>146</v>
      </c>
      <c r="M2869" t="s">
        <v>3064</v>
      </c>
    </row>
    <row r="2870" spans="1:13" x14ac:dyDescent="0.35">
      <c r="A2870" t="s">
        <v>3065</v>
      </c>
      <c r="B2870" t="s">
        <v>25</v>
      </c>
      <c r="C2870" t="s">
        <v>150</v>
      </c>
      <c r="D2870" t="s">
        <v>2174</v>
      </c>
      <c r="E2870" t="s">
        <v>2181</v>
      </c>
      <c r="F2870" t="s">
        <v>2196</v>
      </c>
      <c r="G2870" t="s">
        <v>2179</v>
      </c>
      <c r="H2870" t="s">
        <v>2173</v>
      </c>
      <c r="I2870" t="s">
        <v>55</v>
      </c>
      <c r="J2870" t="s">
        <v>152</v>
      </c>
      <c r="K2870" t="s">
        <v>1488</v>
      </c>
      <c r="L2870" t="s">
        <v>146</v>
      </c>
      <c r="M2870" t="s">
        <v>3066</v>
      </c>
    </row>
    <row r="2871" spans="1:13" x14ac:dyDescent="0.35">
      <c r="A2871" t="s">
        <v>14540</v>
      </c>
      <c r="B2871" t="s">
        <v>14541</v>
      </c>
      <c r="C2871" t="s">
        <v>150</v>
      </c>
      <c r="D2871" t="s">
        <v>2174</v>
      </c>
      <c r="E2871" t="s">
        <v>11673</v>
      </c>
      <c r="F2871" t="s">
        <v>2210</v>
      </c>
      <c r="G2871" t="s">
        <v>147</v>
      </c>
      <c r="H2871" t="s">
        <v>2173</v>
      </c>
      <c r="I2871" t="s">
        <v>55</v>
      </c>
      <c r="J2871" t="s">
        <v>144</v>
      </c>
      <c r="K2871" t="s">
        <v>1488</v>
      </c>
      <c r="L2871" t="s">
        <v>146</v>
      </c>
      <c r="M2871" t="s">
        <v>14542</v>
      </c>
    </row>
    <row r="2872" spans="1:13" x14ac:dyDescent="0.35">
      <c r="A2872" t="s">
        <v>14543</v>
      </c>
      <c r="B2872" t="s">
        <v>14544</v>
      </c>
      <c r="C2872" t="s">
        <v>150</v>
      </c>
      <c r="D2872" t="s">
        <v>2174</v>
      </c>
      <c r="E2872" t="s">
        <v>11666</v>
      </c>
      <c r="F2872" t="s">
        <v>2210</v>
      </c>
      <c r="G2872" t="s">
        <v>147</v>
      </c>
      <c r="H2872" t="s">
        <v>2173</v>
      </c>
      <c r="I2872" t="s">
        <v>55</v>
      </c>
      <c r="J2872" t="s">
        <v>144</v>
      </c>
      <c r="K2872" t="s">
        <v>1488</v>
      </c>
      <c r="L2872" t="s">
        <v>146</v>
      </c>
      <c r="M2872" t="s">
        <v>14545</v>
      </c>
    </row>
    <row r="2873" spans="1:13" x14ac:dyDescent="0.35">
      <c r="A2873" t="s">
        <v>14546</v>
      </c>
      <c r="B2873" t="s">
        <v>14547</v>
      </c>
      <c r="C2873" t="s">
        <v>150</v>
      </c>
      <c r="D2873" t="s">
        <v>2174</v>
      </c>
      <c r="E2873" t="s">
        <v>12040</v>
      </c>
      <c r="F2873" t="s">
        <v>2210</v>
      </c>
      <c r="G2873" t="s">
        <v>147</v>
      </c>
      <c r="H2873" t="s">
        <v>2173</v>
      </c>
      <c r="I2873" t="s">
        <v>55</v>
      </c>
      <c r="J2873" t="s">
        <v>144</v>
      </c>
      <c r="K2873" t="s">
        <v>1488</v>
      </c>
      <c r="L2873" t="s">
        <v>146</v>
      </c>
      <c r="M2873" t="s">
        <v>14548</v>
      </c>
    </row>
    <row r="2874" spans="1:13" x14ac:dyDescent="0.35">
      <c r="A2874" t="s">
        <v>3068</v>
      </c>
      <c r="B2874" t="s">
        <v>25</v>
      </c>
      <c r="C2874" t="s">
        <v>150</v>
      </c>
      <c r="D2874" t="s">
        <v>2174</v>
      </c>
      <c r="E2874" t="s">
        <v>9491</v>
      </c>
      <c r="F2874" t="s">
        <v>2176</v>
      </c>
      <c r="G2874" t="s">
        <v>151</v>
      </c>
      <c r="H2874" t="s">
        <v>2173</v>
      </c>
      <c r="I2874" t="s">
        <v>55</v>
      </c>
      <c r="J2874" t="s">
        <v>144</v>
      </c>
      <c r="K2874" t="s">
        <v>1488</v>
      </c>
      <c r="L2874" t="s">
        <v>146</v>
      </c>
      <c r="M2874" t="s">
        <v>3069</v>
      </c>
    </row>
    <row r="2875" spans="1:13" x14ac:dyDescent="0.35">
      <c r="A2875" t="s">
        <v>3070</v>
      </c>
      <c r="B2875" t="s">
        <v>25</v>
      </c>
      <c r="C2875" t="s">
        <v>58</v>
      </c>
      <c r="D2875" t="s">
        <v>2171</v>
      </c>
      <c r="E2875" t="s">
        <v>3071</v>
      </c>
      <c r="F2875" t="s">
        <v>2172</v>
      </c>
      <c r="G2875" t="s">
        <v>3072</v>
      </c>
      <c r="H2875" t="s">
        <v>3073</v>
      </c>
      <c r="I2875" t="s">
        <v>200</v>
      </c>
      <c r="J2875" t="s">
        <v>1503</v>
      </c>
      <c r="K2875" t="s">
        <v>1488</v>
      </c>
      <c r="L2875" t="s">
        <v>252</v>
      </c>
      <c r="M2875" t="s">
        <v>3074</v>
      </c>
    </row>
    <row r="2876" spans="1:13" x14ac:dyDescent="0.35">
      <c r="A2876" t="s">
        <v>3075</v>
      </c>
      <c r="B2876" t="s">
        <v>25</v>
      </c>
      <c r="C2876" t="s">
        <v>58</v>
      </c>
      <c r="D2876" t="s">
        <v>2171</v>
      </c>
      <c r="E2876" t="s">
        <v>3076</v>
      </c>
      <c r="F2876" t="s">
        <v>2172</v>
      </c>
      <c r="G2876" t="s">
        <v>3072</v>
      </c>
      <c r="H2876" t="s">
        <v>3073</v>
      </c>
      <c r="I2876" t="s">
        <v>200</v>
      </c>
      <c r="J2876" t="s">
        <v>1503</v>
      </c>
      <c r="K2876" t="s">
        <v>1488</v>
      </c>
      <c r="L2876" t="s">
        <v>252</v>
      </c>
      <c r="M2876" t="s">
        <v>3077</v>
      </c>
    </row>
    <row r="2877" spans="1:13" x14ac:dyDescent="0.35">
      <c r="A2877" t="s">
        <v>3078</v>
      </c>
      <c r="B2877" t="s">
        <v>25</v>
      </c>
      <c r="C2877" t="s">
        <v>58</v>
      </c>
      <c r="D2877" t="s">
        <v>2171</v>
      </c>
      <c r="E2877" t="s">
        <v>3079</v>
      </c>
      <c r="F2877" t="s">
        <v>2172</v>
      </c>
      <c r="G2877" t="s">
        <v>3072</v>
      </c>
      <c r="H2877" t="s">
        <v>3073</v>
      </c>
      <c r="I2877" t="s">
        <v>200</v>
      </c>
      <c r="J2877" t="s">
        <v>1503</v>
      </c>
      <c r="K2877" t="s">
        <v>1488</v>
      </c>
      <c r="L2877" t="s">
        <v>252</v>
      </c>
      <c r="M2877" t="s">
        <v>3080</v>
      </c>
    </row>
    <row r="2878" spans="1:13" x14ac:dyDescent="0.35">
      <c r="A2878" t="s">
        <v>3081</v>
      </c>
      <c r="B2878" t="s">
        <v>25</v>
      </c>
      <c r="C2878" t="s">
        <v>150</v>
      </c>
      <c r="D2878" t="s">
        <v>2174</v>
      </c>
      <c r="E2878" t="s">
        <v>3082</v>
      </c>
      <c r="F2878" t="s">
        <v>3083</v>
      </c>
      <c r="G2878" t="s">
        <v>147</v>
      </c>
      <c r="H2878" t="s">
        <v>3073</v>
      </c>
      <c r="I2878" t="s">
        <v>55</v>
      </c>
      <c r="J2878" t="s">
        <v>1503</v>
      </c>
      <c r="K2878" t="s">
        <v>1488</v>
      </c>
      <c r="L2878" t="s">
        <v>146</v>
      </c>
      <c r="M2878" t="s">
        <v>3084</v>
      </c>
    </row>
    <row r="2879" spans="1:13" x14ac:dyDescent="0.35">
      <c r="A2879" t="s">
        <v>3085</v>
      </c>
      <c r="B2879" t="s">
        <v>25</v>
      </c>
      <c r="C2879" t="s">
        <v>150</v>
      </c>
      <c r="D2879" t="s">
        <v>2174</v>
      </c>
      <c r="E2879" t="s">
        <v>3086</v>
      </c>
      <c r="F2879" t="s">
        <v>3083</v>
      </c>
      <c r="G2879" t="s">
        <v>147</v>
      </c>
      <c r="H2879" t="s">
        <v>3073</v>
      </c>
      <c r="I2879" t="s">
        <v>55</v>
      </c>
      <c r="J2879" t="s">
        <v>1503</v>
      </c>
      <c r="K2879" t="s">
        <v>1488</v>
      </c>
      <c r="L2879" t="s">
        <v>146</v>
      </c>
      <c r="M2879" t="s">
        <v>3087</v>
      </c>
    </row>
    <row r="2880" spans="1:13" x14ac:dyDescent="0.35">
      <c r="A2880" t="s">
        <v>3088</v>
      </c>
      <c r="B2880" t="s">
        <v>25</v>
      </c>
      <c r="C2880" t="s">
        <v>150</v>
      </c>
      <c r="D2880" t="s">
        <v>2174</v>
      </c>
      <c r="E2880" t="s">
        <v>3089</v>
      </c>
      <c r="F2880" t="s">
        <v>3083</v>
      </c>
      <c r="G2880" t="s">
        <v>147</v>
      </c>
      <c r="H2880" t="s">
        <v>3073</v>
      </c>
      <c r="I2880" t="s">
        <v>55</v>
      </c>
      <c r="J2880" t="s">
        <v>1503</v>
      </c>
      <c r="K2880" t="s">
        <v>1488</v>
      </c>
      <c r="L2880" t="s">
        <v>146</v>
      </c>
      <c r="M2880" t="s">
        <v>3090</v>
      </c>
    </row>
    <row r="2881" spans="1:13" x14ac:dyDescent="0.35">
      <c r="A2881" t="s">
        <v>3091</v>
      </c>
      <c r="B2881" t="s">
        <v>25</v>
      </c>
      <c r="C2881" t="s">
        <v>150</v>
      </c>
      <c r="D2881" t="s">
        <v>57</v>
      </c>
      <c r="E2881" t="s">
        <v>3092</v>
      </c>
      <c r="F2881" t="s">
        <v>3083</v>
      </c>
      <c r="G2881" t="s">
        <v>147</v>
      </c>
      <c r="H2881" t="s">
        <v>3073</v>
      </c>
      <c r="I2881" t="s">
        <v>55</v>
      </c>
      <c r="J2881" t="s">
        <v>1503</v>
      </c>
      <c r="K2881" t="s">
        <v>1488</v>
      </c>
      <c r="L2881" t="s">
        <v>146</v>
      </c>
      <c r="M2881" t="s">
        <v>3093</v>
      </c>
    </row>
    <row r="2882" spans="1:13" x14ac:dyDescent="0.35">
      <c r="A2882" t="s">
        <v>3094</v>
      </c>
      <c r="B2882" t="s">
        <v>25</v>
      </c>
      <c r="C2882" t="s">
        <v>150</v>
      </c>
      <c r="D2882" t="s">
        <v>57</v>
      </c>
      <c r="E2882" t="s">
        <v>3095</v>
      </c>
      <c r="F2882" t="s">
        <v>3083</v>
      </c>
      <c r="G2882" t="s">
        <v>147</v>
      </c>
      <c r="H2882" t="s">
        <v>3073</v>
      </c>
      <c r="I2882" t="s">
        <v>55</v>
      </c>
      <c r="J2882" t="s">
        <v>1503</v>
      </c>
      <c r="K2882" t="s">
        <v>1488</v>
      </c>
      <c r="L2882" t="s">
        <v>146</v>
      </c>
      <c r="M2882" t="s">
        <v>3096</v>
      </c>
    </row>
    <row r="2883" spans="1:13" x14ac:dyDescent="0.35">
      <c r="A2883" t="s">
        <v>3097</v>
      </c>
      <c r="B2883" t="s">
        <v>25</v>
      </c>
      <c r="C2883" t="s">
        <v>150</v>
      </c>
      <c r="D2883" t="s">
        <v>2174</v>
      </c>
      <c r="E2883" t="s">
        <v>3098</v>
      </c>
      <c r="F2883" t="s">
        <v>3083</v>
      </c>
      <c r="G2883" t="s">
        <v>147</v>
      </c>
      <c r="H2883" t="s">
        <v>3073</v>
      </c>
      <c r="I2883" t="s">
        <v>55</v>
      </c>
      <c r="J2883" t="s">
        <v>1503</v>
      </c>
      <c r="K2883" t="s">
        <v>1488</v>
      </c>
      <c r="L2883" t="s">
        <v>146</v>
      </c>
      <c r="M2883" t="s">
        <v>3099</v>
      </c>
    </row>
    <row r="2884" spans="1:13" x14ac:dyDescent="0.35">
      <c r="A2884" t="s">
        <v>3100</v>
      </c>
      <c r="B2884" t="s">
        <v>25</v>
      </c>
      <c r="C2884" t="s">
        <v>150</v>
      </c>
      <c r="D2884" t="s">
        <v>2174</v>
      </c>
      <c r="E2884" t="s">
        <v>3101</v>
      </c>
      <c r="F2884" t="s">
        <v>3083</v>
      </c>
      <c r="G2884" t="s">
        <v>147</v>
      </c>
      <c r="H2884" t="s">
        <v>3073</v>
      </c>
      <c r="I2884" t="s">
        <v>55</v>
      </c>
      <c r="J2884" t="s">
        <v>1503</v>
      </c>
      <c r="K2884" t="s">
        <v>1488</v>
      </c>
      <c r="L2884" t="s">
        <v>252</v>
      </c>
      <c r="M2884" t="s">
        <v>3102</v>
      </c>
    </row>
    <row r="2885" spans="1:13" x14ac:dyDescent="0.35">
      <c r="A2885" t="s">
        <v>3103</v>
      </c>
      <c r="B2885" t="s">
        <v>25</v>
      </c>
      <c r="C2885" t="s">
        <v>150</v>
      </c>
      <c r="D2885" t="s">
        <v>2174</v>
      </c>
      <c r="E2885" t="s">
        <v>3104</v>
      </c>
      <c r="F2885" t="s">
        <v>3083</v>
      </c>
      <c r="G2885" t="s">
        <v>147</v>
      </c>
      <c r="H2885" t="s">
        <v>3073</v>
      </c>
      <c r="I2885" t="s">
        <v>55</v>
      </c>
      <c r="J2885" t="s">
        <v>1503</v>
      </c>
      <c r="K2885" t="s">
        <v>1488</v>
      </c>
      <c r="L2885" t="s">
        <v>146</v>
      </c>
      <c r="M2885" t="s">
        <v>3105</v>
      </c>
    </row>
    <row r="2886" spans="1:13" x14ac:dyDescent="0.35">
      <c r="A2886" t="s">
        <v>3106</v>
      </c>
      <c r="B2886" t="s">
        <v>25</v>
      </c>
      <c r="C2886" t="s">
        <v>150</v>
      </c>
      <c r="D2886" t="s">
        <v>2174</v>
      </c>
      <c r="E2886" t="s">
        <v>3107</v>
      </c>
      <c r="F2886" t="s">
        <v>3083</v>
      </c>
      <c r="G2886" t="s">
        <v>147</v>
      </c>
      <c r="H2886" t="s">
        <v>3073</v>
      </c>
      <c r="I2886" t="s">
        <v>55</v>
      </c>
      <c r="J2886" t="s">
        <v>1503</v>
      </c>
      <c r="K2886" t="s">
        <v>1488</v>
      </c>
      <c r="L2886" t="s">
        <v>146</v>
      </c>
      <c r="M2886" t="s">
        <v>3108</v>
      </c>
    </row>
    <row r="2887" spans="1:13" x14ac:dyDescent="0.35">
      <c r="A2887" t="s">
        <v>3109</v>
      </c>
      <c r="B2887" t="s">
        <v>25</v>
      </c>
      <c r="C2887" t="s">
        <v>150</v>
      </c>
      <c r="D2887" t="s">
        <v>2174</v>
      </c>
      <c r="E2887" t="s">
        <v>3110</v>
      </c>
      <c r="F2887" t="s">
        <v>3083</v>
      </c>
      <c r="G2887" t="s">
        <v>147</v>
      </c>
      <c r="H2887" t="s">
        <v>3073</v>
      </c>
      <c r="I2887" t="s">
        <v>55</v>
      </c>
      <c r="J2887" t="s">
        <v>1503</v>
      </c>
      <c r="K2887" t="s">
        <v>1488</v>
      </c>
      <c r="L2887" t="s">
        <v>146</v>
      </c>
      <c r="M2887" t="s">
        <v>3111</v>
      </c>
    </row>
    <row r="2888" spans="1:13" x14ac:dyDescent="0.35">
      <c r="A2888" t="s">
        <v>3112</v>
      </c>
      <c r="B2888" t="s">
        <v>25</v>
      </c>
      <c r="C2888" t="s">
        <v>150</v>
      </c>
      <c r="D2888" t="s">
        <v>57</v>
      </c>
      <c r="E2888" t="s">
        <v>3113</v>
      </c>
      <c r="F2888" t="s">
        <v>3083</v>
      </c>
      <c r="G2888" t="s">
        <v>147</v>
      </c>
      <c r="H2888" t="s">
        <v>3073</v>
      </c>
      <c r="I2888" t="s">
        <v>55</v>
      </c>
      <c r="J2888" t="s">
        <v>1503</v>
      </c>
      <c r="K2888" t="s">
        <v>1488</v>
      </c>
      <c r="L2888" t="s">
        <v>146</v>
      </c>
      <c r="M2888" t="s">
        <v>3114</v>
      </c>
    </row>
    <row r="2889" spans="1:13" x14ac:dyDescent="0.35">
      <c r="A2889" t="s">
        <v>3115</v>
      </c>
      <c r="B2889" t="s">
        <v>25</v>
      </c>
      <c r="C2889" t="s">
        <v>150</v>
      </c>
      <c r="D2889" t="s">
        <v>2174</v>
      </c>
      <c r="E2889" t="s">
        <v>3116</v>
      </c>
      <c r="F2889" t="s">
        <v>3083</v>
      </c>
      <c r="G2889" t="s">
        <v>147</v>
      </c>
      <c r="H2889" t="s">
        <v>3073</v>
      </c>
      <c r="I2889" t="s">
        <v>55</v>
      </c>
      <c r="J2889" t="s">
        <v>1503</v>
      </c>
      <c r="K2889" t="s">
        <v>1488</v>
      </c>
      <c r="L2889" t="s">
        <v>146</v>
      </c>
      <c r="M2889" t="s">
        <v>3117</v>
      </c>
    </row>
    <row r="2890" spans="1:13" x14ac:dyDescent="0.35">
      <c r="A2890" t="s">
        <v>3118</v>
      </c>
      <c r="B2890" t="s">
        <v>25</v>
      </c>
      <c r="C2890" t="s">
        <v>150</v>
      </c>
      <c r="D2890" t="s">
        <v>2174</v>
      </c>
      <c r="E2890" t="s">
        <v>3119</v>
      </c>
      <c r="F2890" t="s">
        <v>3083</v>
      </c>
      <c r="G2890" t="s">
        <v>147</v>
      </c>
      <c r="H2890" t="s">
        <v>3073</v>
      </c>
      <c r="I2890" t="s">
        <v>55</v>
      </c>
      <c r="J2890" t="s">
        <v>1503</v>
      </c>
      <c r="K2890" t="s">
        <v>1488</v>
      </c>
      <c r="L2890" t="s">
        <v>146</v>
      </c>
      <c r="M2890" t="s">
        <v>3120</v>
      </c>
    </row>
    <row r="2891" spans="1:13" x14ac:dyDescent="0.35">
      <c r="A2891" t="s">
        <v>3121</v>
      </c>
      <c r="B2891" t="s">
        <v>25</v>
      </c>
      <c r="C2891" t="s">
        <v>150</v>
      </c>
      <c r="D2891" t="s">
        <v>2174</v>
      </c>
      <c r="E2891" t="s">
        <v>3122</v>
      </c>
      <c r="F2891" t="s">
        <v>3083</v>
      </c>
      <c r="G2891" t="s">
        <v>147</v>
      </c>
      <c r="H2891" t="s">
        <v>3073</v>
      </c>
      <c r="I2891" t="s">
        <v>55</v>
      </c>
      <c r="J2891" t="s">
        <v>1503</v>
      </c>
      <c r="K2891" t="s">
        <v>1488</v>
      </c>
      <c r="L2891" t="s">
        <v>146</v>
      </c>
      <c r="M2891" t="s">
        <v>3123</v>
      </c>
    </row>
    <row r="2892" spans="1:13" x14ac:dyDescent="0.35">
      <c r="A2892" t="s">
        <v>3124</v>
      </c>
      <c r="B2892" t="s">
        <v>25</v>
      </c>
      <c r="C2892" t="s">
        <v>150</v>
      </c>
      <c r="D2892" t="s">
        <v>2174</v>
      </c>
      <c r="E2892" t="s">
        <v>3125</v>
      </c>
      <c r="F2892" t="s">
        <v>3083</v>
      </c>
      <c r="G2892" t="s">
        <v>147</v>
      </c>
      <c r="H2892" t="s">
        <v>3073</v>
      </c>
      <c r="I2892" t="s">
        <v>55</v>
      </c>
      <c r="J2892" t="s">
        <v>1503</v>
      </c>
      <c r="K2892" t="s">
        <v>1488</v>
      </c>
      <c r="L2892" t="s">
        <v>146</v>
      </c>
      <c r="M2892" t="s">
        <v>3126</v>
      </c>
    </row>
    <row r="2893" spans="1:13" x14ac:dyDescent="0.35">
      <c r="A2893" t="s">
        <v>3127</v>
      </c>
      <c r="B2893" t="s">
        <v>25</v>
      </c>
      <c r="C2893" t="s">
        <v>150</v>
      </c>
      <c r="D2893" t="s">
        <v>2174</v>
      </c>
      <c r="E2893" t="s">
        <v>3128</v>
      </c>
      <c r="F2893" t="s">
        <v>3083</v>
      </c>
      <c r="G2893" t="s">
        <v>147</v>
      </c>
      <c r="H2893" t="s">
        <v>3073</v>
      </c>
      <c r="I2893" t="s">
        <v>55</v>
      </c>
      <c r="J2893" t="s">
        <v>1503</v>
      </c>
      <c r="K2893" t="s">
        <v>1488</v>
      </c>
      <c r="L2893" t="s">
        <v>146</v>
      </c>
      <c r="M2893" t="s">
        <v>3129</v>
      </c>
    </row>
    <row r="2894" spans="1:13" x14ac:dyDescent="0.35">
      <c r="A2894" t="s">
        <v>3130</v>
      </c>
      <c r="B2894" t="s">
        <v>25</v>
      </c>
      <c r="C2894" t="s">
        <v>150</v>
      </c>
      <c r="D2894" t="s">
        <v>2174</v>
      </c>
      <c r="E2894" t="s">
        <v>3131</v>
      </c>
      <c r="F2894" t="s">
        <v>3083</v>
      </c>
      <c r="G2894" t="s">
        <v>147</v>
      </c>
      <c r="H2894" t="s">
        <v>3073</v>
      </c>
      <c r="I2894" t="s">
        <v>55</v>
      </c>
      <c r="J2894" t="s">
        <v>1503</v>
      </c>
      <c r="K2894" t="s">
        <v>1488</v>
      </c>
      <c r="L2894" t="s">
        <v>146</v>
      </c>
      <c r="M2894" t="s">
        <v>3132</v>
      </c>
    </row>
    <row r="2895" spans="1:13" x14ac:dyDescent="0.35">
      <c r="A2895" t="s">
        <v>3133</v>
      </c>
      <c r="B2895" t="s">
        <v>25</v>
      </c>
      <c r="C2895" t="s">
        <v>150</v>
      </c>
      <c r="D2895" t="s">
        <v>2174</v>
      </c>
      <c r="E2895" t="s">
        <v>3134</v>
      </c>
      <c r="F2895" t="s">
        <v>3083</v>
      </c>
      <c r="G2895" t="s">
        <v>147</v>
      </c>
      <c r="H2895" t="s">
        <v>3073</v>
      </c>
      <c r="I2895" t="s">
        <v>55</v>
      </c>
      <c r="J2895" t="s">
        <v>1503</v>
      </c>
      <c r="K2895" t="s">
        <v>1488</v>
      </c>
      <c r="L2895" t="s">
        <v>146</v>
      </c>
      <c r="M2895" t="s">
        <v>3135</v>
      </c>
    </row>
    <row r="2896" spans="1:13" x14ac:dyDescent="0.35">
      <c r="A2896" t="s">
        <v>3136</v>
      </c>
      <c r="B2896" t="s">
        <v>25</v>
      </c>
      <c r="C2896" t="s">
        <v>150</v>
      </c>
      <c r="D2896" t="s">
        <v>57</v>
      </c>
      <c r="E2896" t="s">
        <v>3137</v>
      </c>
      <c r="F2896" t="s">
        <v>3083</v>
      </c>
      <c r="G2896" t="s">
        <v>147</v>
      </c>
      <c r="H2896" t="s">
        <v>3073</v>
      </c>
      <c r="I2896" t="s">
        <v>55</v>
      </c>
      <c r="J2896" t="s">
        <v>1503</v>
      </c>
      <c r="K2896" t="s">
        <v>1488</v>
      </c>
      <c r="L2896" t="s">
        <v>146</v>
      </c>
      <c r="M2896" t="s">
        <v>3138</v>
      </c>
    </row>
    <row r="2897" spans="1:13" x14ac:dyDescent="0.35">
      <c r="A2897" t="s">
        <v>3139</v>
      </c>
      <c r="B2897" t="s">
        <v>25</v>
      </c>
      <c r="C2897" t="s">
        <v>150</v>
      </c>
      <c r="D2897" t="s">
        <v>57</v>
      </c>
      <c r="E2897" t="s">
        <v>3140</v>
      </c>
      <c r="F2897" t="s">
        <v>3083</v>
      </c>
      <c r="G2897" t="s">
        <v>147</v>
      </c>
      <c r="H2897" t="s">
        <v>3073</v>
      </c>
      <c r="I2897" t="s">
        <v>55</v>
      </c>
      <c r="J2897" t="s">
        <v>1503</v>
      </c>
      <c r="K2897" t="s">
        <v>1488</v>
      </c>
      <c r="L2897" t="s">
        <v>146</v>
      </c>
      <c r="M2897" t="s">
        <v>3141</v>
      </c>
    </row>
    <row r="2898" spans="1:13" x14ac:dyDescent="0.35">
      <c r="A2898" t="s">
        <v>3142</v>
      </c>
      <c r="B2898" t="s">
        <v>25</v>
      </c>
      <c r="C2898" t="s">
        <v>150</v>
      </c>
      <c r="D2898" t="s">
        <v>2174</v>
      </c>
      <c r="E2898" t="s">
        <v>3082</v>
      </c>
      <c r="F2898" t="s">
        <v>3143</v>
      </c>
      <c r="G2898" t="s">
        <v>147</v>
      </c>
      <c r="H2898" t="s">
        <v>3073</v>
      </c>
      <c r="I2898" t="s">
        <v>55</v>
      </c>
      <c r="J2898" t="s">
        <v>1503</v>
      </c>
      <c r="K2898" t="s">
        <v>1488</v>
      </c>
      <c r="L2898" t="s">
        <v>146</v>
      </c>
      <c r="M2898" t="s">
        <v>3144</v>
      </c>
    </row>
    <row r="2899" spans="1:13" x14ac:dyDescent="0.35">
      <c r="A2899" t="s">
        <v>3145</v>
      </c>
      <c r="B2899" t="s">
        <v>25</v>
      </c>
      <c r="C2899" t="s">
        <v>150</v>
      </c>
      <c r="D2899" t="s">
        <v>2174</v>
      </c>
      <c r="E2899" t="s">
        <v>3086</v>
      </c>
      <c r="F2899" t="s">
        <v>3143</v>
      </c>
      <c r="G2899" t="s">
        <v>147</v>
      </c>
      <c r="H2899" t="s">
        <v>3073</v>
      </c>
      <c r="I2899" t="s">
        <v>55</v>
      </c>
      <c r="J2899" t="s">
        <v>1503</v>
      </c>
      <c r="K2899" t="s">
        <v>1488</v>
      </c>
      <c r="L2899" t="s">
        <v>146</v>
      </c>
      <c r="M2899" t="s">
        <v>3146</v>
      </c>
    </row>
    <row r="2900" spans="1:13" x14ac:dyDescent="0.35">
      <c r="A2900" t="s">
        <v>3147</v>
      </c>
      <c r="B2900" t="s">
        <v>25</v>
      </c>
      <c r="C2900" t="s">
        <v>150</v>
      </c>
      <c r="D2900" t="s">
        <v>2174</v>
      </c>
      <c r="E2900" t="s">
        <v>3089</v>
      </c>
      <c r="F2900" t="s">
        <v>3143</v>
      </c>
      <c r="G2900" t="s">
        <v>147</v>
      </c>
      <c r="H2900" t="s">
        <v>3073</v>
      </c>
      <c r="I2900" t="s">
        <v>55</v>
      </c>
      <c r="J2900" t="s">
        <v>1503</v>
      </c>
      <c r="K2900" t="s">
        <v>1488</v>
      </c>
      <c r="L2900" t="s">
        <v>146</v>
      </c>
      <c r="M2900" t="s">
        <v>3148</v>
      </c>
    </row>
    <row r="2901" spans="1:13" x14ac:dyDescent="0.35">
      <c r="A2901" t="s">
        <v>3149</v>
      </c>
      <c r="B2901" t="s">
        <v>25</v>
      </c>
      <c r="C2901" t="s">
        <v>150</v>
      </c>
      <c r="D2901" t="s">
        <v>2174</v>
      </c>
      <c r="E2901" t="s">
        <v>3150</v>
      </c>
      <c r="F2901" t="s">
        <v>3143</v>
      </c>
      <c r="G2901" t="s">
        <v>147</v>
      </c>
      <c r="H2901" t="s">
        <v>3073</v>
      </c>
      <c r="I2901" t="s">
        <v>55</v>
      </c>
      <c r="J2901" t="s">
        <v>1503</v>
      </c>
      <c r="K2901" t="s">
        <v>1488</v>
      </c>
      <c r="L2901" t="s">
        <v>146</v>
      </c>
      <c r="M2901" t="s">
        <v>3151</v>
      </c>
    </row>
    <row r="2902" spans="1:13" x14ac:dyDescent="0.35">
      <c r="A2902" t="s">
        <v>3152</v>
      </c>
      <c r="B2902" t="s">
        <v>25</v>
      </c>
      <c r="C2902" t="s">
        <v>150</v>
      </c>
      <c r="D2902" t="s">
        <v>2174</v>
      </c>
      <c r="E2902" t="s">
        <v>3153</v>
      </c>
      <c r="F2902" t="s">
        <v>3143</v>
      </c>
      <c r="G2902" t="s">
        <v>147</v>
      </c>
      <c r="H2902" t="s">
        <v>3073</v>
      </c>
      <c r="I2902" t="s">
        <v>55</v>
      </c>
      <c r="J2902" t="s">
        <v>1503</v>
      </c>
      <c r="K2902" t="s">
        <v>1488</v>
      </c>
      <c r="L2902" t="s">
        <v>146</v>
      </c>
      <c r="M2902" t="s">
        <v>3154</v>
      </c>
    </row>
    <row r="2903" spans="1:13" x14ac:dyDescent="0.35">
      <c r="A2903" t="s">
        <v>3155</v>
      </c>
      <c r="B2903" t="s">
        <v>25</v>
      </c>
      <c r="C2903" t="s">
        <v>150</v>
      </c>
      <c r="D2903" t="s">
        <v>2174</v>
      </c>
      <c r="E2903" t="s">
        <v>3156</v>
      </c>
      <c r="F2903" t="s">
        <v>3143</v>
      </c>
      <c r="G2903" t="s">
        <v>147</v>
      </c>
      <c r="H2903" t="s">
        <v>3073</v>
      </c>
      <c r="I2903" t="s">
        <v>55</v>
      </c>
      <c r="J2903" t="s">
        <v>1503</v>
      </c>
      <c r="K2903" t="s">
        <v>1488</v>
      </c>
      <c r="L2903" t="s">
        <v>146</v>
      </c>
      <c r="M2903" t="s">
        <v>3157</v>
      </c>
    </row>
    <row r="2904" spans="1:13" x14ac:dyDescent="0.35">
      <c r="A2904" t="s">
        <v>3158</v>
      </c>
      <c r="B2904" t="s">
        <v>25</v>
      </c>
      <c r="C2904" t="s">
        <v>150</v>
      </c>
      <c r="D2904" t="s">
        <v>2174</v>
      </c>
      <c r="E2904" t="s">
        <v>3159</v>
      </c>
      <c r="F2904" t="s">
        <v>3143</v>
      </c>
      <c r="G2904" t="s">
        <v>147</v>
      </c>
      <c r="H2904" t="s">
        <v>3073</v>
      </c>
      <c r="I2904" t="s">
        <v>55</v>
      </c>
      <c r="J2904" t="s">
        <v>1503</v>
      </c>
      <c r="K2904" t="s">
        <v>1488</v>
      </c>
      <c r="L2904" t="s">
        <v>146</v>
      </c>
      <c r="M2904" t="s">
        <v>3160</v>
      </c>
    </row>
    <row r="2905" spans="1:13" x14ac:dyDescent="0.35">
      <c r="A2905" t="s">
        <v>3161</v>
      </c>
      <c r="B2905" t="s">
        <v>25</v>
      </c>
      <c r="C2905" t="s">
        <v>150</v>
      </c>
      <c r="D2905" t="s">
        <v>2174</v>
      </c>
      <c r="E2905" t="s">
        <v>3098</v>
      </c>
      <c r="F2905" t="s">
        <v>3143</v>
      </c>
      <c r="G2905" t="s">
        <v>147</v>
      </c>
      <c r="H2905" t="s">
        <v>3073</v>
      </c>
      <c r="I2905" t="s">
        <v>55</v>
      </c>
      <c r="J2905" t="s">
        <v>1503</v>
      </c>
      <c r="K2905" t="s">
        <v>1488</v>
      </c>
      <c r="L2905" t="s">
        <v>146</v>
      </c>
      <c r="M2905" t="s">
        <v>3162</v>
      </c>
    </row>
    <row r="2906" spans="1:13" x14ac:dyDescent="0.35">
      <c r="A2906" t="s">
        <v>3163</v>
      </c>
      <c r="B2906" t="s">
        <v>25</v>
      </c>
      <c r="C2906" t="s">
        <v>150</v>
      </c>
      <c r="D2906" t="s">
        <v>2174</v>
      </c>
      <c r="E2906" t="s">
        <v>3164</v>
      </c>
      <c r="F2906" t="s">
        <v>3143</v>
      </c>
      <c r="G2906" t="s">
        <v>147</v>
      </c>
      <c r="H2906" t="s">
        <v>3073</v>
      </c>
      <c r="I2906" t="s">
        <v>55</v>
      </c>
      <c r="J2906" t="s">
        <v>1503</v>
      </c>
      <c r="K2906" t="s">
        <v>1488</v>
      </c>
      <c r="L2906" t="s">
        <v>252</v>
      </c>
      <c r="M2906" t="s">
        <v>3165</v>
      </c>
    </row>
    <row r="2907" spans="1:13" x14ac:dyDescent="0.35">
      <c r="A2907" t="s">
        <v>3166</v>
      </c>
      <c r="B2907" t="s">
        <v>25</v>
      </c>
      <c r="C2907" t="s">
        <v>150</v>
      </c>
      <c r="D2907" t="s">
        <v>2174</v>
      </c>
      <c r="E2907" t="s">
        <v>3104</v>
      </c>
      <c r="F2907" t="s">
        <v>3143</v>
      </c>
      <c r="G2907" t="s">
        <v>147</v>
      </c>
      <c r="H2907" t="s">
        <v>3073</v>
      </c>
      <c r="I2907" t="s">
        <v>55</v>
      </c>
      <c r="J2907" t="s">
        <v>1503</v>
      </c>
      <c r="K2907" t="s">
        <v>1488</v>
      </c>
      <c r="L2907" t="s">
        <v>146</v>
      </c>
      <c r="M2907" t="s">
        <v>3167</v>
      </c>
    </row>
    <row r="2908" spans="1:13" x14ac:dyDescent="0.35">
      <c r="A2908" t="s">
        <v>3168</v>
      </c>
      <c r="B2908" t="s">
        <v>25</v>
      </c>
      <c r="C2908" t="s">
        <v>150</v>
      </c>
      <c r="D2908" t="s">
        <v>2174</v>
      </c>
      <c r="E2908" t="s">
        <v>3107</v>
      </c>
      <c r="F2908" t="s">
        <v>3143</v>
      </c>
      <c r="G2908" t="s">
        <v>147</v>
      </c>
      <c r="H2908" t="s">
        <v>3073</v>
      </c>
      <c r="I2908" t="s">
        <v>55</v>
      </c>
      <c r="J2908" t="s">
        <v>1503</v>
      </c>
      <c r="K2908" t="s">
        <v>1488</v>
      </c>
      <c r="L2908" t="s">
        <v>146</v>
      </c>
      <c r="M2908" t="s">
        <v>3169</v>
      </c>
    </row>
    <row r="2909" spans="1:13" x14ac:dyDescent="0.35">
      <c r="A2909" t="s">
        <v>3170</v>
      </c>
      <c r="B2909" t="s">
        <v>25</v>
      </c>
      <c r="C2909" t="s">
        <v>150</v>
      </c>
      <c r="D2909" t="s">
        <v>2174</v>
      </c>
      <c r="E2909" t="s">
        <v>3110</v>
      </c>
      <c r="F2909" t="s">
        <v>3143</v>
      </c>
      <c r="G2909" t="s">
        <v>147</v>
      </c>
      <c r="H2909" t="s">
        <v>3073</v>
      </c>
      <c r="I2909" t="s">
        <v>55</v>
      </c>
      <c r="J2909" t="s">
        <v>1503</v>
      </c>
      <c r="K2909" t="s">
        <v>1488</v>
      </c>
      <c r="L2909" t="s">
        <v>146</v>
      </c>
      <c r="M2909" t="s">
        <v>3171</v>
      </c>
    </row>
    <row r="2910" spans="1:13" x14ac:dyDescent="0.35">
      <c r="A2910" t="s">
        <v>3172</v>
      </c>
      <c r="B2910" t="s">
        <v>25</v>
      </c>
      <c r="C2910" t="s">
        <v>150</v>
      </c>
      <c r="D2910" t="s">
        <v>57</v>
      </c>
      <c r="E2910" t="s">
        <v>3113</v>
      </c>
      <c r="F2910" t="s">
        <v>3143</v>
      </c>
      <c r="G2910" t="s">
        <v>147</v>
      </c>
      <c r="H2910" t="s">
        <v>3073</v>
      </c>
      <c r="I2910" t="s">
        <v>55</v>
      </c>
      <c r="J2910" t="s">
        <v>1503</v>
      </c>
      <c r="K2910" t="s">
        <v>1488</v>
      </c>
      <c r="L2910" t="s">
        <v>146</v>
      </c>
      <c r="M2910" t="s">
        <v>3173</v>
      </c>
    </row>
    <row r="2911" spans="1:13" x14ac:dyDescent="0.35">
      <c r="A2911" t="s">
        <v>3174</v>
      </c>
      <c r="B2911" t="s">
        <v>25</v>
      </c>
      <c r="C2911" t="s">
        <v>150</v>
      </c>
      <c r="D2911" t="s">
        <v>2174</v>
      </c>
      <c r="E2911" t="s">
        <v>3119</v>
      </c>
      <c r="F2911" t="s">
        <v>3143</v>
      </c>
      <c r="G2911" t="s">
        <v>147</v>
      </c>
      <c r="H2911" t="s">
        <v>3073</v>
      </c>
      <c r="I2911" t="s">
        <v>55</v>
      </c>
      <c r="J2911" t="s">
        <v>1503</v>
      </c>
      <c r="K2911" t="s">
        <v>1488</v>
      </c>
      <c r="L2911" t="s">
        <v>146</v>
      </c>
      <c r="M2911" t="s">
        <v>3175</v>
      </c>
    </row>
    <row r="2912" spans="1:13" x14ac:dyDescent="0.35">
      <c r="A2912" t="s">
        <v>3176</v>
      </c>
      <c r="B2912" t="s">
        <v>25</v>
      </c>
      <c r="C2912" t="s">
        <v>150</v>
      </c>
      <c r="D2912" t="s">
        <v>2174</v>
      </c>
      <c r="E2912" t="s">
        <v>3177</v>
      </c>
      <c r="F2912" t="s">
        <v>3143</v>
      </c>
      <c r="G2912" t="s">
        <v>147</v>
      </c>
      <c r="H2912" t="s">
        <v>3073</v>
      </c>
      <c r="I2912" t="s">
        <v>55</v>
      </c>
      <c r="J2912" t="s">
        <v>1503</v>
      </c>
      <c r="K2912" t="s">
        <v>1488</v>
      </c>
      <c r="L2912" t="s">
        <v>146</v>
      </c>
      <c r="M2912" t="s">
        <v>3178</v>
      </c>
    </row>
    <row r="2913" spans="1:13" x14ac:dyDescent="0.35">
      <c r="A2913" t="s">
        <v>3179</v>
      </c>
      <c r="B2913" t="s">
        <v>25</v>
      </c>
      <c r="C2913" t="s">
        <v>150</v>
      </c>
      <c r="D2913" t="s">
        <v>2174</v>
      </c>
      <c r="E2913" t="s">
        <v>3125</v>
      </c>
      <c r="F2913" t="s">
        <v>3143</v>
      </c>
      <c r="G2913" t="s">
        <v>147</v>
      </c>
      <c r="H2913" t="s">
        <v>3073</v>
      </c>
      <c r="I2913" t="s">
        <v>55</v>
      </c>
      <c r="J2913" t="s">
        <v>1503</v>
      </c>
      <c r="K2913" t="s">
        <v>1488</v>
      </c>
      <c r="L2913" t="s">
        <v>146</v>
      </c>
      <c r="M2913" t="s">
        <v>3180</v>
      </c>
    </row>
    <row r="2914" spans="1:13" x14ac:dyDescent="0.35">
      <c r="A2914" t="s">
        <v>3181</v>
      </c>
      <c r="B2914" t="s">
        <v>25</v>
      </c>
      <c r="C2914" t="s">
        <v>150</v>
      </c>
      <c r="D2914" t="s">
        <v>2174</v>
      </c>
      <c r="E2914" t="s">
        <v>3182</v>
      </c>
      <c r="F2914" t="s">
        <v>3183</v>
      </c>
      <c r="G2914" t="s">
        <v>147</v>
      </c>
      <c r="H2914" t="s">
        <v>3073</v>
      </c>
      <c r="I2914" t="s">
        <v>55</v>
      </c>
      <c r="J2914" t="s">
        <v>1503</v>
      </c>
      <c r="K2914" t="s">
        <v>1488</v>
      </c>
      <c r="L2914" t="s">
        <v>146</v>
      </c>
      <c r="M2914" t="s">
        <v>3184</v>
      </c>
    </row>
    <row r="2915" spans="1:13" x14ac:dyDescent="0.35">
      <c r="A2915" t="s">
        <v>3185</v>
      </c>
      <c r="B2915" t="s">
        <v>25</v>
      </c>
      <c r="C2915" t="s">
        <v>150</v>
      </c>
      <c r="D2915" t="s">
        <v>2174</v>
      </c>
      <c r="E2915" t="s">
        <v>3082</v>
      </c>
      <c r="F2915" t="s">
        <v>3183</v>
      </c>
      <c r="G2915" t="s">
        <v>147</v>
      </c>
      <c r="H2915" t="s">
        <v>3073</v>
      </c>
      <c r="I2915" t="s">
        <v>55</v>
      </c>
      <c r="J2915" t="s">
        <v>1503</v>
      </c>
      <c r="K2915" t="s">
        <v>1488</v>
      </c>
      <c r="L2915" t="s">
        <v>146</v>
      </c>
      <c r="M2915" t="s">
        <v>3186</v>
      </c>
    </row>
    <row r="2916" spans="1:13" x14ac:dyDescent="0.35">
      <c r="A2916" t="s">
        <v>3187</v>
      </c>
      <c r="B2916" t="s">
        <v>25</v>
      </c>
      <c r="C2916" t="s">
        <v>150</v>
      </c>
      <c r="D2916" t="s">
        <v>2174</v>
      </c>
      <c r="E2916" t="s">
        <v>3086</v>
      </c>
      <c r="F2916" t="s">
        <v>3183</v>
      </c>
      <c r="G2916" t="s">
        <v>147</v>
      </c>
      <c r="H2916" t="s">
        <v>3073</v>
      </c>
      <c r="I2916" t="s">
        <v>55</v>
      </c>
      <c r="J2916" t="s">
        <v>1503</v>
      </c>
      <c r="K2916" t="s">
        <v>1488</v>
      </c>
      <c r="L2916" t="s">
        <v>146</v>
      </c>
      <c r="M2916" t="s">
        <v>3188</v>
      </c>
    </row>
    <row r="2917" spans="1:13" x14ac:dyDescent="0.35">
      <c r="A2917" t="s">
        <v>3189</v>
      </c>
      <c r="B2917" t="s">
        <v>25</v>
      </c>
      <c r="C2917" t="s">
        <v>150</v>
      </c>
      <c r="D2917" t="s">
        <v>2174</v>
      </c>
      <c r="E2917" t="s">
        <v>3089</v>
      </c>
      <c r="F2917" t="s">
        <v>3183</v>
      </c>
      <c r="G2917" t="s">
        <v>147</v>
      </c>
      <c r="H2917" t="s">
        <v>3073</v>
      </c>
      <c r="I2917" t="s">
        <v>55</v>
      </c>
      <c r="J2917" t="s">
        <v>1503</v>
      </c>
      <c r="K2917" t="s">
        <v>1488</v>
      </c>
      <c r="L2917" t="s">
        <v>146</v>
      </c>
      <c r="M2917" t="s">
        <v>3190</v>
      </c>
    </row>
    <row r="2918" spans="1:13" x14ac:dyDescent="0.35">
      <c r="A2918" t="s">
        <v>3191</v>
      </c>
      <c r="B2918" t="s">
        <v>25</v>
      </c>
      <c r="C2918" t="s">
        <v>150</v>
      </c>
      <c r="D2918" t="s">
        <v>57</v>
      </c>
      <c r="E2918" t="s">
        <v>3095</v>
      </c>
      <c r="F2918" t="s">
        <v>3183</v>
      </c>
      <c r="G2918" t="s">
        <v>147</v>
      </c>
      <c r="H2918" t="s">
        <v>3073</v>
      </c>
      <c r="I2918" t="s">
        <v>55</v>
      </c>
      <c r="J2918" t="s">
        <v>1503</v>
      </c>
      <c r="K2918" t="s">
        <v>1488</v>
      </c>
      <c r="L2918" t="s">
        <v>146</v>
      </c>
      <c r="M2918" t="s">
        <v>3192</v>
      </c>
    </row>
    <row r="2919" spans="1:13" x14ac:dyDescent="0.35">
      <c r="A2919" t="s">
        <v>3193</v>
      </c>
      <c r="B2919" t="s">
        <v>25</v>
      </c>
      <c r="C2919" t="s">
        <v>150</v>
      </c>
      <c r="D2919" t="s">
        <v>2174</v>
      </c>
      <c r="E2919" t="s">
        <v>3098</v>
      </c>
      <c r="F2919" t="s">
        <v>3183</v>
      </c>
      <c r="G2919" t="s">
        <v>147</v>
      </c>
      <c r="H2919" t="s">
        <v>3073</v>
      </c>
      <c r="I2919" t="s">
        <v>55</v>
      </c>
      <c r="J2919" t="s">
        <v>1503</v>
      </c>
      <c r="K2919" t="s">
        <v>1488</v>
      </c>
      <c r="L2919" t="s">
        <v>252</v>
      </c>
      <c r="M2919" t="s">
        <v>3194</v>
      </c>
    </row>
    <row r="2920" spans="1:13" x14ac:dyDescent="0.35">
      <c r="A2920" t="s">
        <v>3195</v>
      </c>
      <c r="B2920" t="s">
        <v>25</v>
      </c>
      <c r="C2920" t="s">
        <v>150</v>
      </c>
      <c r="D2920" t="s">
        <v>2174</v>
      </c>
      <c r="E2920" t="s">
        <v>3101</v>
      </c>
      <c r="F2920" t="s">
        <v>3183</v>
      </c>
      <c r="G2920" t="s">
        <v>147</v>
      </c>
      <c r="H2920" t="s">
        <v>3073</v>
      </c>
      <c r="I2920" t="s">
        <v>55</v>
      </c>
      <c r="J2920" t="s">
        <v>1503</v>
      </c>
      <c r="K2920" t="s">
        <v>1488</v>
      </c>
      <c r="L2920" t="s">
        <v>252</v>
      </c>
      <c r="M2920" t="s">
        <v>3196</v>
      </c>
    </row>
    <row r="2921" spans="1:13" x14ac:dyDescent="0.35">
      <c r="A2921" t="s">
        <v>3197</v>
      </c>
      <c r="B2921" t="s">
        <v>25</v>
      </c>
      <c r="C2921" t="s">
        <v>150</v>
      </c>
      <c r="D2921" t="s">
        <v>2174</v>
      </c>
      <c r="E2921" t="s">
        <v>3104</v>
      </c>
      <c r="F2921" t="s">
        <v>3183</v>
      </c>
      <c r="G2921" t="s">
        <v>147</v>
      </c>
      <c r="H2921" t="s">
        <v>3073</v>
      </c>
      <c r="I2921" t="s">
        <v>55</v>
      </c>
      <c r="J2921" t="s">
        <v>1503</v>
      </c>
      <c r="K2921" t="s">
        <v>1488</v>
      </c>
      <c r="L2921" t="s">
        <v>146</v>
      </c>
      <c r="M2921" t="s">
        <v>3198</v>
      </c>
    </row>
    <row r="2922" spans="1:13" x14ac:dyDescent="0.35">
      <c r="A2922" t="s">
        <v>3199</v>
      </c>
      <c r="B2922" t="s">
        <v>25</v>
      </c>
      <c r="C2922" t="s">
        <v>150</v>
      </c>
      <c r="D2922" t="s">
        <v>2174</v>
      </c>
      <c r="E2922" t="s">
        <v>3107</v>
      </c>
      <c r="F2922" t="s">
        <v>3183</v>
      </c>
      <c r="G2922" t="s">
        <v>147</v>
      </c>
      <c r="H2922" t="s">
        <v>3073</v>
      </c>
      <c r="I2922" t="s">
        <v>55</v>
      </c>
      <c r="J2922" t="s">
        <v>1503</v>
      </c>
      <c r="K2922" t="s">
        <v>1488</v>
      </c>
      <c r="L2922" t="s">
        <v>146</v>
      </c>
      <c r="M2922" t="s">
        <v>3200</v>
      </c>
    </row>
    <row r="2923" spans="1:13" x14ac:dyDescent="0.35">
      <c r="A2923" t="s">
        <v>3201</v>
      </c>
      <c r="B2923" t="s">
        <v>25</v>
      </c>
      <c r="C2923" t="s">
        <v>150</v>
      </c>
      <c r="D2923" t="s">
        <v>2174</v>
      </c>
      <c r="E2923" t="s">
        <v>3110</v>
      </c>
      <c r="F2923" t="s">
        <v>3183</v>
      </c>
      <c r="G2923" t="s">
        <v>147</v>
      </c>
      <c r="H2923" t="s">
        <v>3073</v>
      </c>
      <c r="I2923" t="s">
        <v>55</v>
      </c>
      <c r="J2923" t="s">
        <v>1503</v>
      </c>
      <c r="K2923" t="s">
        <v>1488</v>
      </c>
      <c r="L2923" t="s">
        <v>146</v>
      </c>
      <c r="M2923" t="s">
        <v>3202</v>
      </c>
    </row>
    <row r="2924" spans="1:13" x14ac:dyDescent="0.35">
      <c r="A2924" t="s">
        <v>3203</v>
      </c>
      <c r="B2924" t="s">
        <v>25</v>
      </c>
      <c r="C2924" t="s">
        <v>150</v>
      </c>
      <c r="D2924" t="s">
        <v>57</v>
      </c>
      <c r="E2924" t="s">
        <v>3113</v>
      </c>
      <c r="F2924" t="s">
        <v>3183</v>
      </c>
      <c r="G2924" t="s">
        <v>147</v>
      </c>
      <c r="H2924" t="s">
        <v>3073</v>
      </c>
      <c r="I2924" t="s">
        <v>55</v>
      </c>
      <c r="J2924" t="s">
        <v>1503</v>
      </c>
      <c r="K2924" t="s">
        <v>1488</v>
      </c>
      <c r="L2924" t="s">
        <v>146</v>
      </c>
      <c r="M2924" t="s">
        <v>3204</v>
      </c>
    </row>
    <row r="2925" spans="1:13" x14ac:dyDescent="0.35">
      <c r="A2925" t="s">
        <v>3205</v>
      </c>
      <c r="B2925" t="s">
        <v>25</v>
      </c>
      <c r="C2925" t="s">
        <v>150</v>
      </c>
      <c r="D2925" t="s">
        <v>2174</v>
      </c>
      <c r="E2925" t="s">
        <v>3119</v>
      </c>
      <c r="F2925" t="s">
        <v>3183</v>
      </c>
      <c r="G2925" t="s">
        <v>147</v>
      </c>
      <c r="H2925" t="s">
        <v>3073</v>
      </c>
      <c r="I2925" t="s">
        <v>55</v>
      </c>
      <c r="J2925" t="s">
        <v>1503</v>
      </c>
      <c r="K2925" t="s">
        <v>1488</v>
      </c>
      <c r="L2925" t="s">
        <v>252</v>
      </c>
      <c r="M2925" t="s">
        <v>3206</v>
      </c>
    </row>
    <row r="2926" spans="1:13" x14ac:dyDescent="0.35">
      <c r="A2926" t="s">
        <v>3207</v>
      </c>
      <c r="B2926" t="s">
        <v>25</v>
      </c>
      <c r="C2926" t="s">
        <v>150</v>
      </c>
      <c r="D2926" t="s">
        <v>2174</v>
      </c>
      <c r="E2926" t="s">
        <v>3122</v>
      </c>
      <c r="F2926" t="s">
        <v>3183</v>
      </c>
      <c r="G2926" t="s">
        <v>147</v>
      </c>
      <c r="H2926" t="s">
        <v>3073</v>
      </c>
      <c r="I2926" t="s">
        <v>55</v>
      </c>
      <c r="J2926" t="s">
        <v>1503</v>
      </c>
      <c r="K2926" t="s">
        <v>1488</v>
      </c>
      <c r="L2926" t="s">
        <v>252</v>
      </c>
      <c r="M2926" t="s">
        <v>3208</v>
      </c>
    </row>
    <row r="2927" spans="1:13" x14ac:dyDescent="0.35">
      <c r="A2927" t="s">
        <v>3209</v>
      </c>
      <c r="B2927" t="s">
        <v>25</v>
      </c>
      <c r="C2927" t="s">
        <v>150</v>
      </c>
      <c r="D2927" t="s">
        <v>2174</v>
      </c>
      <c r="E2927" t="s">
        <v>3125</v>
      </c>
      <c r="F2927" t="s">
        <v>3183</v>
      </c>
      <c r="G2927" t="s">
        <v>147</v>
      </c>
      <c r="H2927" t="s">
        <v>3073</v>
      </c>
      <c r="I2927" t="s">
        <v>55</v>
      </c>
      <c r="J2927" t="s">
        <v>1503</v>
      </c>
      <c r="K2927" t="s">
        <v>1488</v>
      </c>
      <c r="L2927" t="s">
        <v>146</v>
      </c>
      <c r="M2927" t="s">
        <v>3210</v>
      </c>
    </row>
    <row r="2928" spans="1:13" x14ac:dyDescent="0.35">
      <c r="A2928" t="s">
        <v>3211</v>
      </c>
      <c r="B2928" t="s">
        <v>25</v>
      </c>
      <c r="C2928" t="s">
        <v>150</v>
      </c>
      <c r="D2928" t="s">
        <v>2174</v>
      </c>
      <c r="E2928" t="s">
        <v>3128</v>
      </c>
      <c r="F2928" t="s">
        <v>3183</v>
      </c>
      <c r="G2928" t="s">
        <v>147</v>
      </c>
      <c r="H2928" t="s">
        <v>3073</v>
      </c>
      <c r="I2928" t="s">
        <v>55</v>
      </c>
      <c r="J2928" t="s">
        <v>1503</v>
      </c>
      <c r="K2928" t="s">
        <v>1488</v>
      </c>
      <c r="L2928" t="s">
        <v>146</v>
      </c>
      <c r="M2928" t="s">
        <v>3212</v>
      </c>
    </row>
    <row r="2929" spans="1:13" x14ac:dyDescent="0.35">
      <c r="A2929" t="s">
        <v>3213</v>
      </c>
      <c r="B2929" t="s">
        <v>25</v>
      </c>
      <c r="C2929" t="s">
        <v>150</v>
      </c>
      <c r="D2929" t="s">
        <v>2174</v>
      </c>
      <c r="E2929" t="s">
        <v>3131</v>
      </c>
      <c r="F2929" t="s">
        <v>3183</v>
      </c>
      <c r="G2929" t="s">
        <v>147</v>
      </c>
      <c r="H2929" t="s">
        <v>3073</v>
      </c>
      <c r="I2929" t="s">
        <v>55</v>
      </c>
      <c r="J2929" t="s">
        <v>1503</v>
      </c>
      <c r="K2929" t="s">
        <v>1488</v>
      </c>
      <c r="L2929" t="s">
        <v>146</v>
      </c>
      <c r="M2929" t="s">
        <v>3214</v>
      </c>
    </row>
    <row r="2930" spans="1:13" x14ac:dyDescent="0.35">
      <c r="A2930" t="s">
        <v>3215</v>
      </c>
      <c r="B2930" t="s">
        <v>25</v>
      </c>
      <c r="C2930" t="s">
        <v>150</v>
      </c>
      <c r="D2930" t="s">
        <v>2174</v>
      </c>
      <c r="E2930" t="s">
        <v>3134</v>
      </c>
      <c r="F2930" t="s">
        <v>3183</v>
      </c>
      <c r="G2930" t="s">
        <v>147</v>
      </c>
      <c r="H2930" t="s">
        <v>3073</v>
      </c>
      <c r="I2930" t="s">
        <v>55</v>
      </c>
      <c r="J2930" t="s">
        <v>1503</v>
      </c>
      <c r="K2930" t="s">
        <v>1488</v>
      </c>
      <c r="L2930" t="s">
        <v>146</v>
      </c>
      <c r="M2930" t="s">
        <v>3216</v>
      </c>
    </row>
    <row r="2931" spans="1:13" x14ac:dyDescent="0.35">
      <c r="A2931" t="s">
        <v>3217</v>
      </c>
      <c r="B2931" t="s">
        <v>25</v>
      </c>
      <c r="C2931" t="s">
        <v>150</v>
      </c>
      <c r="D2931" t="s">
        <v>57</v>
      </c>
      <c r="E2931" t="s">
        <v>3137</v>
      </c>
      <c r="F2931" t="s">
        <v>3183</v>
      </c>
      <c r="G2931" t="s">
        <v>147</v>
      </c>
      <c r="H2931" t="s">
        <v>3073</v>
      </c>
      <c r="I2931" t="s">
        <v>55</v>
      </c>
      <c r="J2931" t="s">
        <v>1503</v>
      </c>
      <c r="K2931" t="s">
        <v>1488</v>
      </c>
      <c r="L2931" t="s">
        <v>146</v>
      </c>
      <c r="M2931" t="s">
        <v>3218</v>
      </c>
    </row>
    <row r="2932" spans="1:13" x14ac:dyDescent="0.35">
      <c r="A2932" t="s">
        <v>3219</v>
      </c>
      <c r="B2932" t="s">
        <v>25</v>
      </c>
      <c r="C2932" t="s">
        <v>150</v>
      </c>
      <c r="D2932" t="s">
        <v>2174</v>
      </c>
      <c r="E2932" t="s">
        <v>3220</v>
      </c>
      <c r="F2932" t="s">
        <v>3183</v>
      </c>
      <c r="G2932" t="s">
        <v>147</v>
      </c>
      <c r="H2932" t="s">
        <v>3073</v>
      </c>
      <c r="I2932" t="s">
        <v>55</v>
      </c>
      <c r="J2932" t="s">
        <v>1503</v>
      </c>
      <c r="K2932" t="s">
        <v>1488</v>
      </c>
      <c r="L2932" t="s">
        <v>252</v>
      </c>
      <c r="M2932" t="s">
        <v>3221</v>
      </c>
    </row>
    <row r="2933" spans="1:13" x14ac:dyDescent="0.35">
      <c r="A2933" t="s">
        <v>3222</v>
      </c>
      <c r="B2933" t="s">
        <v>25</v>
      </c>
      <c r="C2933" t="s">
        <v>150</v>
      </c>
      <c r="D2933" t="s">
        <v>2174</v>
      </c>
      <c r="E2933" t="s">
        <v>3223</v>
      </c>
      <c r="F2933" t="s">
        <v>3183</v>
      </c>
      <c r="G2933" t="s">
        <v>147</v>
      </c>
      <c r="H2933" t="s">
        <v>3073</v>
      </c>
      <c r="I2933" t="s">
        <v>55</v>
      </c>
      <c r="J2933" t="s">
        <v>1503</v>
      </c>
      <c r="K2933" t="s">
        <v>1488</v>
      </c>
      <c r="L2933" t="s">
        <v>252</v>
      </c>
      <c r="M2933" t="s">
        <v>3224</v>
      </c>
    </row>
    <row r="2934" spans="1:13" x14ac:dyDescent="0.35">
      <c r="A2934" t="s">
        <v>3225</v>
      </c>
      <c r="B2934" t="s">
        <v>25</v>
      </c>
      <c r="C2934" t="s">
        <v>150</v>
      </c>
      <c r="D2934" t="s">
        <v>2174</v>
      </c>
      <c r="E2934" t="s">
        <v>3226</v>
      </c>
      <c r="F2934" t="s">
        <v>202</v>
      </c>
      <c r="G2934" t="s">
        <v>147</v>
      </c>
      <c r="H2934" t="s">
        <v>3073</v>
      </c>
      <c r="I2934" t="s">
        <v>55</v>
      </c>
      <c r="J2934" t="s">
        <v>1503</v>
      </c>
      <c r="K2934" t="s">
        <v>1488</v>
      </c>
      <c r="L2934" t="s">
        <v>146</v>
      </c>
      <c r="M2934" t="s">
        <v>3227</v>
      </c>
    </row>
    <row r="2935" spans="1:13" x14ac:dyDescent="0.35">
      <c r="A2935" t="s">
        <v>3228</v>
      </c>
      <c r="B2935" t="s">
        <v>25</v>
      </c>
      <c r="C2935" t="s">
        <v>150</v>
      </c>
      <c r="D2935" t="s">
        <v>2174</v>
      </c>
      <c r="E2935" t="s">
        <v>3226</v>
      </c>
      <c r="F2935" t="s">
        <v>202</v>
      </c>
      <c r="G2935" t="s">
        <v>147</v>
      </c>
      <c r="H2935" t="s">
        <v>3073</v>
      </c>
      <c r="I2935" t="s">
        <v>55</v>
      </c>
      <c r="J2935" t="s">
        <v>1503</v>
      </c>
      <c r="K2935" t="s">
        <v>1488</v>
      </c>
      <c r="L2935" t="s">
        <v>146</v>
      </c>
      <c r="M2935" t="s">
        <v>3229</v>
      </c>
    </row>
    <row r="2936" spans="1:13" x14ac:dyDescent="0.35">
      <c r="A2936" t="s">
        <v>3230</v>
      </c>
      <c r="B2936" t="s">
        <v>25</v>
      </c>
      <c r="C2936" t="s">
        <v>150</v>
      </c>
      <c r="D2936" t="s">
        <v>60</v>
      </c>
      <c r="E2936" t="s">
        <v>3231</v>
      </c>
      <c r="F2936" t="s">
        <v>662</v>
      </c>
      <c r="G2936" t="s">
        <v>147</v>
      </c>
      <c r="H2936" t="s">
        <v>3232</v>
      </c>
      <c r="I2936" t="s">
        <v>55</v>
      </c>
      <c r="J2936" t="s">
        <v>1503</v>
      </c>
      <c r="K2936" t="s">
        <v>1488</v>
      </c>
      <c r="L2936" t="s">
        <v>146</v>
      </c>
      <c r="M2936" t="s">
        <v>3233</v>
      </c>
    </row>
    <row r="2937" spans="1:13" x14ac:dyDescent="0.35">
      <c r="A2937" t="s">
        <v>3234</v>
      </c>
      <c r="B2937" t="s">
        <v>25</v>
      </c>
      <c r="C2937" t="s">
        <v>58</v>
      </c>
      <c r="D2937" t="s">
        <v>61</v>
      </c>
      <c r="E2937" t="s">
        <v>3235</v>
      </c>
      <c r="F2937" t="s">
        <v>660</v>
      </c>
      <c r="G2937" t="s">
        <v>1502</v>
      </c>
      <c r="H2937" t="s">
        <v>3232</v>
      </c>
      <c r="I2937" t="s">
        <v>55</v>
      </c>
      <c r="J2937" t="s">
        <v>1503</v>
      </c>
      <c r="K2937" t="s">
        <v>1488</v>
      </c>
      <c r="L2937" t="s">
        <v>146</v>
      </c>
      <c r="M2937" t="s">
        <v>3236</v>
      </c>
    </row>
    <row r="2938" spans="1:13" x14ac:dyDescent="0.35">
      <c r="A2938" t="s">
        <v>3237</v>
      </c>
      <c r="B2938" t="s">
        <v>25</v>
      </c>
      <c r="C2938" t="s">
        <v>150</v>
      </c>
      <c r="D2938" t="s">
        <v>141</v>
      </c>
      <c r="E2938" t="s">
        <v>3238</v>
      </c>
      <c r="F2938" t="s">
        <v>1137</v>
      </c>
      <c r="G2938" t="s">
        <v>193</v>
      </c>
      <c r="H2938" t="s">
        <v>3239</v>
      </c>
      <c r="I2938" t="s">
        <v>55</v>
      </c>
      <c r="J2938" t="s">
        <v>1503</v>
      </c>
      <c r="K2938" t="s">
        <v>1488</v>
      </c>
      <c r="L2938" t="s">
        <v>146</v>
      </c>
      <c r="M2938" t="s">
        <v>3240</v>
      </c>
    </row>
    <row r="2939" spans="1:13" x14ac:dyDescent="0.35">
      <c r="A2939" t="s">
        <v>3241</v>
      </c>
      <c r="B2939" t="s">
        <v>25</v>
      </c>
      <c r="C2939" t="s">
        <v>150</v>
      </c>
      <c r="D2939" t="s">
        <v>141</v>
      </c>
      <c r="E2939" t="s">
        <v>3238</v>
      </c>
      <c r="F2939" t="s">
        <v>197</v>
      </c>
      <c r="G2939" t="s">
        <v>193</v>
      </c>
      <c r="H2939" t="s">
        <v>3239</v>
      </c>
      <c r="I2939" t="s">
        <v>55</v>
      </c>
      <c r="J2939" t="s">
        <v>1503</v>
      </c>
      <c r="K2939" t="s">
        <v>1488</v>
      </c>
      <c r="L2939" t="s">
        <v>146</v>
      </c>
      <c r="M2939" t="s">
        <v>3242</v>
      </c>
    </row>
    <row r="2940" spans="1:13" x14ac:dyDescent="0.35">
      <c r="A2940" t="s">
        <v>3243</v>
      </c>
      <c r="B2940" t="s">
        <v>25</v>
      </c>
      <c r="C2940" t="s">
        <v>150</v>
      </c>
      <c r="D2940" t="s">
        <v>141</v>
      </c>
      <c r="E2940" t="s">
        <v>3238</v>
      </c>
      <c r="F2940" t="s">
        <v>660</v>
      </c>
      <c r="G2940" t="s">
        <v>193</v>
      </c>
      <c r="H2940" t="s">
        <v>3239</v>
      </c>
      <c r="I2940" t="s">
        <v>55</v>
      </c>
      <c r="J2940" t="s">
        <v>1503</v>
      </c>
      <c r="K2940" t="s">
        <v>1488</v>
      </c>
      <c r="L2940" t="s">
        <v>146</v>
      </c>
      <c r="M2940" t="s">
        <v>3244</v>
      </c>
    </row>
    <row r="2941" spans="1:13" x14ac:dyDescent="0.35">
      <c r="A2941" t="s">
        <v>3245</v>
      </c>
      <c r="B2941" t="s">
        <v>25</v>
      </c>
      <c r="C2941" t="s">
        <v>150</v>
      </c>
      <c r="D2941" t="s">
        <v>141</v>
      </c>
      <c r="E2941" t="s">
        <v>3238</v>
      </c>
      <c r="F2941" t="s">
        <v>660</v>
      </c>
      <c r="G2941" t="s">
        <v>193</v>
      </c>
      <c r="H2941" t="s">
        <v>3239</v>
      </c>
      <c r="I2941" t="s">
        <v>55</v>
      </c>
      <c r="J2941" t="s">
        <v>1503</v>
      </c>
      <c r="K2941" t="s">
        <v>1488</v>
      </c>
      <c r="L2941" t="s">
        <v>146</v>
      </c>
      <c r="M2941" t="s">
        <v>3246</v>
      </c>
    </row>
    <row r="2942" spans="1:13" x14ac:dyDescent="0.35">
      <c r="A2942" t="s">
        <v>3247</v>
      </c>
      <c r="B2942" t="s">
        <v>25</v>
      </c>
      <c r="C2942" t="s">
        <v>150</v>
      </c>
      <c r="D2942" t="s">
        <v>141</v>
      </c>
      <c r="E2942" t="s">
        <v>3238</v>
      </c>
      <c r="F2942" t="s">
        <v>660</v>
      </c>
      <c r="G2942" t="s">
        <v>193</v>
      </c>
      <c r="H2942" t="s">
        <v>3239</v>
      </c>
      <c r="I2942" t="s">
        <v>55</v>
      </c>
      <c r="J2942" t="s">
        <v>1503</v>
      </c>
      <c r="K2942" t="s">
        <v>1488</v>
      </c>
      <c r="L2942" t="s">
        <v>146</v>
      </c>
      <c r="M2942" t="s">
        <v>3248</v>
      </c>
    </row>
    <row r="2943" spans="1:13" x14ac:dyDescent="0.35">
      <c r="A2943" t="s">
        <v>3249</v>
      </c>
      <c r="B2943" t="s">
        <v>25</v>
      </c>
      <c r="C2943" t="s">
        <v>150</v>
      </c>
      <c r="D2943" t="s">
        <v>141</v>
      </c>
      <c r="E2943" t="s">
        <v>3238</v>
      </c>
      <c r="F2943" t="s">
        <v>660</v>
      </c>
      <c r="G2943" t="s">
        <v>193</v>
      </c>
      <c r="H2943" t="s">
        <v>3239</v>
      </c>
      <c r="I2943" t="s">
        <v>55</v>
      </c>
      <c r="J2943" t="s">
        <v>25</v>
      </c>
      <c r="K2943" t="s">
        <v>1488</v>
      </c>
      <c r="L2943" t="s">
        <v>252</v>
      </c>
      <c r="M2943" t="s">
        <v>3250</v>
      </c>
    </row>
    <row r="2944" spans="1:13" x14ac:dyDescent="0.35">
      <c r="A2944" t="s">
        <v>3251</v>
      </c>
      <c r="B2944" t="s">
        <v>25</v>
      </c>
      <c r="C2944" t="s">
        <v>150</v>
      </c>
      <c r="D2944" t="s">
        <v>141</v>
      </c>
      <c r="E2944" t="s">
        <v>3252</v>
      </c>
      <c r="F2944" t="s">
        <v>660</v>
      </c>
      <c r="G2944" t="s">
        <v>193</v>
      </c>
      <c r="H2944" t="s">
        <v>3239</v>
      </c>
      <c r="I2944" t="s">
        <v>55</v>
      </c>
      <c r="J2944" t="s">
        <v>1503</v>
      </c>
      <c r="K2944" t="s">
        <v>1488</v>
      </c>
      <c r="L2944" t="s">
        <v>146</v>
      </c>
      <c r="M2944" t="s">
        <v>3253</v>
      </c>
    </row>
    <row r="2945" spans="1:13" x14ac:dyDescent="0.35">
      <c r="A2945" t="s">
        <v>3254</v>
      </c>
      <c r="B2945" t="s">
        <v>25</v>
      </c>
      <c r="C2945" t="s">
        <v>150</v>
      </c>
      <c r="D2945" t="s">
        <v>141</v>
      </c>
      <c r="E2945" t="s">
        <v>3252</v>
      </c>
      <c r="F2945" t="s">
        <v>660</v>
      </c>
      <c r="G2945" t="s">
        <v>193</v>
      </c>
      <c r="H2945" t="s">
        <v>3239</v>
      </c>
      <c r="I2945" t="s">
        <v>55</v>
      </c>
      <c r="J2945" t="s">
        <v>1503</v>
      </c>
      <c r="K2945" t="s">
        <v>1488</v>
      </c>
      <c r="L2945" t="s">
        <v>146</v>
      </c>
      <c r="M2945" t="s">
        <v>3255</v>
      </c>
    </row>
    <row r="2946" spans="1:13" x14ac:dyDescent="0.35">
      <c r="A2946" t="s">
        <v>3256</v>
      </c>
      <c r="B2946" t="s">
        <v>25</v>
      </c>
      <c r="C2946" t="s">
        <v>150</v>
      </c>
      <c r="D2946" t="s">
        <v>141</v>
      </c>
      <c r="E2946" t="s">
        <v>3252</v>
      </c>
      <c r="F2946" t="s">
        <v>660</v>
      </c>
      <c r="G2946" t="s">
        <v>193</v>
      </c>
      <c r="H2946" t="s">
        <v>3239</v>
      </c>
      <c r="I2946" t="s">
        <v>55</v>
      </c>
      <c r="J2946" t="s">
        <v>3257</v>
      </c>
      <c r="K2946" t="s">
        <v>1488</v>
      </c>
      <c r="L2946" t="s">
        <v>146</v>
      </c>
      <c r="M2946" t="s">
        <v>3258</v>
      </c>
    </row>
    <row r="2947" spans="1:13" x14ac:dyDescent="0.35">
      <c r="A2947" t="s">
        <v>3259</v>
      </c>
      <c r="B2947" t="s">
        <v>25</v>
      </c>
      <c r="C2947" t="s">
        <v>150</v>
      </c>
      <c r="D2947" t="s">
        <v>141</v>
      </c>
      <c r="E2947" t="s">
        <v>3252</v>
      </c>
      <c r="F2947" t="s">
        <v>660</v>
      </c>
      <c r="G2947" t="s">
        <v>193</v>
      </c>
      <c r="H2947" t="s">
        <v>3239</v>
      </c>
      <c r="I2947" t="s">
        <v>55</v>
      </c>
      <c r="J2947" t="s">
        <v>25</v>
      </c>
      <c r="K2947" t="s">
        <v>1488</v>
      </c>
      <c r="L2947" t="s">
        <v>252</v>
      </c>
      <c r="M2947" t="s">
        <v>3260</v>
      </c>
    </row>
    <row r="2948" spans="1:13" x14ac:dyDescent="0.35">
      <c r="A2948" t="s">
        <v>3261</v>
      </c>
      <c r="B2948" t="s">
        <v>25</v>
      </c>
      <c r="C2948" t="s">
        <v>150</v>
      </c>
      <c r="D2948" t="s">
        <v>141</v>
      </c>
      <c r="E2948" t="s">
        <v>3238</v>
      </c>
      <c r="F2948" t="s">
        <v>660</v>
      </c>
      <c r="G2948" t="s">
        <v>193</v>
      </c>
      <c r="H2948" t="s">
        <v>3239</v>
      </c>
      <c r="I2948" t="s">
        <v>55</v>
      </c>
      <c r="J2948" t="s">
        <v>1503</v>
      </c>
      <c r="K2948" t="s">
        <v>1488</v>
      </c>
      <c r="L2948" t="s">
        <v>146</v>
      </c>
      <c r="M2948" t="s">
        <v>3262</v>
      </c>
    </row>
    <row r="2949" spans="1:13" x14ac:dyDescent="0.35">
      <c r="A2949" t="s">
        <v>3263</v>
      </c>
      <c r="B2949" t="s">
        <v>25</v>
      </c>
      <c r="C2949" t="s">
        <v>150</v>
      </c>
      <c r="D2949" t="s">
        <v>141</v>
      </c>
      <c r="E2949" t="s">
        <v>3238</v>
      </c>
      <c r="F2949" t="s">
        <v>660</v>
      </c>
      <c r="G2949" t="s">
        <v>193</v>
      </c>
      <c r="H2949" t="s">
        <v>3239</v>
      </c>
      <c r="I2949" t="s">
        <v>55</v>
      </c>
      <c r="J2949" t="s">
        <v>25</v>
      </c>
      <c r="K2949" t="s">
        <v>1488</v>
      </c>
      <c r="L2949" t="s">
        <v>252</v>
      </c>
      <c r="M2949" t="s">
        <v>3264</v>
      </c>
    </row>
    <row r="2950" spans="1:13" x14ac:dyDescent="0.35">
      <c r="A2950" t="s">
        <v>3265</v>
      </c>
      <c r="B2950" t="s">
        <v>25</v>
      </c>
      <c r="C2950" t="s">
        <v>150</v>
      </c>
      <c r="D2950" t="s">
        <v>141</v>
      </c>
      <c r="E2950" t="s">
        <v>3252</v>
      </c>
      <c r="F2950" t="s">
        <v>1533</v>
      </c>
      <c r="G2950" t="s">
        <v>147</v>
      </c>
      <c r="H2950" t="s">
        <v>3239</v>
      </c>
      <c r="I2950" t="s">
        <v>55</v>
      </c>
      <c r="J2950" t="s">
        <v>3257</v>
      </c>
      <c r="K2950" t="s">
        <v>1488</v>
      </c>
      <c r="L2950" t="s">
        <v>146</v>
      </c>
      <c r="M2950" t="s">
        <v>3266</v>
      </c>
    </row>
    <row r="2951" spans="1:13" x14ac:dyDescent="0.35">
      <c r="A2951" t="s">
        <v>3267</v>
      </c>
      <c r="B2951" t="s">
        <v>25</v>
      </c>
      <c r="C2951" t="s">
        <v>150</v>
      </c>
      <c r="D2951" t="s">
        <v>141</v>
      </c>
      <c r="E2951" t="s">
        <v>3252</v>
      </c>
      <c r="F2951" t="s">
        <v>1533</v>
      </c>
      <c r="G2951" t="s">
        <v>147</v>
      </c>
      <c r="H2951" t="s">
        <v>3239</v>
      </c>
      <c r="I2951" t="s">
        <v>55</v>
      </c>
      <c r="J2951" t="s">
        <v>3257</v>
      </c>
      <c r="K2951" t="s">
        <v>1488</v>
      </c>
      <c r="L2951" t="s">
        <v>146</v>
      </c>
      <c r="M2951" t="s">
        <v>3268</v>
      </c>
    </row>
    <row r="2952" spans="1:13" x14ac:dyDescent="0.35">
      <c r="A2952" t="s">
        <v>3269</v>
      </c>
      <c r="B2952" t="s">
        <v>25</v>
      </c>
      <c r="C2952" t="s">
        <v>150</v>
      </c>
      <c r="D2952" t="s">
        <v>141</v>
      </c>
      <c r="E2952" t="s">
        <v>3252</v>
      </c>
      <c r="F2952" t="s">
        <v>1533</v>
      </c>
      <c r="G2952" t="s">
        <v>147</v>
      </c>
      <c r="H2952" t="s">
        <v>3239</v>
      </c>
      <c r="I2952" t="s">
        <v>55</v>
      </c>
      <c r="J2952" t="s">
        <v>3257</v>
      </c>
      <c r="K2952" t="s">
        <v>1488</v>
      </c>
      <c r="L2952" t="s">
        <v>146</v>
      </c>
      <c r="M2952" t="s">
        <v>3270</v>
      </c>
    </row>
    <row r="2953" spans="1:13" x14ac:dyDescent="0.35">
      <c r="A2953" t="s">
        <v>3271</v>
      </c>
      <c r="B2953" t="s">
        <v>25</v>
      </c>
      <c r="C2953" t="s">
        <v>150</v>
      </c>
      <c r="D2953" t="s">
        <v>141</v>
      </c>
      <c r="E2953" t="s">
        <v>3252</v>
      </c>
      <c r="F2953" t="s">
        <v>1533</v>
      </c>
      <c r="G2953" t="s">
        <v>147</v>
      </c>
      <c r="H2953" t="s">
        <v>3239</v>
      </c>
      <c r="I2953" t="s">
        <v>55</v>
      </c>
      <c r="J2953" t="s">
        <v>3257</v>
      </c>
      <c r="K2953" t="s">
        <v>1488</v>
      </c>
      <c r="L2953" t="s">
        <v>146</v>
      </c>
      <c r="M2953" t="s">
        <v>3272</v>
      </c>
    </row>
    <row r="2954" spans="1:13" x14ac:dyDescent="0.35">
      <c r="A2954" t="s">
        <v>3273</v>
      </c>
      <c r="B2954" t="s">
        <v>25</v>
      </c>
      <c r="C2954" t="s">
        <v>150</v>
      </c>
      <c r="D2954" t="s">
        <v>141</v>
      </c>
      <c r="E2954" t="s">
        <v>3274</v>
      </c>
      <c r="F2954" t="s">
        <v>1533</v>
      </c>
      <c r="G2954" t="s">
        <v>1560</v>
      </c>
      <c r="H2954" t="s">
        <v>3239</v>
      </c>
      <c r="I2954" t="s">
        <v>55</v>
      </c>
      <c r="J2954" t="s">
        <v>3257</v>
      </c>
      <c r="K2954" t="s">
        <v>1488</v>
      </c>
      <c r="L2954" t="s">
        <v>252</v>
      </c>
      <c r="M2954" t="s">
        <v>3275</v>
      </c>
    </row>
    <row r="2955" spans="1:13" x14ac:dyDescent="0.35">
      <c r="A2955" t="s">
        <v>3276</v>
      </c>
      <c r="B2955" t="s">
        <v>25</v>
      </c>
      <c r="C2955" t="s">
        <v>150</v>
      </c>
      <c r="D2955" t="s">
        <v>141</v>
      </c>
      <c r="E2955" t="s">
        <v>3238</v>
      </c>
      <c r="F2955" t="s">
        <v>1533</v>
      </c>
      <c r="G2955" t="s">
        <v>147</v>
      </c>
      <c r="H2955" t="s">
        <v>3239</v>
      </c>
      <c r="I2955" t="s">
        <v>55</v>
      </c>
      <c r="J2955" t="s">
        <v>3257</v>
      </c>
      <c r="K2955" t="s">
        <v>1488</v>
      </c>
      <c r="L2955" t="s">
        <v>146</v>
      </c>
      <c r="M2955" t="s">
        <v>3277</v>
      </c>
    </row>
    <row r="2956" spans="1:13" x14ac:dyDescent="0.35">
      <c r="A2956" t="s">
        <v>3278</v>
      </c>
      <c r="B2956" t="s">
        <v>25</v>
      </c>
      <c r="C2956" t="s">
        <v>150</v>
      </c>
      <c r="D2956" t="s">
        <v>141</v>
      </c>
      <c r="E2956" t="s">
        <v>3252</v>
      </c>
      <c r="F2956" t="s">
        <v>246</v>
      </c>
      <c r="G2956" t="s">
        <v>193</v>
      </c>
      <c r="H2956" t="s">
        <v>3239</v>
      </c>
      <c r="I2956" t="s">
        <v>55</v>
      </c>
      <c r="J2956" t="s">
        <v>1503</v>
      </c>
      <c r="K2956" t="s">
        <v>1488</v>
      </c>
      <c r="L2956" t="s">
        <v>146</v>
      </c>
      <c r="M2956" t="s">
        <v>3279</v>
      </c>
    </row>
    <row r="2957" spans="1:13" x14ac:dyDescent="0.35">
      <c r="A2957" t="s">
        <v>3280</v>
      </c>
      <c r="B2957" t="s">
        <v>25</v>
      </c>
      <c r="C2957" t="s">
        <v>150</v>
      </c>
      <c r="D2957" t="s">
        <v>141</v>
      </c>
      <c r="E2957" t="s">
        <v>3252</v>
      </c>
      <c r="F2957" t="s">
        <v>246</v>
      </c>
      <c r="G2957" t="s">
        <v>193</v>
      </c>
      <c r="H2957" t="s">
        <v>3239</v>
      </c>
      <c r="I2957" t="s">
        <v>55</v>
      </c>
      <c r="J2957" t="s">
        <v>1503</v>
      </c>
      <c r="K2957" t="s">
        <v>1488</v>
      </c>
      <c r="L2957" t="s">
        <v>252</v>
      </c>
      <c r="M2957" t="s">
        <v>3281</v>
      </c>
    </row>
    <row r="2958" spans="1:13" x14ac:dyDescent="0.35">
      <c r="A2958" t="s">
        <v>3282</v>
      </c>
      <c r="B2958" t="s">
        <v>25</v>
      </c>
      <c r="C2958" t="s">
        <v>150</v>
      </c>
      <c r="D2958" t="s">
        <v>141</v>
      </c>
      <c r="E2958" t="s">
        <v>3238</v>
      </c>
      <c r="F2958" t="s">
        <v>246</v>
      </c>
      <c r="G2958" t="s">
        <v>193</v>
      </c>
      <c r="H2958" t="s">
        <v>3239</v>
      </c>
      <c r="I2958" t="s">
        <v>55</v>
      </c>
      <c r="J2958" t="s">
        <v>1503</v>
      </c>
      <c r="K2958" t="s">
        <v>1488</v>
      </c>
      <c r="L2958" t="s">
        <v>252</v>
      </c>
      <c r="M2958" t="s">
        <v>3283</v>
      </c>
    </row>
    <row r="2959" spans="1:13" x14ac:dyDescent="0.35">
      <c r="A2959" t="s">
        <v>3284</v>
      </c>
      <c r="B2959" t="s">
        <v>25</v>
      </c>
      <c r="C2959" t="s">
        <v>150</v>
      </c>
      <c r="D2959" t="s">
        <v>141</v>
      </c>
      <c r="E2959" t="s">
        <v>3252</v>
      </c>
      <c r="F2959" t="s">
        <v>3285</v>
      </c>
      <c r="G2959" t="s">
        <v>193</v>
      </c>
      <c r="H2959" t="s">
        <v>3239</v>
      </c>
      <c r="I2959" t="s">
        <v>55</v>
      </c>
      <c r="J2959" t="s">
        <v>1503</v>
      </c>
      <c r="K2959" t="s">
        <v>1488</v>
      </c>
      <c r="L2959" t="s">
        <v>146</v>
      </c>
      <c r="M2959" t="s">
        <v>3286</v>
      </c>
    </row>
    <row r="2960" spans="1:13" x14ac:dyDescent="0.35">
      <c r="A2960" t="s">
        <v>3287</v>
      </c>
      <c r="B2960" t="s">
        <v>25</v>
      </c>
      <c r="C2960" t="s">
        <v>150</v>
      </c>
      <c r="D2960" t="s">
        <v>141</v>
      </c>
      <c r="E2960" t="s">
        <v>3252</v>
      </c>
      <c r="F2960" t="s">
        <v>1533</v>
      </c>
      <c r="G2960" t="s">
        <v>147</v>
      </c>
      <c r="H2960" t="s">
        <v>3239</v>
      </c>
      <c r="I2960" t="s">
        <v>55</v>
      </c>
      <c r="J2960" t="s">
        <v>3257</v>
      </c>
      <c r="K2960" t="s">
        <v>1488</v>
      </c>
      <c r="L2960" t="s">
        <v>146</v>
      </c>
      <c r="M2960" t="s">
        <v>3288</v>
      </c>
    </row>
    <row r="2961" spans="1:13" x14ac:dyDescent="0.35">
      <c r="A2961" t="s">
        <v>3289</v>
      </c>
      <c r="B2961" t="s">
        <v>25</v>
      </c>
      <c r="C2961" t="s">
        <v>150</v>
      </c>
      <c r="D2961" t="s">
        <v>141</v>
      </c>
      <c r="E2961" t="s">
        <v>3252</v>
      </c>
      <c r="F2961" t="s">
        <v>1533</v>
      </c>
      <c r="G2961" t="s">
        <v>147</v>
      </c>
      <c r="H2961" t="s">
        <v>3239</v>
      </c>
      <c r="I2961" t="s">
        <v>55</v>
      </c>
      <c r="J2961" t="s">
        <v>3257</v>
      </c>
      <c r="K2961" t="s">
        <v>1488</v>
      </c>
      <c r="L2961" t="s">
        <v>146</v>
      </c>
      <c r="M2961" t="s">
        <v>3290</v>
      </c>
    </row>
    <row r="2962" spans="1:13" x14ac:dyDescent="0.35">
      <c r="A2962" t="s">
        <v>3291</v>
      </c>
      <c r="B2962" t="s">
        <v>25</v>
      </c>
      <c r="C2962" t="s">
        <v>150</v>
      </c>
      <c r="D2962" t="s">
        <v>141</v>
      </c>
      <c r="E2962" t="s">
        <v>3252</v>
      </c>
      <c r="F2962" t="s">
        <v>277</v>
      </c>
      <c r="G2962" t="s">
        <v>193</v>
      </c>
      <c r="H2962" t="s">
        <v>3239</v>
      </c>
      <c r="I2962" t="s">
        <v>55</v>
      </c>
      <c r="J2962" t="s">
        <v>1503</v>
      </c>
      <c r="K2962" t="s">
        <v>1488</v>
      </c>
      <c r="L2962" t="s">
        <v>252</v>
      </c>
      <c r="M2962" t="s">
        <v>3292</v>
      </c>
    </row>
    <row r="2963" spans="1:13" x14ac:dyDescent="0.35">
      <c r="A2963" t="s">
        <v>3293</v>
      </c>
      <c r="B2963" t="s">
        <v>25</v>
      </c>
      <c r="C2963" t="s">
        <v>150</v>
      </c>
      <c r="D2963" t="s">
        <v>141</v>
      </c>
      <c r="E2963" t="s">
        <v>3238</v>
      </c>
      <c r="F2963" t="s">
        <v>1533</v>
      </c>
      <c r="G2963" t="s">
        <v>147</v>
      </c>
      <c r="H2963" t="s">
        <v>3239</v>
      </c>
      <c r="I2963" t="s">
        <v>55</v>
      </c>
      <c r="J2963" t="s">
        <v>3257</v>
      </c>
      <c r="K2963" t="s">
        <v>1488</v>
      </c>
      <c r="L2963" t="s">
        <v>146</v>
      </c>
      <c r="M2963" t="s">
        <v>3294</v>
      </c>
    </row>
    <row r="2964" spans="1:13" x14ac:dyDescent="0.35">
      <c r="A2964" t="s">
        <v>3295</v>
      </c>
      <c r="B2964" t="s">
        <v>25</v>
      </c>
      <c r="C2964" t="s">
        <v>150</v>
      </c>
      <c r="D2964" t="s">
        <v>141</v>
      </c>
      <c r="E2964" t="s">
        <v>3238</v>
      </c>
      <c r="F2964" t="s">
        <v>1533</v>
      </c>
      <c r="G2964" t="s">
        <v>147</v>
      </c>
      <c r="H2964" t="s">
        <v>3239</v>
      </c>
      <c r="I2964" t="s">
        <v>55</v>
      </c>
      <c r="J2964" t="s">
        <v>3257</v>
      </c>
      <c r="K2964" t="s">
        <v>1488</v>
      </c>
      <c r="L2964" t="s">
        <v>146</v>
      </c>
      <c r="M2964" t="s">
        <v>3296</v>
      </c>
    </row>
    <row r="2965" spans="1:13" x14ac:dyDescent="0.35">
      <c r="A2965" t="s">
        <v>3297</v>
      </c>
      <c r="B2965" t="s">
        <v>25</v>
      </c>
      <c r="C2965" t="s">
        <v>150</v>
      </c>
      <c r="D2965" t="s">
        <v>141</v>
      </c>
      <c r="E2965" t="s">
        <v>3252</v>
      </c>
      <c r="F2965" t="s">
        <v>277</v>
      </c>
      <c r="G2965" t="s">
        <v>193</v>
      </c>
      <c r="H2965" t="s">
        <v>3239</v>
      </c>
      <c r="I2965" t="s">
        <v>55</v>
      </c>
      <c r="J2965" t="s">
        <v>1503</v>
      </c>
      <c r="K2965" t="s">
        <v>1488</v>
      </c>
      <c r="L2965" t="s">
        <v>252</v>
      </c>
      <c r="M2965" t="s">
        <v>3298</v>
      </c>
    </row>
    <row r="2966" spans="1:13" x14ac:dyDescent="0.35">
      <c r="A2966" t="s">
        <v>3299</v>
      </c>
      <c r="B2966" t="s">
        <v>25</v>
      </c>
      <c r="C2966" t="s">
        <v>150</v>
      </c>
      <c r="D2966" t="s">
        <v>141</v>
      </c>
      <c r="E2966" t="s">
        <v>3252</v>
      </c>
      <c r="F2966" t="s">
        <v>277</v>
      </c>
      <c r="G2966" t="s">
        <v>193</v>
      </c>
      <c r="H2966" t="s">
        <v>3239</v>
      </c>
      <c r="I2966" t="s">
        <v>55</v>
      </c>
      <c r="J2966" t="s">
        <v>1503</v>
      </c>
      <c r="K2966" t="s">
        <v>1488</v>
      </c>
      <c r="L2966" t="s">
        <v>252</v>
      </c>
      <c r="M2966" t="s">
        <v>3300</v>
      </c>
    </row>
    <row r="2967" spans="1:13" x14ac:dyDescent="0.35">
      <c r="A2967" t="s">
        <v>3301</v>
      </c>
      <c r="B2967" t="s">
        <v>25</v>
      </c>
      <c r="C2967" t="s">
        <v>150</v>
      </c>
      <c r="D2967" t="s">
        <v>141</v>
      </c>
      <c r="E2967" t="s">
        <v>3252</v>
      </c>
      <c r="F2967" t="s">
        <v>277</v>
      </c>
      <c r="G2967" t="s">
        <v>193</v>
      </c>
      <c r="H2967" t="s">
        <v>3239</v>
      </c>
      <c r="I2967" t="s">
        <v>55</v>
      </c>
      <c r="J2967" t="s">
        <v>1503</v>
      </c>
      <c r="K2967" t="s">
        <v>1488</v>
      </c>
      <c r="L2967" t="s">
        <v>252</v>
      </c>
      <c r="M2967" t="s">
        <v>3302</v>
      </c>
    </row>
    <row r="2968" spans="1:13" x14ac:dyDescent="0.35">
      <c r="A2968" t="s">
        <v>3303</v>
      </c>
      <c r="B2968" t="s">
        <v>25</v>
      </c>
      <c r="C2968" t="s">
        <v>150</v>
      </c>
      <c r="D2968" t="s">
        <v>141</v>
      </c>
      <c r="E2968" t="s">
        <v>3252</v>
      </c>
      <c r="F2968" t="s">
        <v>277</v>
      </c>
      <c r="G2968" t="s">
        <v>193</v>
      </c>
      <c r="H2968" t="s">
        <v>3239</v>
      </c>
      <c r="I2968" t="s">
        <v>55</v>
      </c>
      <c r="J2968" t="s">
        <v>1503</v>
      </c>
      <c r="K2968" t="s">
        <v>1488</v>
      </c>
      <c r="L2968" t="s">
        <v>252</v>
      </c>
      <c r="M2968" t="s">
        <v>3304</v>
      </c>
    </row>
    <row r="2969" spans="1:13" x14ac:dyDescent="0.35">
      <c r="A2969" t="s">
        <v>3305</v>
      </c>
      <c r="B2969" t="s">
        <v>25</v>
      </c>
      <c r="C2969" t="s">
        <v>150</v>
      </c>
      <c r="D2969" t="s">
        <v>141</v>
      </c>
      <c r="E2969" t="s">
        <v>3252</v>
      </c>
      <c r="F2969" t="s">
        <v>277</v>
      </c>
      <c r="G2969" t="s">
        <v>193</v>
      </c>
      <c r="H2969" t="s">
        <v>3239</v>
      </c>
      <c r="I2969" t="s">
        <v>55</v>
      </c>
      <c r="J2969" t="s">
        <v>1503</v>
      </c>
      <c r="K2969" t="s">
        <v>1488</v>
      </c>
      <c r="L2969" t="s">
        <v>252</v>
      </c>
      <c r="M2969" t="s">
        <v>3306</v>
      </c>
    </row>
    <row r="2970" spans="1:13" x14ac:dyDescent="0.35">
      <c r="A2970" t="s">
        <v>3307</v>
      </c>
      <c r="B2970" t="s">
        <v>25</v>
      </c>
      <c r="C2970" t="s">
        <v>150</v>
      </c>
      <c r="D2970" t="s">
        <v>141</v>
      </c>
      <c r="E2970" t="s">
        <v>3238</v>
      </c>
      <c r="F2970" t="s">
        <v>277</v>
      </c>
      <c r="G2970" t="s">
        <v>198</v>
      </c>
      <c r="H2970" t="s">
        <v>3239</v>
      </c>
      <c r="I2970" t="s">
        <v>200</v>
      </c>
      <c r="J2970" t="s">
        <v>144</v>
      </c>
      <c r="K2970" t="s">
        <v>1488</v>
      </c>
      <c r="L2970" t="s">
        <v>146</v>
      </c>
      <c r="M2970" t="s">
        <v>3308</v>
      </c>
    </row>
    <row r="2971" spans="1:13" x14ac:dyDescent="0.35">
      <c r="A2971" t="s">
        <v>3309</v>
      </c>
      <c r="B2971" t="s">
        <v>25</v>
      </c>
      <c r="C2971" t="s">
        <v>150</v>
      </c>
      <c r="D2971" t="s">
        <v>141</v>
      </c>
      <c r="E2971" t="s">
        <v>3252</v>
      </c>
      <c r="F2971" t="s">
        <v>277</v>
      </c>
      <c r="G2971" t="s">
        <v>198</v>
      </c>
      <c r="H2971" t="s">
        <v>3239</v>
      </c>
      <c r="I2971" t="s">
        <v>200</v>
      </c>
      <c r="J2971" t="s">
        <v>144</v>
      </c>
      <c r="K2971" t="s">
        <v>1488</v>
      </c>
      <c r="L2971" t="s">
        <v>146</v>
      </c>
      <c r="M2971" t="s">
        <v>3310</v>
      </c>
    </row>
    <row r="2972" spans="1:13" x14ac:dyDescent="0.35">
      <c r="A2972" t="s">
        <v>3311</v>
      </c>
      <c r="B2972" t="s">
        <v>25</v>
      </c>
      <c r="C2972" t="s">
        <v>150</v>
      </c>
      <c r="D2972" t="s">
        <v>141</v>
      </c>
      <c r="E2972" t="s">
        <v>3252</v>
      </c>
      <c r="F2972" t="s">
        <v>202</v>
      </c>
      <c r="G2972" t="s">
        <v>1560</v>
      </c>
      <c r="H2972" t="s">
        <v>3239</v>
      </c>
      <c r="I2972" t="s">
        <v>200</v>
      </c>
      <c r="J2972" t="s">
        <v>144</v>
      </c>
      <c r="K2972" t="s">
        <v>1488</v>
      </c>
      <c r="L2972" t="s">
        <v>252</v>
      </c>
      <c r="M2972" t="s">
        <v>3312</v>
      </c>
    </row>
    <row r="2973" spans="1:13" x14ac:dyDescent="0.35">
      <c r="A2973" t="s">
        <v>3313</v>
      </c>
      <c r="B2973" t="s">
        <v>25</v>
      </c>
      <c r="C2973" t="s">
        <v>150</v>
      </c>
      <c r="D2973" t="s">
        <v>141</v>
      </c>
      <c r="E2973" t="s">
        <v>3252</v>
      </c>
      <c r="F2973" t="s">
        <v>202</v>
      </c>
      <c r="G2973" t="s">
        <v>1560</v>
      </c>
      <c r="H2973" t="s">
        <v>3239</v>
      </c>
      <c r="I2973" t="s">
        <v>200</v>
      </c>
      <c r="J2973" t="s">
        <v>1503</v>
      </c>
      <c r="K2973" t="s">
        <v>1488</v>
      </c>
      <c r="L2973" t="s">
        <v>252</v>
      </c>
      <c r="M2973" t="s">
        <v>3314</v>
      </c>
    </row>
    <row r="2974" spans="1:13" x14ac:dyDescent="0.35">
      <c r="A2974" t="s">
        <v>3315</v>
      </c>
      <c r="B2974" t="s">
        <v>25</v>
      </c>
      <c r="C2974" t="s">
        <v>58</v>
      </c>
      <c r="D2974" t="s">
        <v>141</v>
      </c>
      <c r="E2974" t="s">
        <v>3252</v>
      </c>
      <c r="F2974" t="s">
        <v>660</v>
      </c>
      <c r="G2974" t="s">
        <v>147</v>
      </c>
      <c r="H2974" t="s">
        <v>3239</v>
      </c>
      <c r="I2974" t="s">
        <v>200</v>
      </c>
      <c r="J2974" t="s">
        <v>144</v>
      </c>
      <c r="K2974" t="s">
        <v>1488</v>
      </c>
      <c r="L2974" t="s">
        <v>146</v>
      </c>
      <c r="M2974" t="s">
        <v>3316</v>
      </c>
    </row>
    <row r="2975" spans="1:13" x14ac:dyDescent="0.35">
      <c r="A2975" t="s">
        <v>3317</v>
      </c>
      <c r="B2975" t="s">
        <v>25</v>
      </c>
      <c r="C2975" t="s">
        <v>58</v>
      </c>
      <c r="D2975" t="s">
        <v>141</v>
      </c>
      <c r="E2975" t="s">
        <v>3238</v>
      </c>
      <c r="F2975" t="s">
        <v>660</v>
      </c>
      <c r="G2975" t="s">
        <v>147</v>
      </c>
      <c r="H2975" t="s">
        <v>3239</v>
      </c>
      <c r="I2975" t="s">
        <v>200</v>
      </c>
      <c r="J2975" t="s">
        <v>144</v>
      </c>
      <c r="K2975" t="s">
        <v>1488</v>
      </c>
      <c r="L2975" t="s">
        <v>146</v>
      </c>
      <c r="M2975" t="s">
        <v>3318</v>
      </c>
    </row>
    <row r="2976" spans="1:13" x14ac:dyDescent="0.35">
      <c r="A2976" t="s">
        <v>3319</v>
      </c>
      <c r="B2976" t="s">
        <v>25</v>
      </c>
      <c r="C2976" t="s">
        <v>150</v>
      </c>
      <c r="D2976" t="s">
        <v>141</v>
      </c>
      <c r="E2976" t="s">
        <v>3252</v>
      </c>
      <c r="F2976" t="s">
        <v>660</v>
      </c>
      <c r="G2976" t="s">
        <v>147</v>
      </c>
      <c r="H2976" t="s">
        <v>3239</v>
      </c>
      <c r="I2976" t="s">
        <v>200</v>
      </c>
      <c r="J2976" t="s">
        <v>144</v>
      </c>
      <c r="K2976" t="s">
        <v>1488</v>
      </c>
      <c r="L2976" t="s">
        <v>146</v>
      </c>
      <c r="M2976" t="s">
        <v>3320</v>
      </c>
    </row>
    <row r="2977" spans="1:13" x14ac:dyDescent="0.35">
      <c r="A2977" t="s">
        <v>3321</v>
      </c>
      <c r="B2977" t="s">
        <v>25</v>
      </c>
      <c r="C2977" t="s">
        <v>150</v>
      </c>
      <c r="D2977" t="s">
        <v>141</v>
      </c>
      <c r="E2977" t="s">
        <v>3238</v>
      </c>
      <c r="F2977" t="s">
        <v>660</v>
      </c>
      <c r="G2977" t="s">
        <v>147</v>
      </c>
      <c r="H2977" t="s">
        <v>3239</v>
      </c>
      <c r="I2977" t="s">
        <v>200</v>
      </c>
      <c r="J2977" t="s">
        <v>144</v>
      </c>
      <c r="K2977" t="s">
        <v>1488</v>
      </c>
      <c r="L2977" t="s">
        <v>146</v>
      </c>
      <c r="M2977" t="s">
        <v>3322</v>
      </c>
    </row>
    <row r="2978" spans="1:13" x14ac:dyDescent="0.35">
      <c r="A2978" t="s">
        <v>3323</v>
      </c>
      <c r="B2978" t="s">
        <v>25</v>
      </c>
      <c r="C2978" t="s">
        <v>150</v>
      </c>
      <c r="D2978" t="s">
        <v>141</v>
      </c>
      <c r="E2978" t="s">
        <v>3238</v>
      </c>
      <c r="F2978" t="s">
        <v>3324</v>
      </c>
      <c r="G2978" t="s">
        <v>193</v>
      </c>
      <c r="H2978" t="s">
        <v>3239</v>
      </c>
      <c r="I2978" t="s">
        <v>55</v>
      </c>
      <c r="J2978" t="s">
        <v>1503</v>
      </c>
      <c r="K2978" t="s">
        <v>1488</v>
      </c>
      <c r="L2978" t="s">
        <v>146</v>
      </c>
      <c r="M2978" t="s">
        <v>3325</v>
      </c>
    </row>
    <row r="2979" spans="1:13" x14ac:dyDescent="0.35">
      <c r="A2979" t="s">
        <v>3326</v>
      </c>
      <c r="B2979" t="s">
        <v>25</v>
      </c>
      <c r="C2979" t="s">
        <v>150</v>
      </c>
      <c r="D2979" t="s">
        <v>141</v>
      </c>
      <c r="E2979" t="s">
        <v>3238</v>
      </c>
      <c r="F2979" t="s">
        <v>3324</v>
      </c>
      <c r="G2979" t="s">
        <v>193</v>
      </c>
      <c r="H2979" t="s">
        <v>3239</v>
      </c>
      <c r="I2979" t="s">
        <v>55</v>
      </c>
      <c r="J2979" t="s">
        <v>1503</v>
      </c>
      <c r="K2979" t="s">
        <v>1488</v>
      </c>
      <c r="L2979" t="s">
        <v>146</v>
      </c>
      <c r="M2979" t="s">
        <v>3327</v>
      </c>
    </row>
    <row r="2980" spans="1:13" x14ac:dyDescent="0.35">
      <c r="A2980" t="s">
        <v>3328</v>
      </c>
      <c r="B2980" t="s">
        <v>25</v>
      </c>
      <c r="C2980" t="s">
        <v>150</v>
      </c>
      <c r="D2980" t="s">
        <v>141</v>
      </c>
      <c r="E2980" t="s">
        <v>3238</v>
      </c>
      <c r="F2980" t="s">
        <v>3324</v>
      </c>
      <c r="G2980" t="s">
        <v>193</v>
      </c>
      <c r="H2980" t="s">
        <v>3239</v>
      </c>
      <c r="I2980" t="s">
        <v>55</v>
      </c>
      <c r="J2980" t="s">
        <v>1503</v>
      </c>
      <c r="K2980" t="s">
        <v>1488</v>
      </c>
      <c r="L2980" t="s">
        <v>146</v>
      </c>
      <c r="M2980" t="s">
        <v>3329</v>
      </c>
    </row>
    <row r="2981" spans="1:13" x14ac:dyDescent="0.35">
      <c r="A2981" t="s">
        <v>3330</v>
      </c>
      <c r="B2981" t="s">
        <v>25</v>
      </c>
      <c r="C2981" t="s">
        <v>150</v>
      </c>
      <c r="D2981" t="s">
        <v>141</v>
      </c>
      <c r="E2981" t="s">
        <v>3238</v>
      </c>
      <c r="F2981" t="s">
        <v>3324</v>
      </c>
      <c r="G2981" t="s">
        <v>193</v>
      </c>
      <c r="H2981" t="s">
        <v>3239</v>
      </c>
      <c r="I2981" t="s">
        <v>55</v>
      </c>
      <c r="J2981" t="s">
        <v>1503</v>
      </c>
      <c r="K2981" t="s">
        <v>1488</v>
      </c>
      <c r="L2981" t="s">
        <v>146</v>
      </c>
      <c r="M2981" t="s">
        <v>3331</v>
      </c>
    </row>
    <row r="2982" spans="1:13" x14ac:dyDescent="0.35">
      <c r="A2982" t="s">
        <v>3332</v>
      </c>
      <c r="B2982" t="s">
        <v>25</v>
      </c>
      <c r="C2982" t="s">
        <v>150</v>
      </c>
      <c r="D2982" t="s">
        <v>141</v>
      </c>
      <c r="E2982" t="s">
        <v>3238</v>
      </c>
      <c r="F2982" t="s">
        <v>3324</v>
      </c>
      <c r="G2982" t="s">
        <v>193</v>
      </c>
      <c r="H2982" t="s">
        <v>3239</v>
      </c>
      <c r="I2982" t="s">
        <v>55</v>
      </c>
      <c r="J2982" t="s">
        <v>1503</v>
      </c>
      <c r="K2982" t="s">
        <v>1488</v>
      </c>
      <c r="L2982" t="s">
        <v>146</v>
      </c>
      <c r="M2982" t="s">
        <v>3333</v>
      </c>
    </row>
    <row r="2983" spans="1:13" x14ac:dyDescent="0.35">
      <c r="A2983" t="s">
        <v>3334</v>
      </c>
      <c r="B2983" t="s">
        <v>25</v>
      </c>
      <c r="C2983" t="s">
        <v>150</v>
      </c>
      <c r="D2983" t="s">
        <v>141</v>
      </c>
      <c r="E2983" t="s">
        <v>3252</v>
      </c>
      <c r="F2983" t="s">
        <v>3324</v>
      </c>
      <c r="G2983" t="s">
        <v>193</v>
      </c>
      <c r="H2983" t="s">
        <v>3239</v>
      </c>
      <c r="I2983" t="s">
        <v>55</v>
      </c>
      <c r="J2983" t="s">
        <v>1503</v>
      </c>
      <c r="K2983" t="s">
        <v>1488</v>
      </c>
      <c r="L2983" t="s">
        <v>146</v>
      </c>
      <c r="M2983" t="s">
        <v>3335</v>
      </c>
    </row>
    <row r="2984" spans="1:13" x14ac:dyDescent="0.35">
      <c r="A2984" t="s">
        <v>3336</v>
      </c>
      <c r="B2984" t="s">
        <v>25</v>
      </c>
      <c r="C2984" t="s">
        <v>150</v>
      </c>
      <c r="D2984" t="s">
        <v>141</v>
      </c>
      <c r="E2984" t="s">
        <v>3252</v>
      </c>
      <c r="F2984" t="s">
        <v>3324</v>
      </c>
      <c r="G2984" t="s">
        <v>193</v>
      </c>
      <c r="H2984" t="s">
        <v>3239</v>
      </c>
      <c r="I2984" t="s">
        <v>55</v>
      </c>
      <c r="J2984" t="s">
        <v>1503</v>
      </c>
      <c r="K2984" t="s">
        <v>1488</v>
      </c>
      <c r="L2984" t="s">
        <v>146</v>
      </c>
      <c r="M2984" t="s">
        <v>3337</v>
      </c>
    </row>
    <row r="2985" spans="1:13" x14ac:dyDescent="0.35">
      <c r="A2985" t="s">
        <v>3338</v>
      </c>
      <c r="B2985" t="s">
        <v>25</v>
      </c>
      <c r="C2985" t="s">
        <v>150</v>
      </c>
      <c r="D2985" t="s">
        <v>141</v>
      </c>
      <c r="E2985" t="s">
        <v>3252</v>
      </c>
      <c r="F2985" t="s">
        <v>3324</v>
      </c>
      <c r="G2985" t="s">
        <v>193</v>
      </c>
      <c r="H2985" t="s">
        <v>3239</v>
      </c>
      <c r="I2985" t="s">
        <v>55</v>
      </c>
      <c r="J2985" t="s">
        <v>1503</v>
      </c>
      <c r="K2985" t="s">
        <v>1488</v>
      </c>
      <c r="L2985" t="s">
        <v>146</v>
      </c>
      <c r="M2985" t="s">
        <v>3339</v>
      </c>
    </row>
    <row r="2986" spans="1:13" x14ac:dyDescent="0.35">
      <c r="A2986" t="s">
        <v>3340</v>
      </c>
      <c r="B2986" t="s">
        <v>25</v>
      </c>
      <c r="C2986" t="s">
        <v>150</v>
      </c>
      <c r="D2986" t="s">
        <v>141</v>
      </c>
      <c r="E2986" t="s">
        <v>3341</v>
      </c>
      <c r="F2986" t="s">
        <v>3324</v>
      </c>
      <c r="G2986" t="s">
        <v>193</v>
      </c>
      <c r="H2986" t="s">
        <v>3239</v>
      </c>
      <c r="I2986" t="s">
        <v>55</v>
      </c>
      <c r="J2986" t="s">
        <v>1503</v>
      </c>
      <c r="K2986" t="s">
        <v>1488</v>
      </c>
      <c r="L2986" t="s">
        <v>252</v>
      </c>
      <c r="M2986" t="s">
        <v>3342</v>
      </c>
    </row>
    <row r="2987" spans="1:13" x14ac:dyDescent="0.35">
      <c r="A2987" t="s">
        <v>3343</v>
      </c>
      <c r="B2987" t="s">
        <v>25</v>
      </c>
      <c r="C2987" t="s">
        <v>150</v>
      </c>
      <c r="D2987" t="s">
        <v>141</v>
      </c>
      <c r="E2987" t="s">
        <v>3341</v>
      </c>
      <c r="F2987" t="s">
        <v>3324</v>
      </c>
      <c r="G2987" t="s">
        <v>193</v>
      </c>
      <c r="H2987" t="s">
        <v>3239</v>
      </c>
      <c r="I2987" t="s">
        <v>55</v>
      </c>
      <c r="J2987" t="s">
        <v>1503</v>
      </c>
      <c r="K2987" t="s">
        <v>1488</v>
      </c>
      <c r="L2987" t="s">
        <v>146</v>
      </c>
      <c r="M2987" t="s">
        <v>3344</v>
      </c>
    </row>
    <row r="2988" spans="1:13" x14ac:dyDescent="0.35">
      <c r="A2988" t="s">
        <v>3345</v>
      </c>
      <c r="B2988" t="s">
        <v>25</v>
      </c>
      <c r="C2988" t="s">
        <v>150</v>
      </c>
      <c r="D2988" t="s">
        <v>141</v>
      </c>
      <c r="E2988" t="s">
        <v>3252</v>
      </c>
      <c r="F2988" t="s">
        <v>3324</v>
      </c>
      <c r="G2988" t="s">
        <v>193</v>
      </c>
      <c r="H2988" t="s">
        <v>3239</v>
      </c>
      <c r="I2988" t="s">
        <v>55</v>
      </c>
      <c r="J2988" t="s">
        <v>1503</v>
      </c>
      <c r="K2988" t="s">
        <v>1488</v>
      </c>
      <c r="L2988" t="s">
        <v>146</v>
      </c>
      <c r="M2988" t="s">
        <v>3346</v>
      </c>
    </row>
    <row r="2989" spans="1:13" x14ac:dyDescent="0.35">
      <c r="A2989" t="s">
        <v>3347</v>
      </c>
      <c r="B2989" t="s">
        <v>25</v>
      </c>
      <c r="C2989" t="s">
        <v>150</v>
      </c>
      <c r="D2989" t="s">
        <v>141</v>
      </c>
      <c r="E2989" t="s">
        <v>3252</v>
      </c>
      <c r="F2989" t="s">
        <v>277</v>
      </c>
      <c r="G2989" t="s">
        <v>193</v>
      </c>
      <c r="H2989" t="s">
        <v>3239</v>
      </c>
      <c r="I2989" t="s">
        <v>55</v>
      </c>
      <c r="J2989" t="s">
        <v>144</v>
      </c>
      <c r="K2989" t="s">
        <v>1488</v>
      </c>
      <c r="L2989" t="s">
        <v>146</v>
      </c>
      <c r="M2989" t="s">
        <v>3348</v>
      </c>
    </row>
    <row r="2990" spans="1:13" x14ac:dyDescent="0.35">
      <c r="A2990" t="s">
        <v>3349</v>
      </c>
      <c r="B2990" t="s">
        <v>25</v>
      </c>
      <c r="C2990" t="s">
        <v>150</v>
      </c>
      <c r="D2990" t="s">
        <v>141</v>
      </c>
      <c r="E2990" t="s">
        <v>3238</v>
      </c>
      <c r="F2990" t="s">
        <v>277</v>
      </c>
      <c r="G2990" t="s">
        <v>193</v>
      </c>
      <c r="H2990" t="s">
        <v>3239</v>
      </c>
      <c r="I2990" t="s">
        <v>55</v>
      </c>
      <c r="J2990" t="s">
        <v>2175</v>
      </c>
      <c r="K2990" t="s">
        <v>1488</v>
      </c>
      <c r="L2990" t="s">
        <v>146</v>
      </c>
      <c r="M2990" t="s">
        <v>3350</v>
      </c>
    </row>
    <row r="2991" spans="1:13" x14ac:dyDescent="0.35">
      <c r="A2991" t="s">
        <v>3351</v>
      </c>
      <c r="B2991" t="s">
        <v>25</v>
      </c>
      <c r="C2991" t="s">
        <v>150</v>
      </c>
      <c r="D2991" t="s">
        <v>141</v>
      </c>
      <c r="E2991" t="s">
        <v>3252</v>
      </c>
      <c r="F2991" t="s">
        <v>277</v>
      </c>
      <c r="G2991" t="s">
        <v>193</v>
      </c>
      <c r="H2991" t="s">
        <v>3239</v>
      </c>
      <c r="I2991" t="s">
        <v>55</v>
      </c>
      <c r="J2991" t="s">
        <v>2175</v>
      </c>
      <c r="K2991" t="s">
        <v>1488</v>
      </c>
      <c r="L2991" t="s">
        <v>146</v>
      </c>
      <c r="M2991" t="s">
        <v>3352</v>
      </c>
    </row>
    <row r="2992" spans="1:13" x14ac:dyDescent="0.35">
      <c r="A2992" t="s">
        <v>3353</v>
      </c>
      <c r="B2992" t="s">
        <v>25</v>
      </c>
      <c r="C2992" t="s">
        <v>150</v>
      </c>
      <c r="D2992" t="s">
        <v>141</v>
      </c>
      <c r="E2992" t="s">
        <v>3238</v>
      </c>
      <c r="F2992" t="s">
        <v>277</v>
      </c>
      <c r="G2992" t="s">
        <v>193</v>
      </c>
      <c r="H2992" t="s">
        <v>3239</v>
      </c>
      <c r="I2992" t="s">
        <v>55</v>
      </c>
      <c r="J2992" t="s">
        <v>2175</v>
      </c>
      <c r="K2992" t="s">
        <v>1488</v>
      </c>
      <c r="L2992" t="s">
        <v>146</v>
      </c>
      <c r="M2992" t="s">
        <v>3354</v>
      </c>
    </row>
    <row r="2993" spans="1:13" x14ac:dyDescent="0.35">
      <c r="A2993" t="s">
        <v>3355</v>
      </c>
      <c r="B2993" t="s">
        <v>25</v>
      </c>
      <c r="C2993" t="s">
        <v>150</v>
      </c>
      <c r="D2993" t="s">
        <v>141</v>
      </c>
      <c r="E2993" t="s">
        <v>3252</v>
      </c>
      <c r="F2993" t="s">
        <v>277</v>
      </c>
      <c r="G2993" t="s">
        <v>193</v>
      </c>
      <c r="H2993" t="s">
        <v>3239</v>
      </c>
      <c r="I2993" t="s">
        <v>55</v>
      </c>
      <c r="J2993" t="s">
        <v>2175</v>
      </c>
      <c r="K2993" t="s">
        <v>1488</v>
      </c>
      <c r="L2993" t="s">
        <v>146</v>
      </c>
      <c r="M2993" t="s">
        <v>3356</v>
      </c>
    </row>
    <row r="2994" spans="1:13" x14ac:dyDescent="0.35">
      <c r="A2994" t="s">
        <v>3357</v>
      </c>
      <c r="B2994" t="s">
        <v>25</v>
      </c>
      <c r="C2994" t="s">
        <v>150</v>
      </c>
      <c r="D2994" t="s">
        <v>141</v>
      </c>
      <c r="E2994" t="s">
        <v>3252</v>
      </c>
      <c r="F2994" t="s">
        <v>277</v>
      </c>
      <c r="G2994" t="s">
        <v>193</v>
      </c>
      <c r="H2994" t="s">
        <v>3239</v>
      </c>
      <c r="I2994" t="s">
        <v>55</v>
      </c>
      <c r="J2994" t="s">
        <v>2175</v>
      </c>
      <c r="K2994" t="s">
        <v>1488</v>
      </c>
      <c r="L2994" t="s">
        <v>146</v>
      </c>
      <c r="M2994" t="s">
        <v>3358</v>
      </c>
    </row>
    <row r="2995" spans="1:13" x14ac:dyDescent="0.35">
      <c r="A2995" t="s">
        <v>3359</v>
      </c>
      <c r="B2995" t="s">
        <v>25</v>
      </c>
      <c r="C2995" t="s">
        <v>150</v>
      </c>
      <c r="D2995" t="s">
        <v>141</v>
      </c>
      <c r="E2995" t="s">
        <v>3252</v>
      </c>
      <c r="F2995" t="s">
        <v>277</v>
      </c>
      <c r="G2995" t="s">
        <v>193</v>
      </c>
      <c r="H2995" t="s">
        <v>3239</v>
      </c>
      <c r="I2995" t="s">
        <v>55</v>
      </c>
      <c r="J2995" t="s">
        <v>2175</v>
      </c>
      <c r="K2995" t="s">
        <v>1488</v>
      </c>
      <c r="L2995" t="s">
        <v>146</v>
      </c>
      <c r="M2995" t="s">
        <v>3360</v>
      </c>
    </row>
    <row r="2996" spans="1:13" x14ac:dyDescent="0.35">
      <c r="A2996" t="s">
        <v>3361</v>
      </c>
      <c r="B2996" t="s">
        <v>25</v>
      </c>
      <c r="C2996" t="s">
        <v>150</v>
      </c>
      <c r="D2996" t="s">
        <v>141</v>
      </c>
      <c r="E2996" t="s">
        <v>3341</v>
      </c>
      <c r="F2996" t="s">
        <v>277</v>
      </c>
      <c r="G2996" t="s">
        <v>193</v>
      </c>
      <c r="H2996" t="s">
        <v>3239</v>
      </c>
      <c r="I2996" t="s">
        <v>55</v>
      </c>
      <c r="J2996" t="s">
        <v>2175</v>
      </c>
      <c r="K2996" t="s">
        <v>1488</v>
      </c>
      <c r="L2996" t="s">
        <v>146</v>
      </c>
      <c r="M2996" t="s">
        <v>3362</v>
      </c>
    </row>
    <row r="2997" spans="1:13" x14ac:dyDescent="0.35">
      <c r="A2997" t="s">
        <v>3363</v>
      </c>
      <c r="B2997" t="s">
        <v>25</v>
      </c>
      <c r="C2997" t="s">
        <v>150</v>
      </c>
      <c r="D2997" t="s">
        <v>141</v>
      </c>
      <c r="E2997" t="s">
        <v>3341</v>
      </c>
      <c r="F2997" t="s">
        <v>277</v>
      </c>
      <c r="G2997" t="s">
        <v>193</v>
      </c>
      <c r="H2997" t="s">
        <v>3239</v>
      </c>
      <c r="I2997" t="s">
        <v>55</v>
      </c>
      <c r="J2997" t="s">
        <v>2175</v>
      </c>
      <c r="K2997" t="s">
        <v>1488</v>
      </c>
      <c r="L2997" t="s">
        <v>146</v>
      </c>
      <c r="M2997" t="s">
        <v>3364</v>
      </c>
    </row>
    <row r="2998" spans="1:13" x14ac:dyDescent="0.35">
      <c r="A2998" t="s">
        <v>3365</v>
      </c>
      <c r="B2998" t="s">
        <v>25</v>
      </c>
      <c r="C2998" t="s">
        <v>69</v>
      </c>
      <c r="D2998" t="s">
        <v>141</v>
      </c>
      <c r="E2998" t="s">
        <v>3366</v>
      </c>
      <c r="F2998" t="s">
        <v>277</v>
      </c>
      <c r="G2998" t="s">
        <v>3367</v>
      </c>
      <c r="H2998" t="s">
        <v>3239</v>
      </c>
      <c r="I2998" t="s">
        <v>55</v>
      </c>
      <c r="J2998" t="s">
        <v>144</v>
      </c>
      <c r="K2998" t="s">
        <v>1488</v>
      </c>
      <c r="L2998" t="s">
        <v>146</v>
      </c>
      <c r="M2998" t="s">
        <v>3368</v>
      </c>
    </row>
    <row r="2999" spans="1:13" x14ac:dyDescent="0.35">
      <c r="A2999" t="s">
        <v>3369</v>
      </c>
      <c r="B2999" t="s">
        <v>25</v>
      </c>
      <c r="C2999" t="s">
        <v>69</v>
      </c>
      <c r="D2999" t="s">
        <v>141</v>
      </c>
      <c r="E2999" t="s">
        <v>3366</v>
      </c>
      <c r="F2999" t="s">
        <v>277</v>
      </c>
      <c r="G2999" t="s">
        <v>3367</v>
      </c>
      <c r="H2999" t="s">
        <v>3239</v>
      </c>
      <c r="I2999" t="s">
        <v>55</v>
      </c>
      <c r="J2999" t="s">
        <v>144</v>
      </c>
      <c r="K2999" t="s">
        <v>1488</v>
      </c>
      <c r="L2999" t="s">
        <v>146</v>
      </c>
      <c r="M2999" t="s">
        <v>3370</v>
      </c>
    </row>
    <row r="3000" spans="1:13" x14ac:dyDescent="0.35">
      <c r="A3000" t="s">
        <v>3371</v>
      </c>
      <c r="B3000" t="s">
        <v>25</v>
      </c>
      <c r="C3000" t="s">
        <v>69</v>
      </c>
      <c r="D3000" t="s">
        <v>141</v>
      </c>
      <c r="E3000" t="s">
        <v>3252</v>
      </c>
      <c r="F3000" t="s">
        <v>277</v>
      </c>
      <c r="G3000" t="s">
        <v>3367</v>
      </c>
      <c r="H3000" t="s">
        <v>3239</v>
      </c>
      <c r="I3000" t="s">
        <v>55</v>
      </c>
      <c r="J3000" t="s">
        <v>144</v>
      </c>
      <c r="K3000" t="s">
        <v>1488</v>
      </c>
      <c r="L3000" t="s">
        <v>146</v>
      </c>
      <c r="M3000" t="s">
        <v>3372</v>
      </c>
    </row>
    <row r="3001" spans="1:13" x14ac:dyDescent="0.35">
      <c r="A3001" t="s">
        <v>3373</v>
      </c>
      <c r="B3001" t="s">
        <v>25</v>
      </c>
      <c r="C3001" t="s">
        <v>69</v>
      </c>
      <c r="D3001" t="s">
        <v>141</v>
      </c>
      <c r="E3001" t="s">
        <v>3238</v>
      </c>
      <c r="F3001" t="s">
        <v>277</v>
      </c>
      <c r="G3001" t="s">
        <v>3367</v>
      </c>
      <c r="H3001" t="s">
        <v>3239</v>
      </c>
      <c r="I3001" t="s">
        <v>55</v>
      </c>
      <c r="J3001" t="s">
        <v>144</v>
      </c>
      <c r="K3001" t="s">
        <v>1488</v>
      </c>
      <c r="L3001" t="s">
        <v>146</v>
      </c>
      <c r="M3001" t="s">
        <v>3374</v>
      </c>
    </row>
    <row r="3002" spans="1:13" x14ac:dyDescent="0.35">
      <c r="A3002" t="s">
        <v>3375</v>
      </c>
      <c r="B3002" t="s">
        <v>25</v>
      </c>
      <c r="C3002" t="s">
        <v>69</v>
      </c>
      <c r="D3002" t="s">
        <v>141</v>
      </c>
      <c r="E3002" t="s">
        <v>3238</v>
      </c>
      <c r="F3002" t="s">
        <v>277</v>
      </c>
      <c r="G3002" t="s">
        <v>3367</v>
      </c>
      <c r="H3002" t="s">
        <v>3239</v>
      </c>
      <c r="I3002" t="s">
        <v>55</v>
      </c>
      <c r="J3002" t="s">
        <v>144</v>
      </c>
      <c r="K3002" t="s">
        <v>1488</v>
      </c>
      <c r="L3002" t="s">
        <v>146</v>
      </c>
      <c r="M3002" t="s">
        <v>3376</v>
      </c>
    </row>
    <row r="3003" spans="1:13" x14ac:dyDescent="0.35">
      <c r="A3003" t="s">
        <v>3377</v>
      </c>
      <c r="B3003" t="s">
        <v>25</v>
      </c>
      <c r="C3003" t="s">
        <v>69</v>
      </c>
      <c r="D3003" t="s">
        <v>141</v>
      </c>
      <c r="E3003" t="s">
        <v>3252</v>
      </c>
      <c r="F3003" t="s">
        <v>277</v>
      </c>
      <c r="G3003" t="s">
        <v>3367</v>
      </c>
      <c r="H3003" t="s">
        <v>3239</v>
      </c>
      <c r="I3003" t="s">
        <v>55</v>
      </c>
      <c r="J3003" t="s">
        <v>144</v>
      </c>
      <c r="K3003" t="s">
        <v>1488</v>
      </c>
      <c r="L3003" t="s">
        <v>146</v>
      </c>
      <c r="M3003" t="s">
        <v>3378</v>
      </c>
    </row>
    <row r="3004" spans="1:13" x14ac:dyDescent="0.35">
      <c r="A3004" t="s">
        <v>3379</v>
      </c>
      <c r="B3004" t="s">
        <v>25</v>
      </c>
      <c r="C3004" t="s">
        <v>69</v>
      </c>
      <c r="D3004" t="s">
        <v>141</v>
      </c>
      <c r="E3004" t="s">
        <v>3238</v>
      </c>
      <c r="F3004" t="s">
        <v>277</v>
      </c>
      <c r="G3004" t="s">
        <v>3367</v>
      </c>
      <c r="H3004" t="s">
        <v>3239</v>
      </c>
      <c r="I3004" t="s">
        <v>55</v>
      </c>
      <c r="J3004" t="s">
        <v>144</v>
      </c>
      <c r="K3004" t="s">
        <v>1488</v>
      </c>
      <c r="L3004" t="s">
        <v>146</v>
      </c>
      <c r="M3004" t="s">
        <v>3380</v>
      </c>
    </row>
    <row r="3005" spans="1:13" x14ac:dyDescent="0.35">
      <c r="A3005" t="s">
        <v>3381</v>
      </c>
      <c r="B3005" t="s">
        <v>25</v>
      </c>
      <c r="C3005" t="s">
        <v>69</v>
      </c>
      <c r="D3005" t="s">
        <v>141</v>
      </c>
      <c r="E3005" t="s">
        <v>3252</v>
      </c>
      <c r="F3005" t="s">
        <v>277</v>
      </c>
      <c r="G3005" t="s">
        <v>3367</v>
      </c>
      <c r="H3005" t="s">
        <v>3239</v>
      </c>
      <c r="I3005" t="s">
        <v>55</v>
      </c>
      <c r="J3005" t="s">
        <v>144</v>
      </c>
      <c r="K3005" t="s">
        <v>1488</v>
      </c>
      <c r="L3005" t="s">
        <v>146</v>
      </c>
      <c r="M3005" t="s">
        <v>3382</v>
      </c>
    </row>
    <row r="3006" spans="1:13" x14ac:dyDescent="0.35">
      <c r="A3006" t="s">
        <v>3383</v>
      </c>
      <c r="B3006" t="s">
        <v>25</v>
      </c>
      <c r="C3006" t="s">
        <v>69</v>
      </c>
      <c r="D3006" t="s">
        <v>141</v>
      </c>
      <c r="E3006" t="s">
        <v>3252</v>
      </c>
      <c r="F3006" t="s">
        <v>277</v>
      </c>
      <c r="G3006" t="s">
        <v>3367</v>
      </c>
      <c r="H3006" t="s">
        <v>3239</v>
      </c>
      <c r="I3006" t="s">
        <v>55</v>
      </c>
      <c r="J3006" t="s">
        <v>144</v>
      </c>
      <c r="K3006" t="s">
        <v>1488</v>
      </c>
      <c r="L3006" t="s">
        <v>146</v>
      </c>
      <c r="M3006" t="s">
        <v>3384</v>
      </c>
    </row>
    <row r="3007" spans="1:13" x14ac:dyDescent="0.35">
      <c r="A3007" t="s">
        <v>3385</v>
      </c>
      <c r="B3007" t="s">
        <v>25</v>
      </c>
      <c r="C3007" t="s">
        <v>69</v>
      </c>
      <c r="D3007" t="s">
        <v>141</v>
      </c>
      <c r="E3007" t="s">
        <v>3252</v>
      </c>
      <c r="F3007" t="s">
        <v>2170</v>
      </c>
      <c r="G3007" t="s">
        <v>3367</v>
      </c>
      <c r="H3007" t="s">
        <v>3239</v>
      </c>
      <c r="I3007" t="s">
        <v>55</v>
      </c>
      <c r="J3007" t="s">
        <v>144</v>
      </c>
      <c r="K3007" t="s">
        <v>1561</v>
      </c>
      <c r="L3007" t="s">
        <v>146</v>
      </c>
      <c r="M3007" t="s">
        <v>3386</v>
      </c>
    </row>
    <row r="3008" spans="1:13" x14ac:dyDescent="0.35">
      <c r="A3008" t="s">
        <v>3387</v>
      </c>
      <c r="B3008" t="s">
        <v>25</v>
      </c>
      <c r="C3008" t="s">
        <v>69</v>
      </c>
      <c r="D3008" t="s">
        <v>141</v>
      </c>
      <c r="E3008" t="s">
        <v>3252</v>
      </c>
      <c r="F3008" t="s">
        <v>2170</v>
      </c>
      <c r="G3008" t="s">
        <v>3367</v>
      </c>
      <c r="H3008" t="s">
        <v>3239</v>
      </c>
      <c r="I3008" t="s">
        <v>55</v>
      </c>
      <c r="J3008" t="s">
        <v>144</v>
      </c>
      <c r="K3008" t="s">
        <v>1561</v>
      </c>
      <c r="L3008" t="s">
        <v>146</v>
      </c>
      <c r="M3008" t="s">
        <v>3388</v>
      </c>
    </row>
    <row r="3009" spans="1:13" x14ac:dyDescent="0.35">
      <c r="A3009" t="s">
        <v>3389</v>
      </c>
      <c r="B3009" t="s">
        <v>25</v>
      </c>
      <c r="C3009" t="s">
        <v>69</v>
      </c>
      <c r="D3009" t="s">
        <v>141</v>
      </c>
      <c r="E3009" t="s">
        <v>3252</v>
      </c>
      <c r="F3009" t="s">
        <v>2004</v>
      </c>
      <c r="G3009" t="s">
        <v>3367</v>
      </c>
      <c r="H3009" t="s">
        <v>3239</v>
      </c>
      <c r="I3009" t="s">
        <v>55</v>
      </c>
      <c r="J3009" t="s">
        <v>144</v>
      </c>
      <c r="K3009" t="s">
        <v>1561</v>
      </c>
      <c r="L3009" t="s">
        <v>146</v>
      </c>
      <c r="M3009" t="s">
        <v>3390</v>
      </c>
    </row>
    <row r="3010" spans="1:13" x14ac:dyDescent="0.35">
      <c r="A3010" t="s">
        <v>3391</v>
      </c>
      <c r="B3010" t="s">
        <v>25</v>
      </c>
      <c r="C3010" t="s">
        <v>69</v>
      </c>
      <c r="D3010" t="s">
        <v>141</v>
      </c>
      <c r="E3010" t="s">
        <v>3252</v>
      </c>
      <c r="F3010" t="s">
        <v>2004</v>
      </c>
      <c r="G3010" t="s">
        <v>3367</v>
      </c>
      <c r="H3010" t="s">
        <v>3239</v>
      </c>
      <c r="I3010" t="s">
        <v>55</v>
      </c>
      <c r="J3010" t="s">
        <v>144</v>
      </c>
      <c r="K3010" t="s">
        <v>1561</v>
      </c>
      <c r="L3010" t="s">
        <v>146</v>
      </c>
      <c r="M3010" t="s">
        <v>3392</v>
      </c>
    </row>
    <row r="3011" spans="1:13" x14ac:dyDescent="0.35">
      <c r="A3011" t="s">
        <v>3393</v>
      </c>
      <c r="B3011" t="s">
        <v>25</v>
      </c>
      <c r="C3011" t="s">
        <v>69</v>
      </c>
      <c r="D3011" t="s">
        <v>141</v>
      </c>
      <c r="E3011" t="s">
        <v>3252</v>
      </c>
      <c r="F3011" t="s">
        <v>2004</v>
      </c>
      <c r="G3011" t="s">
        <v>3367</v>
      </c>
      <c r="H3011" t="s">
        <v>3239</v>
      </c>
      <c r="I3011" t="s">
        <v>55</v>
      </c>
      <c r="J3011" t="s">
        <v>144</v>
      </c>
      <c r="K3011" t="s">
        <v>1561</v>
      </c>
      <c r="L3011" t="s">
        <v>146</v>
      </c>
      <c r="M3011" t="s">
        <v>3394</v>
      </c>
    </row>
    <row r="3012" spans="1:13" x14ac:dyDescent="0.35">
      <c r="A3012" t="s">
        <v>3395</v>
      </c>
      <c r="B3012" t="s">
        <v>25</v>
      </c>
      <c r="C3012" t="s">
        <v>69</v>
      </c>
      <c r="D3012" t="s">
        <v>141</v>
      </c>
      <c r="E3012" t="s">
        <v>3252</v>
      </c>
      <c r="F3012" t="s">
        <v>2081</v>
      </c>
      <c r="G3012" t="s">
        <v>3367</v>
      </c>
      <c r="H3012" t="s">
        <v>3239</v>
      </c>
      <c r="I3012" t="s">
        <v>55</v>
      </c>
      <c r="J3012" t="s">
        <v>144</v>
      </c>
      <c r="K3012" t="s">
        <v>1561</v>
      </c>
      <c r="L3012" t="s">
        <v>146</v>
      </c>
      <c r="M3012" t="s">
        <v>3396</v>
      </c>
    </row>
    <row r="3013" spans="1:13" x14ac:dyDescent="0.35">
      <c r="A3013" t="s">
        <v>3397</v>
      </c>
      <c r="B3013" t="s">
        <v>25</v>
      </c>
      <c r="C3013" t="s">
        <v>69</v>
      </c>
      <c r="D3013" t="s">
        <v>141</v>
      </c>
      <c r="E3013" t="s">
        <v>3252</v>
      </c>
      <c r="F3013" t="s">
        <v>2081</v>
      </c>
      <c r="G3013" t="s">
        <v>3367</v>
      </c>
      <c r="H3013" t="s">
        <v>3239</v>
      </c>
      <c r="I3013" t="s">
        <v>55</v>
      </c>
      <c r="J3013" t="s">
        <v>144</v>
      </c>
      <c r="K3013" t="s">
        <v>1561</v>
      </c>
      <c r="L3013" t="s">
        <v>146</v>
      </c>
      <c r="M3013" t="s">
        <v>3398</v>
      </c>
    </row>
    <row r="3014" spans="1:13" x14ac:dyDescent="0.35">
      <c r="A3014" t="s">
        <v>3399</v>
      </c>
      <c r="B3014" t="s">
        <v>25</v>
      </c>
      <c r="C3014" t="s">
        <v>69</v>
      </c>
      <c r="D3014" t="s">
        <v>141</v>
      </c>
      <c r="E3014" t="s">
        <v>3252</v>
      </c>
      <c r="F3014" t="s">
        <v>2081</v>
      </c>
      <c r="G3014" t="s">
        <v>3367</v>
      </c>
      <c r="H3014" t="s">
        <v>3239</v>
      </c>
      <c r="I3014" t="s">
        <v>55</v>
      </c>
      <c r="J3014" t="s">
        <v>144</v>
      </c>
      <c r="K3014" t="s">
        <v>1561</v>
      </c>
      <c r="L3014" t="s">
        <v>146</v>
      </c>
      <c r="M3014" t="s">
        <v>3400</v>
      </c>
    </row>
    <row r="3015" spans="1:13" x14ac:dyDescent="0.35">
      <c r="A3015" t="s">
        <v>3401</v>
      </c>
      <c r="B3015" t="s">
        <v>25</v>
      </c>
      <c r="C3015" t="s">
        <v>69</v>
      </c>
      <c r="D3015" t="s">
        <v>141</v>
      </c>
      <c r="E3015" t="s">
        <v>3252</v>
      </c>
      <c r="F3015" t="s">
        <v>2081</v>
      </c>
      <c r="G3015" t="s">
        <v>3367</v>
      </c>
      <c r="H3015" t="s">
        <v>3239</v>
      </c>
      <c r="I3015" t="s">
        <v>55</v>
      </c>
      <c r="J3015" t="s">
        <v>144</v>
      </c>
      <c r="K3015" t="s">
        <v>1561</v>
      </c>
      <c r="L3015" t="s">
        <v>146</v>
      </c>
      <c r="M3015" t="s">
        <v>3402</v>
      </c>
    </row>
    <row r="3016" spans="1:13" x14ac:dyDescent="0.35">
      <c r="A3016" t="s">
        <v>3403</v>
      </c>
      <c r="B3016" t="s">
        <v>25</v>
      </c>
      <c r="C3016" t="s">
        <v>69</v>
      </c>
      <c r="D3016" t="s">
        <v>141</v>
      </c>
      <c r="E3016" t="s">
        <v>3252</v>
      </c>
      <c r="F3016" t="s">
        <v>2081</v>
      </c>
      <c r="G3016" t="s">
        <v>3367</v>
      </c>
      <c r="H3016" t="s">
        <v>3239</v>
      </c>
      <c r="I3016" t="s">
        <v>55</v>
      </c>
      <c r="J3016" t="s">
        <v>144</v>
      </c>
      <c r="K3016" t="s">
        <v>1561</v>
      </c>
      <c r="L3016" t="s">
        <v>146</v>
      </c>
      <c r="M3016" t="s">
        <v>3404</v>
      </c>
    </row>
    <row r="3017" spans="1:13" x14ac:dyDescent="0.35">
      <c r="A3017" t="s">
        <v>3405</v>
      </c>
      <c r="B3017" t="s">
        <v>25</v>
      </c>
      <c r="C3017" t="s">
        <v>69</v>
      </c>
      <c r="D3017" t="s">
        <v>141</v>
      </c>
      <c r="E3017" t="s">
        <v>3252</v>
      </c>
      <c r="F3017" t="s">
        <v>2081</v>
      </c>
      <c r="G3017" t="s">
        <v>3367</v>
      </c>
      <c r="H3017" t="s">
        <v>3239</v>
      </c>
      <c r="I3017" t="s">
        <v>55</v>
      </c>
      <c r="J3017" t="s">
        <v>144</v>
      </c>
      <c r="K3017" t="s">
        <v>1561</v>
      </c>
      <c r="L3017" t="s">
        <v>146</v>
      </c>
      <c r="M3017" t="s">
        <v>3406</v>
      </c>
    </row>
    <row r="3018" spans="1:13" x14ac:dyDescent="0.35">
      <c r="A3018" t="s">
        <v>3407</v>
      </c>
      <c r="B3018" t="s">
        <v>25</v>
      </c>
      <c r="C3018" t="s">
        <v>69</v>
      </c>
      <c r="D3018" t="s">
        <v>141</v>
      </c>
      <c r="E3018" t="s">
        <v>3252</v>
      </c>
      <c r="F3018" t="s">
        <v>2081</v>
      </c>
      <c r="G3018" t="s">
        <v>3367</v>
      </c>
      <c r="H3018" t="s">
        <v>3239</v>
      </c>
      <c r="I3018" t="s">
        <v>55</v>
      </c>
      <c r="J3018" t="s">
        <v>144</v>
      </c>
      <c r="K3018" t="s">
        <v>1561</v>
      </c>
      <c r="L3018" t="s">
        <v>146</v>
      </c>
      <c r="M3018" t="s">
        <v>3408</v>
      </c>
    </row>
    <row r="3019" spans="1:13" x14ac:dyDescent="0.35">
      <c r="A3019" t="s">
        <v>3409</v>
      </c>
      <c r="B3019" t="s">
        <v>25</v>
      </c>
      <c r="C3019" t="s">
        <v>69</v>
      </c>
      <c r="D3019" t="s">
        <v>141</v>
      </c>
      <c r="E3019" t="s">
        <v>3252</v>
      </c>
      <c r="F3019" t="s">
        <v>2081</v>
      </c>
      <c r="G3019" t="s">
        <v>3367</v>
      </c>
      <c r="H3019" t="s">
        <v>3239</v>
      </c>
      <c r="I3019" t="s">
        <v>55</v>
      </c>
      <c r="J3019" t="s">
        <v>144</v>
      </c>
      <c r="K3019" t="s">
        <v>1561</v>
      </c>
      <c r="L3019" t="s">
        <v>146</v>
      </c>
      <c r="M3019" t="s">
        <v>3410</v>
      </c>
    </row>
    <row r="3020" spans="1:13" x14ac:dyDescent="0.35">
      <c r="A3020" t="s">
        <v>3411</v>
      </c>
      <c r="B3020" t="s">
        <v>25</v>
      </c>
      <c r="C3020" t="s">
        <v>69</v>
      </c>
      <c r="D3020" t="s">
        <v>141</v>
      </c>
      <c r="E3020" t="s">
        <v>3252</v>
      </c>
      <c r="F3020" t="s">
        <v>1578</v>
      </c>
      <c r="G3020" t="s">
        <v>3367</v>
      </c>
      <c r="H3020" t="s">
        <v>3239</v>
      </c>
      <c r="I3020" t="s">
        <v>55</v>
      </c>
      <c r="J3020" t="s">
        <v>144</v>
      </c>
      <c r="K3020" t="s">
        <v>1561</v>
      </c>
      <c r="L3020" t="s">
        <v>146</v>
      </c>
      <c r="M3020" t="s">
        <v>3412</v>
      </c>
    </row>
    <row r="3021" spans="1:13" x14ac:dyDescent="0.35">
      <c r="A3021" t="s">
        <v>3413</v>
      </c>
      <c r="B3021" t="s">
        <v>25</v>
      </c>
      <c r="C3021" t="s">
        <v>69</v>
      </c>
      <c r="D3021" t="s">
        <v>141</v>
      </c>
      <c r="E3021" t="s">
        <v>3252</v>
      </c>
      <c r="F3021" t="s">
        <v>1578</v>
      </c>
      <c r="G3021" t="s">
        <v>3367</v>
      </c>
      <c r="H3021" t="s">
        <v>3239</v>
      </c>
      <c r="I3021" t="s">
        <v>55</v>
      </c>
      <c r="J3021" t="s">
        <v>144</v>
      </c>
      <c r="K3021" t="s">
        <v>1561</v>
      </c>
      <c r="L3021" t="s">
        <v>146</v>
      </c>
      <c r="M3021" t="s">
        <v>3414</v>
      </c>
    </row>
    <row r="3022" spans="1:13" x14ac:dyDescent="0.35">
      <c r="A3022" t="s">
        <v>3415</v>
      </c>
      <c r="B3022" t="s">
        <v>25</v>
      </c>
      <c r="C3022" t="s">
        <v>69</v>
      </c>
      <c r="D3022" t="s">
        <v>141</v>
      </c>
      <c r="E3022" t="s">
        <v>3252</v>
      </c>
      <c r="F3022" t="s">
        <v>1578</v>
      </c>
      <c r="G3022" t="s">
        <v>3367</v>
      </c>
      <c r="H3022" t="s">
        <v>3239</v>
      </c>
      <c r="I3022" t="s">
        <v>55</v>
      </c>
      <c r="J3022" t="s">
        <v>144</v>
      </c>
      <c r="K3022" t="s">
        <v>1561</v>
      </c>
      <c r="L3022" t="s">
        <v>146</v>
      </c>
      <c r="M3022" t="s">
        <v>3416</v>
      </c>
    </row>
    <row r="3023" spans="1:13" x14ac:dyDescent="0.35">
      <c r="A3023" t="s">
        <v>3417</v>
      </c>
      <c r="B3023" t="s">
        <v>25</v>
      </c>
      <c r="C3023" t="s">
        <v>69</v>
      </c>
      <c r="D3023" t="s">
        <v>141</v>
      </c>
      <c r="E3023" t="s">
        <v>3252</v>
      </c>
      <c r="F3023" t="s">
        <v>1578</v>
      </c>
      <c r="G3023" t="s">
        <v>3367</v>
      </c>
      <c r="H3023" t="s">
        <v>3239</v>
      </c>
      <c r="I3023" t="s">
        <v>55</v>
      </c>
      <c r="J3023" t="s">
        <v>144</v>
      </c>
      <c r="K3023" t="s">
        <v>1561</v>
      </c>
      <c r="L3023" t="s">
        <v>146</v>
      </c>
      <c r="M3023" t="s">
        <v>3418</v>
      </c>
    </row>
    <row r="3024" spans="1:13" x14ac:dyDescent="0.35">
      <c r="A3024" t="s">
        <v>3419</v>
      </c>
      <c r="B3024" t="s">
        <v>25</v>
      </c>
      <c r="C3024" t="s">
        <v>69</v>
      </c>
      <c r="D3024" t="s">
        <v>141</v>
      </c>
      <c r="E3024" t="s">
        <v>3252</v>
      </c>
      <c r="F3024" t="s">
        <v>1578</v>
      </c>
      <c r="G3024" t="s">
        <v>3367</v>
      </c>
      <c r="H3024" t="s">
        <v>3239</v>
      </c>
      <c r="I3024" t="s">
        <v>55</v>
      </c>
      <c r="J3024" t="s">
        <v>144</v>
      </c>
      <c r="K3024" t="s">
        <v>1561</v>
      </c>
      <c r="L3024" t="s">
        <v>146</v>
      </c>
      <c r="M3024" t="s">
        <v>3420</v>
      </c>
    </row>
    <row r="3025" spans="1:13" x14ac:dyDescent="0.35">
      <c r="A3025" t="s">
        <v>3421</v>
      </c>
      <c r="B3025" t="s">
        <v>25</v>
      </c>
      <c r="C3025" t="s">
        <v>69</v>
      </c>
      <c r="D3025" t="s">
        <v>141</v>
      </c>
      <c r="E3025" t="s">
        <v>3252</v>
      </c>
      <c r="F3025" t="s">
        <v>1578</v>
      </c>
      <c r="G3025" t="s">
        <v>3367</v>
      </c>
      <c r="H3025" t="s">
        <v>3239</v>
      </c>
      <c r="I3025" t="s">
        <v>55</v>
      </c>
      <c r="J3025" t="s">
        <v>144</v>
      </c>
      <c r="K3025" t="s">
        <v>1561</v>
      </c>
      <c r="L3025" t="s">
        <v>146</v>
      </c>
      <c r="M3025" t="s">
        <v>3422</v>
      </c>
    </row>
    <row r="3026" spans="1:13" x14ac:dyDescent="0.35">
      <c r="A3026" t="s">
        <v>3423</v>
      </c>
      <c r="B3026" t="s">
        <v>25</v>
      </c>
      <c r="C3026" t="s">
        <v>69</v>
      </c>
      <c r="D3026" t="s">
        <v>141</v>
      </c>
      <c r="E3026" t="s">
        <v>3252</v>
      </c>
      <c r="F3026" t="s">
        <v>1578</v>
      </c>
      <c r="G3026" t="s">
        <v>3367</v>
      </c>
      <c r="H3026" t="s">
        <v>3239</v>
      </c>
      <c r="I3026" t="s">
        <v>55</v>
      </c>
      <c r="J3026" t="s">
        <v>144</v>
      </c>
      <c r="K3026" t="s">
        <v>1561</v>
      </c>
      <c r="L3026" t="s">
        <v>146</v>
      </c>
      <c r="M3026" t="s">
        <v>3424</v>
      </c>
    </row>
    <row r="3027" spans="1:13" x14ac:dyDescent="0.35">
      <c r="A3027" t="s">
        <v>3425</v>
      </c>
      <c r="B3027" t="s">
        <v>25</v>
      </c>
      <c r="C3027" t="s">
        <v>69</v>
      </c>
      <c r="D3027" t="s">
        <v>141</v>
      </c>
      <c r="E3027" t="s">
        <v>3252</v>
      </c>
      <c r="F3027" t="s">
        <v>1578</v>
      </c>
      <c r="G3027" t="s">
        <v>3367</v>
      </c>
      <c r="H3027" t="s">
        <v>3239</v>
      </c>
      <c r="I3027" t="s">
        <v>55</v>
      </c>
      <c r="J3027" t="s">
        <v>144</v>
      </c>
      <c r="K3027" t="s">
        <v>1561</v>
      </c>
      <c r="L3027" t="s">
        <v>146</v>
      </c>
      <c r="M3027" t="s">
        <v>3426</v>
      </c>
    </row>
    <row r="3028" spans="1:13" x14ac:dyDescent="0.35">
      <c r="A3028" t="s">
        <v>3427</v>
      </c>
      <c r="B3028" t="s">
        <v>25</v>
      </c>
      <c r="C3028" t="s">
        <v>69</v>
      </c>
      <c r="D3028" t="s">
        <v>141</v>
      </c>
      <c r="E3028" t="s">
        <v>3252</v>
      </c>
      <c r="F3028" t="s">
        <v>1578</v>
      </c>
      <c r="G3028" t="s">
        <v>3367</v>
      </c>
      <c r="H3028" t="s">
        <v>3239</v>
      </c>
      <c r="I3028" t="s">
        <v>55</v>
      </c>
      <c r="J3028" t="s">
        <v>144</v>
      </c>
      <c r="K3028" t="s">
        <v>1561</v>
      </c>
      <c r="L3028" t="s">
        <v>146</v>
      </c>
      <c r="M3028" t="s">
        <v>3428</v>
      </c>
    </row>
    <row r="3029" spans="1:13" x14ac:dyDescent="0.35">
      <c r="A3029" t="s">
        <v>3429</v>
      </c>
      <c r="B3029" t="s">
        <v>25</v>
      </c>
      <c r="C3029" t="s">
        <v>69</v>
      </c>
      <c r="D3029" t="s">
        <v>141</v>
      </c>
      <c r="E3029" t="s">
        <v>3252</v>
      </c>
      <c r="F3029" t="s">
        <v>1559</v>
      </c>
      <c r="G3029" t="s">
        <v>3367</v>
      </c>
      <c r="H3029" t="s">
        <v>3239</v>
      </c>
      <c r="I3029" t="s">
        <v>55</v>
      </c>
      <c r="J3029" t="s">
        <v>144</v>
      </c>
      <c r="K3029" t="s">
        <v>1561</v>
      </c>
      <c r="L3029" t="s">
        <v>146</v>
      </c>
      <c r="M3029" t="s">
        <v>3430</v>
      </c>
    </row>
    <row r="3030" spans="1:13" x14ac:dyDescent="0.35">
      <c r="A3030" t="s">
        <v>3431</v>
      </c>
      <c r="B3030" t="s">
        <v>25</v>
      </c>
      <c r="C3030" t="s">
        <v>69</v>
      </c>
      <c r="D3030" t="s">
        <v>141</v>
      </c>
      <c r="E3030" t="s">
        <v>3252</v>
      </c>
      <c r="F3030" t="s">
        <v>1559</v>
      </c>
      <c r="G3030" t="s">
        <v>3367</v>
      </c>
      <c r="H3030" t="s">
        <v>3239</v>
      </c>
      <c r="I3030" t="s">
        <v>55</v>
      </c>
      <c r="J3030" t="s">
        <v>144</v>
      </c>
      <c r="K3030" t="s">
        <v>1561</v>
      </c>
      <c r="L3030" t="s">
        <v>146</v>
      </c>
      <c r="M3030" t="s">
        <v>3432</v>
      </c>
    </row>
    <row r="3031" spans="1:13" x14ac:dyDescent="0.35">
      <c r="A3031" t="s">
        <v>3433</v>
      </c>
      <c r="B3031" t="s">
        <v>25</v>
      </c>
      <c r="C3031" t="s">
        <v>69</v>
      </c>
      <c r="D3031" t="s">
        <v>141</v>
      </c>
      <c r="E3031" t="s">
        <v>3252</v>
      </c>
      <c r="F3031" t="s">
        <v>1559</v>
      </c>
      <c r="G3031" t="s">
        <v>3367</v>
      </c>
      <c r="H3031" t="s">
        <v>3239</v>
      </c>
      <c r="I3031" t="s">
        <v>55</v>
      </c>
      <c r="J3031" t="s">
        <v>144</v>
      </c>
      <c r="K3031" t="s">
        <v>1561</v>
      </c>
      <c r="L3031" t="s">
        <v>146</v>
      </c>
      <c r="M3031" t="s">
        <v>3434</v>
      </c>
    </row>
    <row r="3032" spans="1:13" x14ac:dyDescent="0.35">
      <c r="A3032" t="s">
        <v>3435</v>
      </c>
      <c r="B3032" t="s">
        <v>25</v>
      </c>
      <c r="C3032" t="s">
        <v>69</v>
      </c>
      <c r="D3032" t="s">
        <v>141</v>
      </c>
      <c r="E3032" t="s">
        <v>3252</v>
      </c>
      <c r="F3032" t="s">
        <v>1559</v>
      </c>
      <c r="G3032" t="s">
        <v>3367</v>
      </c>
      <c r="H3032" t="s">
        <v>3239</v>
      </c>
      <c r="I3032" t="s">
        <v>55</v>
      </c>
      <c r="J3032" t="s">
        <v>144</v>
      </c>
      <c r="K3032" t="s">
        <v>1561</v>
      </c>
      <c r="L3032" t="s">
        <v>146</v>
      </c>
      <c r="M3032" t="s">
        <v>3436</v>
      </c>
    </row>
    <row r="3033" spans="1:13" x14ac:dyDescent="0.35">
      <c r="A3033" t="s">
        <v>3437</v>
      </c>
      <c r="B3033" t="s">
        <v>25</v>
      </c>
      <c r="C3033" t="s">
        <v>69</v>
      </c>
      <c r="D3033" t="s">
        <v>141</v>
      </c>
      <c r="E3033" t="s">
        <v>3252</v>
      </c>
      <c r="F3033" t="s">
        <v>1559</v>
      </c>
      <c r="G3033" t="s">
        <v>3367</v>
      </c>
      <c r="H3033" t="s">
        <v>3239</v>
      </c>
      <c r="I3033" t="s">
        <v>55</v>
      </c>
      <c r="J3033" t="s">
        <v>144</v>
      </c>
      <c r="K3033" t="s">
        <v>1561</v>
      </c>
      <c r="L3033" t="s">
        <v>146</v>
      </c>
      <c r="M3033" t="s">
        <v>3438</v>
      </c>
    </row>
    <row r="3034" spans="1:13" x14ac:dyDescent="0.35">
      <c r="A3034" t="s">
        <v>3439</v>
      </c>
      <c r="B3034" t="s">
        <v>25</v>
      </c>
      <c r="C3034" t="s">
        <v>69</v>
      </c>
      <c r="D3034" t="s">
        <v>141</v>
      </c>
      <c r="E3034" t="s">
        <v>3252</v>
      </c>
      <c r="F3034" t="s">
        <v>1559</v>
      </c>
      <c r="G3034" t="s">
        <v>3367</v>
      </c>
      <c r="H3034" t="s">
        <v>3239</v>
      </c>
      <c r="I3034" t="s">
        <v>55</v>
      </c>
      <c r="J3034" t="s">
        <v>144</v>
      </c>
      <c r="K3034" t="s">
        <v>1561</v>
      </c>
      <c r="L3034" t="s">
        <v>146</v>
      </c>
      <c r="M3034" t="s">
        <v>3440</v>
      </c>
    </row>
    <row r="3035" spans="1:13" x14ac:dyDescent="0.35">
      <c r="A3035" t="s">
        <v>3441</v>
      </c>
      <c r="B3035" t="s">
        <v>25</v>
      </c>
      <c r="C3035" t="s">
        <v>69</v>
      </c>
      <c r="D3035" t="s">
        <v>141</v>
      </c>
      <c r="E3035" t="s">
        <v>3252</v>
      </c>
      <c r="F3035" t="s">
        <v>1559</v>
      </c>
      <c r="G3035" t="s">
        <v>3367</v>
      </c>
      <c r="H3035" t="s">
        <v>3239</v>
      </c>
      <c r="I3035" t="s">
        <v>55</v>
      </c>
      <c r="J3035" t="s">
        <v>144</v>
      </c>
      <c r="K3035" t="s">
        <v>1561</v>
      </c>
      <c r="L3035" t="s">
        <v>146</v>
      </c>
      <c r="M3035" t="s">
        <v>3442</v>
      </c>
    </row>
    <row r="3036" spans="1:13" x14ac:dyDescent="0.35">
      <c r="A3036" t="s">
        <v>3443</v>
      </c>
      <c r="B3036" t="s">
        <v>25</v>
      </c>
      <c r="C3036" t="s">
        <v>69</v>
      </c>
      <c r="D3036" t="s">
        <v>141</v>
      </c>
      <c r="E3036" t="s">
        <v>3252</v>
      </c>
      <c r="F3036" t="s">
        <v>1559</v>
      </c>
      <c r="G3036" t="s">
        <v>3367</v>
      </c>
      <c r="H3036" t="s">
        <v>3239</v>
      </c>
      <c r="I3036" t="s">
        <v>55</v>
      </c>
      <c r="J3036" t="s">
        <v>144</v>
      </c>
      <c r="K3036" t="s">
        <v>1561</v>
      </c>
      <c r="L3036" t="s">
        <v>146</v>
      </c>
      <c r="M3036" t="s">
        <v>3444</v>
      </c>
    </row>
    <row r="3037" spans="1:13" x14ac:dyDescent="0.35">
      <c r="A3037" t="s">
        <v>3445</v>
      </c>
      <c r="B3037" t="s">
        <v>25</v>
      </c>
      <c r="C3037" t="s">
        <v>69</v>
      </c>
      <c r="D3037" t="s">
        <v>141</v>
      </c>
      <c r="E3037" t="s">
        <v>3252</v>
      </c>
      <c r="F3037" t="s">
        <v>1559</v>
      </c>
      <c r="G3037" t="s">
        <v>3367</v>
      </c>
      <c r="H3037" t="s">
        <v>3239</v>
      </c>
      <c r="I3037" t="s">
        <v>55</v>
      </c>
      <c r="J3037" t="s">
        <v>144</v>
      </c>
      <c r="K3037" t="s">
        <v>1561</v>
      </c>
      <c r="L3037" t="s">
        <v>146</v>
      </c>
      <c r="M3037" t="s">
        <v>3446</v>
      </c>
    </row>
    <row r="3038" spans="1:13" x14ac:dyDescent="0.35">
      <c r="A3038" t="s">
        <v>3447</v>
      </c>
      <c r="B3038" t="s">
        <v>25</v>
      </c>
      <c r="C3038" t="s">
        <v>69</v>
      </c>
      <c r="D3038" t="s">
        <v>141</v>
      </c>
      <c r="E3038" t="s">
        <v>3238</v>
      </c>
      <c r="F3038" t="s">
        <v>2170</v>
      </c>
      <c r="G3038" t="s">
        <v>3367</v>
      </c>
      <c r="H3038" t="s">
        <v>3239</v>
      </c>
      <c r="I3038" t="s">
        <v>55</v>
      </c>
      <c r="J3038" t="s">
        <v>144</v>
      </c>
      <c r="K3038" t="s">
        <v>1561</v>
      </c>
      <c r="L3038" t="s">
        <v>146</v>
      </c>
      <c r="M3038" t="s">
        <v>3448</v>
      </c>
    </row>
    <row r="3039" spans="1:13" x14ac:dyDescent="0.35">
      <c r="A3039" t="s">
        <v>3449</v>
      </c>
      <c r="B3039" t="s">
        <v>25</v>
      </c>
      <c r="C3039" t="s">
        <v>69</v>
      </c>
      <c r="D3039" t="s">
        <v>141</v>
      </c>
      <c r="E3039" t="s">
        <v>3238</v>
      </c>
      <c r="F3039" t="s">
        <v>2004</v>
      </c>
      <c r="G3039" t="s">
        <v>3367</v>
      </c>
      <c r="H3039" t="s">
        <v>3239</v>
      </c>
      <c r="I3039" t="s">
        <v>55</v>
      </c>
      <c r="J3039" t="s">
        <v>144</v>
      </c>
      <c r="K3039" t="s">
        <v>1561</v>
      </c>
      <c r="L3039" t="s">
        <v>146</v>
      </c>
      <c r="M3039" t="s">
        <v>3450</v>
      </c>
    </row>
    <row r="3040" spans="1:13" x14ac:dyDescent="0.35">
      <c r="A3040" t="s">
        <v>3451</v>
      </c>
      <c r="B3040" t="s">
        <v>25</v>
      </c>
      <c r="C3040" t="s">
        <v>69</v>
      </c>
      <c r="D3040" t="s">
        <v>141</v>
      </c>
      <c r="E3040" t="s">
        <v>3238</v>
      </c>
      <c r="F3040" t="s">
        <v>2004</v>
      </c>
      <c r="G3040" t="s">
        <v>3367</v>
      </c>
      <c r="H3040" t="s">
        <v>3239</v>
      </c>
      <c r="I3040" t="s">
        <v>55</v>
      </c>
      <c r="J3040" t="s">
        <v>144</v>
      </c>
      <c r="K3040" t="s">
        <v>1561</v>
      </c>
      <c r="L3040" t="s">
        <v>146</v>
      </c>
      <c r="M3040" t="s">
        <v>3452</v>
      </c>
    </row>
    <row r="3041" spans="1:13" x14ac:dyDescent="0.35">
      <c r="A3041" t="s">
        <v>3453</v>
      </c>
      <c r="B3041" t="s">
        <v>25</v>
      </c>
      <c r="C3041" t="s">
        <v>69</v>
      </c>
      <c r="D3041" t="s">
        <v>141</v>
      </c>
      <c r="E3041" t="s">
        <v>3238</v>
      </c>
      <c r="F3041" t="s">
        <v>2004</v>
      </c>
      <c r="G3041" t="s">
        <v>3367</v>
      </c>
      <c r="H3041" t="s">
        <v>3239</v>
      </c>
      <c r="I3041" t="s">
        <v>55</v>
      </c>
      <c r="J3041" t="s">
        <v>144</v>
      </c>
      <c r="K3041" t="s">
        <v>1561</v>
      </c>
      <c r="L3041" t="s">
        <v>146</v>
      </c>
      <c r="M3041" t="s">
        <v>3454</v>
      </c>
    </row>
    <row r="3042" spans="1:13" x14ac:dyDescent="0.35">
      <c r="A3042" t="s">
        <v>3455</v>
      </c>
      <c r="B3042" t="s">
        <v>25</v>
      </c>
      <c r="C3042" t="s">
        <v>69</v>
      </c>
      <c r="D3042" t="s">
        <v>141</v>
      </c>
      <c r="E3042" t="s">
        <v>3238</v>
      </c>
      <c r="F3042" t="s">
        <v>2004</v>
      </c>
      <c r="G3042" t="s">
        <v>3367</v>
      </c>
      <c r="H3042" t="s">
        <v>3239</v>
      </c>
      <c r="I3042" t="s">
        <v>55</v>
      </c>
      <c r="J3042" t="s">
        <v>144</v>
      </c>
      <c r="K3042" t="s">
        <v>1561</v>
      </c>
      <c r="L3042" t="s">
        <v>146</v>
      </c>
      <c r="M3042" t="s">
        <v>3456</v>
      </c>
    </row>
    <row r="3043" spans="1:13" x14ac:dyDescent="0.35">
      <c r="A3043" t="s">
        <v>3457</v>
      </c>
      <c r="B3043" t="s">
        <v>25</v>
      </c>
      <c r="C3043" t="s">
        <v>69</v>
      </c>
      <c r="D3043" t="s">
        <v>141</v>
      </c>
      <c r="E3043" t="s">
        <v>3238</v>
      </c>
      <c r="F3043" t="s">
        <v>2004</v>
      </c>
      <c r="G3043" t="s">
        <v>3367</v>
      </c>
      <c r="H3043" t="s">
        <v>3239</v>
      </c>
      <c r="I3043" t="s">
        <v>55</v>
      </c>
      <c r="J3043" t="s">
        <v>144</v>
      </c>
      <c r="K3043" t="s">
        <v>1561</v>
      </c>
      <c r="L3043" t="s">
        <v>146</v>
      </c>
      <c r="M3043" t="s">
        <v>3458</v>
      </c>
    </row>
    <row r="3044" spans="1:13" x14ac:dyDescent="0.35">
      <c r="A3044" t="s">
        <v>3459</v>
      </c>
      <c r="B3044" t="s">
        <v>25</v>
      </c>
      <c r="C3044" t="s">
        <v>69</v>
      </c>
      <c r="D3044" t="s">
        <v>141</v>
      </c>
      <c r="E3044" t="s">
        <v>3238</v>
      </c>
      <c r="F3044" t="s">
        <v>2004</v>
      </c>
      <c r="G3044" t="s">
        <v>3367</v>
      </c>
      <c r="H3044" t="s">
        <v>3239</v>
      </c>
      <c r="I3044" t="s">
        <v>55</v>
      </c>
      <c r="J3044" t="s">
        <v>144</v>
      </c>
      <c r="K3044" t="s">
        <v>1561</v>
      </c>
      <c r="L3044" t="s">
        <v>146</v>
      </c>
      <c r="M3044" t="s">
        <v>3460</v>
      </c>
    </row>
    <row r="3045" spans="1:13" x14ac:dyDescent="0.35">
      <c r="A3045" t="s">
        <v>3461</v>
      </c>
      <c r="B3045" t="s">
        <v>25</v>
      </c>
      <c r="C3045" t="s">
        <v>69</v>
      </c>
      <c r="D3045" t="s">
        <v>141</v>
      </c>
      <c r="E3045" t="s">
        <v>3238</v>
      </c>
      <c r="F3045" t="s">
        <v>2004</v>
      </c>
      <c r="G3045" t="s">
        <v>3367</v>
      </c>
      <c r="H3045" t="s">
        <v>3239</v>
      </c>
      <c r="I3045" t="s">
        <v>55</v>
      </c>
      <c r="J3045" t="s">
        <v>144</v>
      </c>
      <c r="K3045" t="s">
        <v>1561</v>
      </c>
      <c r="L3045" t="s">
        <v>146</v>
      </c>
      <c r="M3045" t="s">
        <v>3462</v>
      </c>
    </row>
    <row r="3046" spans="1:13" x14ac:dyDescent="0.35">
      <c r="A3046" t="s">
        <v>3463</v>
      </c>
      <c r="B3046" t="s">
        <v>25</v>
      </c>
      <c r="C3046" t="s">
        <v>69</v>
      </c>
      <c r="D3046" t="s">
        <v>141</v>
      </c>
      <c r="E3046" t="s">
        <v>3238</v>
      </c>
      <c r="F3046" t="s">
        <v>2004</v>
      </c>
      <c r="G3046" t="s">
        <v>3367</v>
      </c>
      <c r="H3046" t="s">
        <v>3239</v>
      </c>
      <c r="I3046" t="s">
        <v>55</v>
      </c>
      <c r="J3046" t="s">
        <v>144</v>
      </c>
      <c r="K3046" t="s">
        <v>1561</v>
      </c>
      <c r="L3046" t="s">
        <v>146</v>
      </c>
      <c r="M3046" t="s">
        <v>3464</v>
      </c>
    </row>
    <row r="3047" spans="1:13" x14ac:dyDescent="0.35">
      <c r="A3047" t="s">
        <v>3465</v>
      </c>
      <c r="B3047" t="s">
        <v>25</v>
      </c>
      <c r="C3047" t="s">
        <v>69</v>
      </c>
      <c r="D3047" t="s">
        <v>141</v>
      </c>
      <c r="E3047" t="s">
        <v>3238</v>
      </c>
      <c r="F3047" t="s">
        <v>2081</v>
      </c>
      <c r="G3047" t="s">
        <v>3367</v>
      </c>
      <c r="H3047" t="s">
        <v>3239</v>
      </c>
      <c r="I3047" t="s">
        <v>55</v>
      </c>
      <c r="J3047" t="s">
        <v>144</v>
      </c>
      <c r="K3047" t="s">
        <v>1561</v>
      </c>
      <c r="L3047" t="s">
        <v>146</v>
      </c>
      <c r="M3047" t="s">
        <v>3466</v>
      </c>
    </row>
    <row r="3048" spans="1:13" x14ac:dyDescent="0.35">
      <c r="A3048" t="s">
        <v>3467</v>
      </c>
      <c r="B3048" t="s">
        <v>25</v>
      </c>
      <c r="C3048" t="s">
        <v>69</v>
      </c>
      <c r="D3048" t="s">
        <v>141</v>
      </c>
      <c r="E3048" t="s">
        <v>3238</v>
      </c>
      <c r="F3048" t="s">
        <v>2081</v>
      </c>
      <c r="G3048" t="s">
        <v>3367</v>
      </c>
      <c r="H3048" t="s">
        <v>3239</v>
      </c>
      <c r="I3048" t="s">
        <v>55</v>
      </c>
      <c r="J3048" t="s">
        <v>144</v>
      </c>
      <c r="K3048" t="s">
        <v>1561</v>
      </c>
      <c r="L3048" t="s">
        <v>146</v>
      </c>
      <c r="M3048" t="s">
        <v>3468</v>
      </c>
    </row>
    <row r="3049" spans="1:13" x14ac:dyDescent="0.35">
      <c r="A3049" t="s">
        <v>3469</v>
      </c>
      <c r="B3049" t="s">
        <v>25</v>
      </c>
      <c r="C3049" t="s">
        <v>69</v>
      </c>
      <c r="D3049" t="s">
        <v>141</v>
      </c>
      <c r="E3049" t="s">
        <v>3238</v>
      </c>
      <c r="F3049" t="s">
        <v>2081</v>
      </c>
      <c r="G3049" t="s">
        <v>3367</v>
      </c>
      <c r="H3049" t="s">
        <v>3239</v>
      </c>
      <c r="I3049" t="s">
        <v>55</v>
      </c>
      <c r="J3049" t="s">
        <v>144</v>
      </c>
      <c r="K3049" t="s">
        <v>1561</v>
      </c>
      <c r="L3049" t="s">
        <v>146</v>
      </c>
      <c r="M3049" t="s">
        <v>3470</v>
      </c>
    </row>
    <row r="3050" spans="1:13" x14ac:dyDescent="0.35">
      <c r="A3050" t="s">
        <v>3471</v>
      </c>
      <c r="B3050" t="s">
        <v>25</v>
      </c>
      <c r="C3050" t="s">
        <v>69</v>
      </c>
      <c r="D3050" t="s">
        <v>141</v>
      </c>
      <c r="E3050" t="s">
        <v>3238</v>
      </c>
      <c r="F3050" t="s">
        <v>2081</v>
      </c>
      <c r="G3050" t="s">
        <v>3367</v>
      </c>
      <c r="H3050" t="s">
        <v>3239</v>
      </c>
      <c r="I3050" t="s">
        <v>55</v>
      </c>
      <c r="J3050" t="s">
        <v>144</v>
      </c>
      <c r="K3050" t="s">
        <v>1561</v>
      </c>
      <c r="L3050" t="s">
        <v>146</v>
      </c>
      <c r="M3050" t="s">
        <v>3472</v>
      </c>
    </row>
    <row r="3051" spans="1:13" x14ac:dyDescent="0.35">
      <c r="A3051" t="s">
        <v>3473</v>
      </c>
      <c r="B3051" t="s">
        <v>25</v>
      </c>
      <c r="C3051" t="s">
        <v>69</v>
      </c>
      <c r="D3051" t="s">
        <v>141</v>
      </c>
      <c r="E3051" t="s">
        <v>3238</v>
      </c>
      <c r="F3051" t="s">
        <v>2081</v>
      </c>
      <c r="G3051" t="s">
        <v>3367</v>
      </c>
      <c r="H3051" t="s">
        <v>3239</v>
      </c>
      <c r="I3051" t="s">
        <v>55</v>
      </c>
      <c r="J3051" t="s">
        <v>144</v>
      </c>
      <c r="K3051" t="s">
        <v>1561</v>
      </c>
      <c r="L3051" t="s">
        <v>146</v>
      </c>
      <c r="M3051" t="s">
        <v>3474</v>
      </c>
    </row>
    <row r="3052" spans="1:13" x14ac:dyDescent="0.35">
      <c r="A3052" t="s">
        <v>3475</v>
      </c>
      <c r="B3052" t="s">
        <v>25</v>
      </c>
      <c r="C3052" t="s">
        <v>69</v>
      </c>
      <c r="D3052" t="s">
        <v>141</v>
      </c>
      <c r="E3052" t="s">
        <v>3238</v>
      </c>
      <c r="F3052" t="s">
        <v>2081</v>
      </c>
      <c r="G3052" t="s">
        <v>3367</v>
      </c>
      <c r="H3052" t="s">
        <v>3239</v>
      </c>
      <c r="I3052" t="s">
        <v>55</v>
      </c>
      <c r="J3052" t="s">
        <v>144</v>
      </c>
      <c r="K3052" t="s">
        <v>1561</v>
      </c>
      <c r="L3052" t="s">
        <v>146</v>
      </c>
      <c r="M3052" t="s">
        <v>3476</v>
      </c>
    </row>
    <row r="3053" spans="1:13" x14ac:dyDescent="0.35">
      <c r="A3053" t="s">
        <v>3477</v>
      </c>
      <c r="B3053" t="s">
        <v>25</v>
      </c>
      <c r="C3053" t="s">
        <v>69</v>
      </c>
      <c r="D3053" t="s">
        <v>141</v>
      </c>
      <c r="E3053" t="s">
        <v>3238</v>
      </c>
      <c r="F3053" t="s">
        <v>2081</v>
      </c>
      <c r="G3053" t="s">
        <v>3367</v>
      </c>
      <c r="H3053" t="s">
        <v>3239</v>
      </c>
      <c r="I3053" t="s">
        <v>55</v>
      </c>
      <c r="J3053" t="s">
        <v>144</v>
      </c>
      <c r="K3053" t="s">
        <v>1561</v>
      </c>
      <c r="L3053" t="s">
        <v>146</v>
      </c>
      <c r="M3053" t="s">
        <v>3478</v>
      </c>
    </row>
    <row r="3054" spans="1:13" x14ac:dyDescent="0.35">
      <c r="A3054" t="s">
        <v>3479</v>
      </c>
      <c r="B3054" t="s">
        <v>25</v>
      </c>
      <c r="C3054" t="s">
        <v>69</v>
      </c>
      <c r="D3054" t="s">
        <v>141</v>
      </c>
      <c r="E3054" t="s">
        <v>3238</v>
      </c>
      <c r="F3054" t="s">
        <v>277</v>
      </c>
      <c r="G3054" t="s">
        <v>3367</v>
      </c>
      <c r="H3054" t="s">
        <v>3239</v>
      </c>
      <c r="I3054" t="s">
        <v>55</v>
      </c>
      <c r="J3054" t="s">
        <v>144</v>
      </c>
      <c r="K3054" t="s">
        <v>1561</v>
      </c>
      <c r="L3054" t="s">
        <v>146</v>
      </c>
      <c r="M3054" t="s">
        <v>3480</v>
      </c>
    </row>
    <row r="3055" spans="1:13" x14ac:dyDescent="0.35">
      <c r="A3055" t="s">
        <v>3481</v>
      </c>
      <c r="B3055" t="s">
        <v>25</v>
      </c>
      <c r="C3055" t="s">
        <v>69</v>
      </c>
      <c r="D3055" t="s">
        <v>141</v>
      </c>
      <c r="E3055" t="s">
        <v>3238</v>
      </c>
      <c r="F3055" t="s">
        <v>1578</v>
      </c>
      <c r="G3055" t="s">
        <v>3367</v>
      </c>
      <c r="H3055" t="s">
        <v>3239</v>
      </c>
      <c r="I3055" t="s">
        <v>55</v>
      </c>
      <c r="J3055" t="s">
        <v>144</v>
      </c>
      <c r="K3055" t="s">
        <v>1561</v>
      </c>
      <c r="L3055" t="s">
        <v>146</v>
      </c>
      <c r="M3055" t="s">
        <v>3482</v>
      </c>
    </row>
    <row r="3056" spans="1:13" x14ac:dyDescent="0.35">
      <c r="A3056" t="s">
        <v>3483</v>
      </c>
      <c r="B3056" t="s">
        <v>25</v>
      </c>
      <c r="C3056" t="s">
        <v>69</v>
      </c>
      <c r="D3056" t="s">
        <v>141</v>
      </c>
      <c r="E3056" t="s">
        <v>3238</v>
      </c>
      <c r="F3056" t="s">
        <v>1578</v>
      </c>
      <c r="G3056" t="s">
        <v>3367</v>
      </c>
      <c r="H3056" t="s">
        <v>3239</v>
      </c>
      <c r="I3056" t="s">
        <v>55</v>
      </c>
      <c r="J3056" t="s">
        <v>144</v>
      </c>
      <c r="K3056" t="s">
        <v>1561</v>
      </c>
      <c r="L3056" t="s">
        <v>146</v>
      </c>
      <c r="M3056" t="s">
        <v>3484</v>
      </c>
    </row>
    <row r="3057" spans="1:13" x14ac:dyDescent="0.35">
      <c r="A3057" t="s">
        <v>3485</v>
      </c>
      <c r="B3057" t="s">
        <v>25</v>
      </c>
      <c r="C3057" t="s">
        <v>69</v>
      </c>
      <c r="D3057" t="s">
        <v>141</v>
      </c>
      <c r="E3057" t="s">
        <v>3238</v>
      </c>
      <c r="F3057" t="s">
        <v>1578</v>
      </c>
      <c r="G3057" t="s">
        <v>3367</v>
      </c>
      <c r="H3057" t="s">
        <v>3239</v>
      </c>
      <c r="I3057" t="s">
        <v>55</v>
      </c>
      <c r="J3057" t="s">
        <v>144</v>
      </c>
      <c r="K3057" t="s">
        <v>1561</v>
      </c>
      <c r="L3057" t="s">
        <v>146</v>
      </c>
      <c r="M3057" t="s">
        <v>3486</v>
      </c>
    </row>
    <row r="3058" spans="1:13" x14ac:dyDescent="0.35">
      <c r="A3058" t="s">
        <v>3487</v>
      </c>
      <c r="B3058" t="s">
        <v>25</v>
      </c>
      <c r="C3058" t="s">
        <v>69</v>
      </c>
      <c r="D3058" t="s">
        <v>141</v>
      </c>
      <c r="E3058" t="s">
        <v>3238</v>
      </c>
      <c r="F3058" t="s">
        <v>1578</v>
      </c>
      <c r="G3058" t="s">
        <v>3367</v>
      </c>
      <c r="H3058" t="s">
        <v>3239</v>
      </c>
      <c r="I3058" t="s">
        <v>55</v>
      </c>
      <c r="J3058" t="s">
        <v>144</v>
      </c>
      <c r="K3058" t="s">
        <v>1561</v>
      </c>
      <c r="L3058" t="s">
        <v>146</v>
      </c>
      <c r="M3058" t="s">
        <v>3488</v>
      </c>
    </row>
    <row r="3059" spans="1:13" x14ac:dyDescent="0.35">
      <c r="A3059" t="s">
        <v>3489</v>
      </c>
      <c r="B3059" t="s">
        <v>25</v>
      </c>
      <c r="C3059" t="s">
        <v>69</v>
      </c>
      <c r="D3059" t="s">
        <v>141</v>
      </c>
      <c r="E3059" t="s">
        <v>3238</v>
      </c>
      <c r="F3059" t="s">
        <v>1578</v>
      </c>
      <c r="G3059" t="s">
        <v>3367</v>
      </c>
      <c r="H3059" t="s">
        <v>3239</v>
      </c>
      <c r="I3059" t="s">
        <v>55</v>
      </c>
      <c r="J3059" t="s">
        <v>144</v>
      </c>
      <c r="K3059" t="s">
        <v>1561</v>
      </c>
      <c r="L3059" t="s">
        <v>146</v>
      </c>
      <c r="M3059" t="s">
        <v>3490</v>
      </c>
    </row>
    <row r="3060" spans="1:13" x14ac:dyDescent="0.35">
      <c r="A3060" t="s">
        <v>3491</v>
      </c>
      <c r="B3060" t="s">
        <v>25</v>
      </c>
      <c r="C3060" t="s">
        <v>69</v>
      </c>
      <c r="D3060" t="s">
        <v>141</v>
      </c>
      <c r="E3060" t="s">
        <v>3238</v>
      </c>
      <c r="F3060" t="s">
        <v>1578</v>
      </c>
      <c r="G3060" t="s">
        <v>3367</v>
      </c>
      <c r="H3060" t="s">
        <v>3239</v>
      </c>
      <c r="I3060" t="s">
        <v>55</v>
      </c>
      <c r="J3060" t="s">
        <v>144</v>
      </c>
      <c r="K3060" t="s">
        <v>1561</v>
      </c>
      <c r="L3060" t="s">
        <v>146</v>
      </c>
      <c r="M3060" t="s">
        <v>3492</v>
      </c>
    </row>
    <row r="3061" spans="1:13" x14ac:dyDescent="0.35">
      <c r="A3061" t="s">
        <v>3493</v>
      </c>
      <c r="B3061" t="s">
        <v>25</v>
      </c>
      <c r="C3061" t="s">
        <v>69</v>
      </c>
      <c r="D3061" t="s">
        <v>141</v>
      </c>
      <c r="E3061" t="s">
        <v>3238</v>
      </c>
      <c r="F3061" t="s">
        <v>1578</v>
      </c>
      <c r="G3061" t="s">
        <v>3367</v>
      </c>
      <c r="H3061" t="s">
        <v>3239</v>
      </c>
      <c r="I3061" t="s">
        <v>55</v>
      </c>
      <c r="J3061" t="s">
        <v>144</v>
      </c>
      <c r="K3061" t="s">
        <v>1561</v>
      </c>
      <c r="L3061" t="s">
        <v>146</v>
      </c>
      <c r="M3061" t="s">
        <v>3494</v>
      </c>
    </row>
    <row r="3062" spans="1:13" x14ac:dyDescent="0.35">
      <c r="A3062" t="s">
        <v>3495</v>
      </c>
      <c r="B3062" t="s">
        <v>25</v>
      </c>
      <c r="C3062" t="s">
        <v>69</v>
      </c>
      <c r="D3062" t="s">
        <v>141</v>
      </c>
      <c r="E3062" t="s">
        <v>3238</v>
      </c>
      <c r="F3062" t="s">
        <v>1559</v>
      </c>
      <c r="G3062" t="s">
        <v>3367</v>
      </c>
      <c r="H3062" t="s">
        <v>3239</v>
      </c>
      <c r="I3062" t="s">
        <v>55</v>
      </c>
      <c r="J3062" t="s">
        <v>144</v>
      </c>
      <c r="K3062" t="s">
        <v>1561</v>
      </c>
      <c r="L3062" t="s">
        <v>146</v>
      </c>
      <c r="M3062" t="s">
        <v>3496</v>
      </c>
    </row>
    <row r="3063" spans="1:13" x14ac:dyDescent="0.35">
      <c r="A3063" t="s">
        <v>3497</v>
      </c>
      <c r="B3063" t="s">
        <v>25</v>
      </c>
      <c r="C3063" t="s">
        <v>69</v>
      </c>
      <c r="D3063" t="s">
        <v>141</v>
      </c>
      <c r="E3063" t="s">
        <v>3238</v>
      </c>
      <c r="F3063" t="s">
        <v>1559</v>
      </c>
      <c r="G3063" t="s">
        <v>3367</v>
      </c>
      <c r="H3063" t="s">
        <v>3239</v>
      </c>
      <c r="I3063" t="s">
        <v>55</v>
      </c>
      <c r="J3063" t="s">
        <v>144</v>
      </c>
      <c r="K3063" t="s">
        <v>1561</v>
      </c>
      <c r="L3063" t="s">
        <v>146</v>
      </c>
      <c r="M3063" t="s">
        <v>3498</v>
      </c>
    </row>
    <row r="3064" spans="1:13" x14ac:dyDescent="0.35">
      <c r="A3064" t="s">
        <v>3499</v>
      </c>
      <c r="B3064" t="s">
        <v>25</v>
      </c>
      <c r="C3064" t="s">
        <v>69</v>
      </c>
      <c r="D3064" t="s">
        <v>141</v>
      </c>
      <c r="E3064" t="s">
        <v>3238</v>
      </c>
      <c r="F3064" t="s">
        <v>1559</v>
      </c>
      <c r="G3064" t="s">
        <v>3367</v>
      </c>
      <c r="H3064" t="s">
        <v>3239</v>
      </c>
      <c r="I3064" t="s">
        <v>55</v>
      </c>
      <c r="J3064" t="s">
        <v>144</v>
      </c>
      <c r="K3064" t="s">
        <v>1561</v>
      </c>
      <c r="L3064" t="s">
        <v>146</v>
      </c>
      <c r="M3064" t="s">
        <v>3500</v>
      </c>
    </row>
    <row r="3065" spans="1:13" x14ac:dyDescent="0.35">
      <c r="A3065" t="s">
        <v>3501</v>
      </c>
      <c r="B3065" t="s">
        <v>25</v>
      </c>
      <c r="C3065" t="s">
        <v>69</v>
      </c>
      <c r="D3065" t="s">
        <v>141</v>
      </c>
      <c r="E3065" t="s">
        <v>3238</v>
      </c>
      <c r="F3065" t="s">
        <v>1559</v>
      </c>
      <c r="G3065" t="s">
        <v>3367</v>
      </c>
      <c r="H3065" t="s">
        <v>3239</v>
      </c>
      <c r="I3065" t="s">
        <v>55</v>
      </c>
      <c r="J3065" t="s">
        <v>144</v>
      </c>
      <c r="K3065" t="s">
        <v>1561</v>
      </c>
      <c r="L3065" t="s">
        <v>146</v>
      </c>
      <c r="M3065" t="s">
        <v>3502</v>
      </c>
    </row>
    <row r="3066" spans="1:13" x14ac:dyDescent="0.35">
      <c r="A3066" t="s">
        <v>3503</v>
      </c>
      <c r="B3066" t="s">
        <v>25</v>
      </c>
      <c r="C3066" t="s">
        <v>69</v>
      </c>
      <c r="D3066" t="s">
        <v>141</v>
      </c>
      <c r="E3066" t="s">
        <v>3238</v>
      </c>
      <c r="F3066" t="s">
        <v>1559</v>
      </c>
      <c r="G3066" t="s">
        <v>3367</v>
      </c>
      <c r="H3066" t="s">
        <v>3239</v>
      </c>
      <c r="I3066" t="s">
        <v>55</v>
      </c>
      <c r="J3066" t="s">
        <v>144</v>
      </c>
      <c r="K3066" t="s">
        <v>1561</v>
      </c>
      <c r="L3066" t="s">
        <v>146</v>
      </c>
      <c r="M3066" t="s">
        <v>3504</v>
      </c>
    </row>
    <row r="3067" spans="1:13" x14ac:dyDescent="0.35">
      <c r="A3067" t="s">
        <v>3505</v>
      </c>
      <c r="B3067" t="s">
        <v>25</v>
      </c>
      <c r="C3067" t="s">
        <v>69</v>
      </c>
      <c r="D3067" t="s">
        <v>141</v>
      </c>
      <c r="E3067" t="s">
        <v>3238</v>
      </c>
      <c r="F3067" t="s">
        <v>1559</v>
      </c>
      <c r="G3067" t="s">
        <v>3367</v>
      </c>
      <c r="H3067" t="s">
        <v>3239</v>
      </c>
      <c r="I3067" t="s">
        <v>55</v>
      </c>
      <c r="J3067" t="s">
        <v>144</v>
      </c>
      <c r="K3067" t="s">
        <v>1561</v>
      </c>
      <c r="L3067" t="s">
        <v>146</v>
      </c>
      <c r="M3067" t="s">
        <v>3506</v>
      </c>
    </row>
    <row r="3068" spans="1:13" x14ac:dyDescent="0.35">
      <c r="A3068" t="s">
        <v>3507</v>
      </c>
      <c r="B3068" t="s">
        <v>25</v>
      </c>
      <c r="C3068" t="s">
        <v>69</v>
      </c>
      <c r="D3068" t="s">
        <v>141</v>
      </c>
      <c r="E3068" t="s">
        <v>3341</v>
      </c>
      <c r="F3068" t="s">
        <v>2081</v>
      </c>
      <c r="G3068" t="s">
        <v>3367</v>
      </c>
      <c r="H3068" t="s">
        <v>3239</v>
      </c>
      <c r="I3068" t="s">
        <v>55</v>
      </c>
      <c r="J3068" t="s">
        <v>144</v>
      </c>
      <c r="K3068" t="s">
        <v>1561</v>
      </c>
      <c r="L3068" t="s">
        <v>146</v>
      </c>
      <c r="M3068" t="s">
        <v>3508</v>
      </c>
    </row>
    <row r="3069" spans="1:13" x14ac:dyDescent="0.35">
      <c r="A3069" t="s">
        <v>3509</v>
      </c>
      <c r="B3069" t="s">
        <v>25</v>
      </c>
      <c r="C3069" t="s">
        <v>69</v>
      </c>
      <c r="D3069" t="s">
        <v>141</v>
      </c>
      <c r="E3069" t="s">
        <v>3341</v>
      </c>
      <c r="F3069" t="s">
        <v>2081</v>
      </c>
      <c r="G3069" t="s">
        <v>3367</v>
      </c>
      <c r="H3069" t="s">
        <v>3239</v>
      </c>
      <c r="I3069" t="s">
        <v>55</v>
      </c>
      <c r="J3069" t="s">
        <v>144</v>
      </c>
      <c r="K3069" t="s">
        <v>1561</v>
      </c>
      <c r="L3069" t="s">
        <v>252</v>
      </c>
      <c r="M3069" t="s">
        <v>3510</v>
      </c>
    </row>
    <row r="3070" spans="1:13" x14ac:dyDescent="0.35">
      <c r="A3070" t="s">
        <v>3511</v>
      </c>
      <c r="B3070" t="s">
        <v>25</v>
      </c>
      <c r="C3070" t="s">
        <v>69</v>
      </c>
      <c r="D3070" t="s">
        <v>141</v>
      </c>
      <c r="E3070" t="s">
        <v>3341</v>
      </c>
      <c r="F3070" t="s">
        <v>1578</v>
      </c>
      <c r="G3070" t="s">
        <v>3367</v>
      </c>
      <c r="H3070" t="s">
        <v>3239</v>
      </c>
      <c r="I3070" t="s">
        <v>55</v>
      </c>
      <c r="J3070" t="s">
        <v>144</v>
      </c>
      <c r="K3070" t="s">
        <v>1561</v>
      </c>
      <c r="L3070" t="s">
        <v>146</v>
      </c>
      <c r="M3070" t="s">
        <v>3512</v>
      </c>
    </row>
    <row r="3071" spans="1:13" x14ac:dyDescent="0.35">
      <c r="A3071" t="s">
        <v>3513</v>
      </c>
      <c r="B3071" t="s">
        <v>25</v>
      </c>
      <c r="C3071" t="s">
        <v>69</v>
      </c>
      <c r="D3071" t="s">
        <v>141</v>
      </c>
      <c r="E3071" t="s">
        <v>3341</v>
      </c>
      <c r="F3071" t="s">
        <v>1578</v>
      </c>
      <c r="G3071" t="s">
        <v>3367</v>
      </c>
      <c r="H3071" t="s">
        <v>3239</v>
      </c>
      <c r="I3071" t="s">
        <v>55</v>
      </c>
      <c r="J3071" t="s">
        <v>144</v>
      </c>
      <c r="K3071" t="s">
        <v>1561</v>
      </c>
      <c r="L3071" t="s">
        <v>252</v>
      </c>
      <c r="M3071" t="s">
        <v>3514</v>
      </c>
    </row>
    <row r="3072" spans="1:13" x14ac:dyDescent="0.35">
      <c r="A3072" t="s">
        <v>3515</v>
      </c>
      <c r="B3072" t="s">
        <v>25</v>
      </c>
      <c r="C3072" t="s">
        <v>69</v>
      </c>
      <c r="D3072" t="s">
        <v>141</v>
      </c>
      <c r="E3072" t="s">
        <v>3341</v>
      </c>
      <c r="F3072" t="s">
        <v>1559</v>
      </c>
      <c r="G3072" t="s">
        <v>3367</v>
      </c>
      <c r="H3072" t="s">
        <v>3239</v>
      </c>
      <c r="I3072" t="s">
        <v>55</v>
      </c>
      <c r="J3072" t="s">
        <v>144</v>
      </c>
      <c r="K3072" t="s">
        <v>1561</v>
      </c>
      <c r="L3072" t="s">
        <v>146</v>
      </c>
      <c r="M3072" t="s">
        <v>3516</v>
      </c>
    </row>
    <row r="3073" spans="1:13" x14ac:dyDescent="0.35">
      <c r="A3073" t="s">
        <v>3517</v>
      </c>
      <c r="B3073" t="s">
        <v>25</v>
      </c>
      <c r="C3073" t="s">
        <v>69</v>
      </c>
      <c r="D3073" t="s">
        <v>141</v>
      </c>
      <c r="E3073" t="s">
        <v>3341</v>
      </c>
      <c r="F3073" t="s">
        <v>1559</v>
      </c>
      <c r="G3073" t="s">
        <v>3367</v>
      </c>
      <c r="H3073" t="s">
        <v>3239</v>
      </c>
      <c r="I3073" t="s">
        <v>55</v>
      </c>
      <c r="J3073" t="s">
        <v>144</v>
      </c>
      <c r="K3073" t="s">
        <v>1561</v>
      </c>
      <c r="L3073" t="s">
        <v>252</v>
      </c>
      <c r="M3073" t="s">
        <v>3518</v>
      </c>
    </row>
    <row r="3074" spans="1:13" x14ac:dyDescent="0.35">
      <c r="A3074" t="s">
        <v>3519</v>
      </c>
      <c r="B3074" t="s">
        <v>25</v>
      </c>
      <c r="C3074" t="s">
        <v>69</v>
      </c>
      <c r="D3074" t="s">
        <v>141</v>
      </c>
      <c r="E3074" t="s">
        <v>3252</v>
      </c>
      <c r="F3074" t="s">
        <v>2081</v>
      </c>
      <c r="G3074" t="s">
        <v>3367</v>
      </c>
      <c r="H3074" t="s">
        <v>3239</v>
      </c>
      <c r="I3074" t="s">
        <v>55</v>
      </c>
      <c r="J3074" t="s">
        <v>144</v>
      </c>
      <c r="K3074" t="s">
        <v>1561</v>
      </c>
      <c r="L3074" t="s">
        <v>146</v>
      </c>
      <c r="M3074" t="s">
        <v>3520</v>
      </c>
    </row>
    <row r="3075" spans="1:13" x14ac:dyDescent="0.35">
      <c r="A3075" t="s">
        <v>3521</v>
      </c>
      <c r="B3075" t="s">
        <v>25</v>
      </c>
      <c r="C3075" t="s">
        <v>69</v>
      </c>
      <c r="D3075" t="s">
        <v>141</v>
      </c>
      <c r="E3075" t="s">
        <v>3252</v>
      </c>
      <c r="F3075" t="s">
        <v>1578</v>
      </c>
      <c r="G3075" t="s">
        <v>3367</v>
      </c>
      <c r="H3075" t="s">
        <v>3239</v>
      </c>
      <c r="I3075" t="s">
        <v>55</v>
      </c>
      <c r="J3075" t="s">
        <v>144</v>
      </c>
      <c r="K3075" t="s">
        <v>1561</v>
      </c>
      <c r="L3075" t="s">
        <v>146</v>
      </c>
      <c r="M3075" t="s">
        <v>3522</v>
      </c>
    </row>
    <row r="3076" spans="1:13" x14ac:dyDescent="0.35">
      <c r="A3076" t="s">
        <v>3523</v>
      </c>
      <c r="B3076" t="s">
        <v>25</v>
      </c>
      <c r="C3076" t="s">
        <v>69</v>
      </c>
      <c r="D3076" t="s">
        <v>141</v>
      </c>
      <c r="E3076" t="s">
        <v>3252</v>
      </c>
      <c r="F3076" t="s">
        <v>1578</v>
      </c>
      <c r="G3076" t="s">
        <v>3367</v>
      </c>
      <c r="H3076" t="s">
        <v>3239</v>
      </c>
      <c r="I3076" t="s">
        <v>55</v>
      </c>
      <c r="J3076" t="s">
        <v>144</v>
      </c>
      <c r="K3076" t="s">
        <v>1561</v>
      </c>
      <c r="L3076" t="s">
        <v>146</v>
      </c>
      <c r="M3076" t="s">
        <v>3524</v>
      </c>
    </row>
    <row r="3077" spans="1:13" x14ac:dyDescent="0.35">
      <c r="A3077" t="s">
        <v>3525</v>
      </c>
      <c r="B3077" t="s">
        <v>25</v>
      </c>
      <c r="C3077" t="s">
        <v>69</v>
      </c>
      <c r="D3077" t="s">
        <v>141</v>
      </c>
      <c r="E3077" t="s">
        <v>3252</v>
      </c>
      <c r="F3077" t="s">
        <v>1559</v>
      </c>
      <c r="G3077" t="s">
        <v>3367</v>
      </c>
      <c r="H3077" t="s">
        <v>3239</v>
      </c>
      <c r="I3077" t="s">
        <v>55</v>
      </c>
      <c r="J3077" t="s">
        <v>144</v>
      </c>
      <c r="K3077" t="s">
        <v>1561</v>
      </c>
      <c r="L3077" t="s">
        <v>146</v>
      </c>
      <c r="M3077" t="s">
        <v>3526</v>
      </c>
    </row>
    <row r="3078" spans="1:13" x14ac:dyDescent="0.35">
      <c r="A3078" t="s">
        <v>3527</v>
      </c>
      <c r="B3078" t="s">
        <v>25</v>
      </c>
      <c r="C3078" t="s">
        <v>69</v>
      </c>
      <c r="D3078" t="s">
        <v>141</v>
      </c>
      <c r="E3078" t="s">
        <v>3252</v>
      </c>
      <c r="F3078" t="s">
        <v>1559</v>
      </c>
      <c r="G3078" t="s">
        <v>3367</v>
      </c>
      <c r="H3078" t="s">
        <v>3239</v>
      </c>
      <c r="I3078" t="s">
        <v>55</v>
      </c>
      <c r="J3078" t="s">
        <v>144</v>
      </c>
      <c r="K3078" t="s">
        <v>1561</v>
      </c>
      <c r="L3078" t="s">
        <v>146</v>
      </c>
      <c r="M3078" t="s">
        <v>3528</v>
      </c>
    </row>
    <row r="3079" spans="1:13" x14ac:dyDescent="0.35">
      <c r="A3079" t="s">
        <v>3529</v>
      </c>
      <c r="B3079" t="s">
        <v>25</v>
      </c>
      <c r="C3079" t="s">
        <v>69</v>
      </c>
      <c r="D3079" t="s">
        <v>141</v>
      </c>
      <c r="E3079" t="s">
        <v>3252</v>
      </c>
      <c r="F3079" t="s">
        <v>277</v>
      </c>
      <c r="G3079" t="s">
        <v>3367</v>
      </c>
      <c r="H3079" t="s">
        <v>3239</v>
      </c>
      <c r="I3079" t="s">
        <v>55</v>
      </c>
      <c r="J3079" t="s">
        <v>1503</v>
      </c>
      <c r="K3079" t="s">
        <v>1561</v>
      </c>
      <c r="L3079" t="s">
        <v>146</v>
      </c>
      <c r="M3079" t="s">
        <v>3530</v>
      </c>
    </row>
    <row r="3080" spans="1:13" x14ac:dyDescent="0.35">
      <c r="A3080" t="s">
        <v>3531</v>
      </c>
      <c r="B3080" t="s">
        <v>25</v>
      </c>
      <c r="C3080" t="s">
        <v>69</v>
      </c>
      <c r="D3080" t="s">
        <v>141</v>
      </c>
      <c r="E3080" t="s">
        <v>3238</v>
      </c>
      <c r="F3080" t="s">
        <v>277</v>
      </c>
      <c r="G3080" t="s">
        <v>3367</v>
      </c>
      <c r="H3080" t="s">
        <v>3239</v>
      </c>
      <c r="I3080" t="s">
        <v>55</v>
      </c>
      <c r="J3080" t="s">
        <v>1503</v>
      </c>
      <c r="K3080" t="s">
        <v>1561</v>
      </c>
      <c r="L3080" t="s">
        <v>146</v>
      </c>
      <c r="M3080" t="s">
        <v>3532</v>
      </c>
    </row>
    <row r="3081" spans="1:13" x14ac:dyDescent="0.35">
      <c r="A3081" t="s">
        <v>3533</v>
      </c>
      <c r="B3081" t="s">
        <v>25</v>
      </c>
      <c r="C3081" t="s">
        <v>69</v>
      </c>
      <c r="D3081" t="s">
        <v>141</v>
      </c>
      <c r="E3081" t="s">
        <v>3341</v>
      </c>
      <c r="F3081" t="s">
        <v>277</v>
      </c>
      <c r="G3081" t="s">
        <v>3367</v>
      </c>
      <c r="H3081" t="s">
        <v>3239</v>
      </c>
      <c r="I3081" t="s">
        <v>55</v>
      </c>
      <c r="J3081" t="s">
        <v>1503</v>
      </c>
      <c r="K3081" t="s">
        <v>1561</v>
      </c>
      <c r="L3081" t="s">
        <v>146</v>
      </c>
      <c r="M3081" t="s">
        <v>3534</v>
      </c>
    </row>
    <row r="3082" spans="1:13" x14ac:dyDescent="0.35">
      <c r="A3082" t="s">
        <v>3535</v>
      </c>
      <c r="B3082" t="s">
        <v>25</v>
      </c>
      <c r="C3082" t="s">
        <v>69</v>
      </c>
      <c r="D3082" t="s">
        <v>141</v>
      </c>
      <c r="E3082" t="s">
        <v>3252</v>
      </c>
      <c r="F3082" t="s">
        <v>277</v>
      </c>
      <c r="G3082" t="s">
        <v>3367</v>
      </c>
      <c r="H3082" t="s">
        <v>3239</v>
      </c>
      <c r="I3082" t="s">
        <v>55</v>
      </c>
      <c r="J3082" t="s">
        <v>1503</v>
      </c>
      <c r="K3082" t="s">
        <v>1561</v>
      </c>
      <c r="L3082" t="s">
        <v>146</v>
      </c>
      <c r="M3082" t="s">
        <v>3536</v>
      </c>
    </row>
    <row r="3083" spans="1:13" x14ac:dyDescent="0.35">
      <c r="A3083" t="s">
        <v>3537</v>
      </c>
      <c r="B3083" t="s">
        <v>25</v>
      </c>
      <c r="C3083" t="s">
        <v>69</v>
      </c>
      <c r="D3083" t="s">
        <v>141</v>
      </c>
      <c r="E3083" t="s">
        <v>3366</v>
      </c>
      <c r="F3083" t="s">
        <v>277</v>
      </c>
      <c r="G3083" t="s">
        <v>3367</v>
      </c>
      <c r="H3083" t="s">
        <v>3239</v>
      </c>
      <c r="I3083" t="s">
        <v>55</v>
      </c>
      <c r="J3083" t="s">
        <v>1503</v>
      </c>
      <c r="K3083" t="s">
        <v>1561</v>
      </c>
      <c r="L3083" t="s">
        <v>146</v>
      </c>
      <c r="M3083" t="s">
        <v>3538</v>
      </c>
    </row>
    <row r="3084" spans="1:13" x14ac:dyDescent="0.35">
      <c r="A3084" t="s">
        <v>3539</v>
      </c>
      <c r="B3084" t="s">
        <v>25</v>
      </c>
      <c r="C3084" t="s">
        <v>69</v>
      </c>
      <c r="D3084" t="s">
        <v>141</v>
      </c>
      <c r="E3084" t="s">
        <v>3366</v>
      </c>
      <c r="F3084" t="s">
        <v>277</v>
      </c>
      <c r="G3084" t="s">
        <v>3367</v>
      </c>
      <c r="H3084" t="s">
        <v>3239</v>
      </c>
      <c r="I3084" t="s">
        <v>55</v>
      </c>
      <c r="J3084" t="s">
        <v>1503</v>
      </c>
      <c r="K3084" t="s">
        <v>1561</v>
      </c>
      <c r="L3084" t="s">
        <v>146</v>
      </c>
      <c r="M3084" t="s">
        <v>3540</v>
      </c>
    </row>
    <row r="3085" spans="1:13" x14ac:dyDescent="0.35">
      <c r="A3085" t="s">
        <v>3541</v>
      </c>
      <c r="B3085" t="s">
        <v>25</v>
      </c>
      <c r="C3085" t="s">
        <v>69</v>
      </c>
      <c r="D3085" t="s">
        <v>141</v>
      </c>
      <c r="E3085" t="s">
        <v>3366</v>
      </c>
      <c r="F3085" t="s">
        <v>277</v>
      </c>
      <c r="G3085" t="s">
        <v>3367</v>
      </c>
      <c r="H3085" t="s">
        <v>3239</v>
      </c>
      <c r="I3085" t="s">
        <v>55</v>
      </c>
      <c r="J3085" t="s">
        <v>1503</v>
      </c>
      <c r="K3085" t="s">
        <v>1561</v>
      </c>
      <c r="L3085" t="s">
        <v>146</v>
      </c>
      <c r="M3085" t="s">
        <v>3542</v>
      </c>
    </row>
    <row r="3086" spans="1:13" x14ac:dyDescent="0.35">
      <c r="A3086" t="s">
        <v>3543</v>
      </c>
      <c r="B3086" t="s">
        <v>25</v>
      </c>
      <c r="C3086" t="s">
        <v>150</v>
      </c>
      <c r="D3086" t="s">
        <v>141</v>
      </c>
      <c r="E3086" t="s">
        <v>3238</v>
      </c>
      <c r="F3086" t="s">
        <v>1742</v>
      </c>
      <c r="G3086" t="s">
        <v>198</v>
      </c>
      <c r="H3086" t="s">
        <v>3239</v>
      </c>
      <c r="I3086" t="s">
        <v>55</v>
      </c>
      <c r="J3086" t="s">
        <v>144</v>
      </c>
      <c r="K3086" t="s">
        <v>1561</v>
      </c>
      <c r="L3086" t="s">
        <v>146</v>
      </c>
      <c r="M3086" t="s">
        <v>3544</v>
      </c>
    </row>
    <row r="3087" spans="1:13" x14ac:dyDescent="0.35">
      <c r="A3087" t="s">
        <v>3545</v>
      </c>
      <c r="B3087" t="s">
        <v>25</v>
      </c>
      <c r="C3087" t="s">
        <v>150</v>
      </c>
      <c r="D3087" t="s">
        <v>141</v>
      </c>
      <c r="E3087" t="s">
        <v>3252</v>
      </c>
      <c r="F3087" t="s">
        <v>277</v>
      </c>
      <c r="G3087" t="s">
        <v>193</v>
      </c>
      <c r="H3087" t="s">
        <v>3239</v>
      </c>
      <c r="I3087" t="s">
        <v>55</v>
      </c>
      <c r="J3087" t="s">
        <v>1503</v>
      </c>
      <c r="K3087" t="s">
        <v>1488</v>
      </c>
      <c r="L3087" t="s">
        <v>146</v>
      </c>
      <c r="M3087" t="s">
        <v>3546</v>
      </c>
    </row>
    <row r="3088" spans="1:13" x14ac:dyDescent="0.35">
      <c r="A3088" t="s">
        <v>3547</v>
      </c>
      <c r="B3088" t="s">
        <v>3548</v>
      </c>
      <c r="C3088" t="s">
        <v>150</v>
      </c>
      <c r="D3088" t="s">
        <v>2167</v>
      </c>
      <c r="E3088" t="s">
        <v>3549</v>
      </c>
      <c r="F3088" t="s">
        <v>246</v>
      </c>
      <c r="G3088" t="s">
        <v>198</v>
      </c>
      <c r="H3088" t="s">
        <v>3550</v>
      </c>
      <c r="I3088" t="s">
        <v>55</v>
      </c>
      <c r="J3088" t="s">
        <v>2175</v>
      </c>
      <c r="K3088" t="s">
        <v>1488</v>
      </c>
      <c r="L3088" t="s">
        <v>146</v>
      </c>
      <c r="M3088" t="s">
        <v>3551</v>
      </c>
    </row>
    <row r="3089" spans="1:13" x14ac:dyDescent="0.35">
      <c r="A3089" t="s">
        <v>3552</v>
      </c>
      <c r="B3089" t="s">
        <v>3553</v>
      </c>
      <c r="C3089" t="s">
        <v>150</v>
      </c>
      <c r="D3089" t="s">
        <v>2167</v>
      </c>
      <c r="E3089" t="s">
        <v>3554</v>
      </c>
      <c r="F3089" t="s">
        <v>246</v>
      </c>
      <c r="G3089" t="s">
        <v>198</v>
      </c>
      <c r="H3089" t="s">
        <v>3550</v>
      </c>
      <c r="I3089" t="s">
        <v>55</v>
      </c>
      <c r="J3089" t="s">
        <v>2175</v>
      </c>
      <c r="K3089" t="s">
        <v>1488</v>
      </c>
      <c r="L3089" t="s">
        <v>146</v>
      </c>
      <c r="M3089" t="s">
        <v>3555</v>
      </c>
    </row>
    <row r="3090" spans="1:13" x14ac:dyDescent="0.35">
      <c r="A3090" t="s">
        <v>3556</v>
      </c>
      <c r="B3090" t="s">
        <v>3557</v>
      </c>
      <c r="C3090" t="s">
        <v>150</v>
      </c>
      <c r="D3090" t="s">
        <v>2167</v>
      </c>
      <c r="E3090" t="s">
        <v>3554</v>
      </c>
      <c r="F3090" t="s">
        <v>246</v>
      </c>
      <c r="G3090" t="s">
        <v>198</v>
      </c>
      <c r="H3090" t="s">
        <v>3550</v>
      </c>
      <c r="I3090" t="s">
        <v>55</v>
      </c>
      <c r="J3090" t="s">
        <v>2175</v>
      </c>
      <c r="K3090" t="s">
        <v>1488</v>
      </c>
      <c r="L3090" t="s">
        <v>146</v>
      </c>
      <c r="M3090" t="s">
        <v>3558</v>
      </c>
    </row>
    <row r="3091" spans="1:13" x14ac:dyDescent="0.35">
      <c r="A3091" t="s">
        <v>3559</v>
      </c>
      <c r="B3091" t="s">
        <v>3560</v>
      </c>
      <c r="C3091" t="s">
        <v>150</v>
      </c>
      <c r="D3091" t="s">
        <v>2167</v>
      </c>
      <c r="E3091" t="s">
        <v>3554</v>
      </c>
      <c r="F3091" t="s">
        <v>246</v>
      </c>
      <c r="G3091" t="s">
        <v>198</v>
      </c>
      <c r="H3091" t="s">
        <v>3550</v>
      </c>
      <c r="I3091" t="s">
        <v>55</v>
      </c>
      <c r="J3091" t="s">
        <v>2175</v>
      </c>
      <c r="K3091" t="s">
        <v>1488</v>
      </c>
      <c r="L3091" t="s">
        <v>146</v>
      </c>
      <c r="M3091" t="s">
        <v>3561</v>
      </c>
    </row>
    <row r="3092" spans="1:13" x14ac:dyDescent="0.35">
      <c r="A3092" t="s">
        <v>3562</v>
      </c>
      <c r="B3092" t="s">
        <v>3563</v>
      </c>
      <c r="C3092" t="s">
        <v>150</v>
      </c>
      <c r="D3092" t="s">
        <v>2167</v>
      </c>
      <c r="E3092" t="s">
        <v>3554</v>
      </c>
      <c r="F3092" t="s">
        <v>246</v>
      </c>
      <c r="G3092" t="s">
        <v>198</v>
      </c>
      <c r="H3092" t="s">
        <v>3550</v>
      </c>
      <c r="I3092" t="s">
        <v>55</v>
      </c>
      <c r="J3092" t="s">
        <v>2175</v>
      </c>
      <c r="K3092" t="s">
        <v>1488</v>
      </c>
      <c r="L3092" t="s">
        <v>146</v>
      </c>
      <c r="M3092" t="s">
        <v>3564</v>
      </c>
    </row>
    <row r="3093" spans="1:13" x14ac:dyDescent="0.35">
      <c r="A3093" t="s">
        <v>3565</v>
      </c>
      <c r="B3093" t="s">
        <v>3566</v>
      </c>
      <c r="C3093" t="s">
        <v>150</v>
      </c>
      <c r="D3093" t="s">
        <v>2167</v>
      </c>
      <c r="E3093" t="s">
        <v>3567</v>
      </c>
      <c r="F3093" t="s">
        <v>2176</v>
      </c>
      <c r="G3093" t="s">
        <v>2178</v>
      </c>
      <c r="H3093" t="s">
        <v>3550</v>
      </c>
      <c r="I3093" t="s">
        <v>55</v>
      </c>
      <c r="J3093" t="s">
        <v>2175</v>
      </c>
      <c r="K3093" t="s">
        <v>1488</v>
      </c>
      <c r="L3093" t="s">
        <v>146</v>
      </c>
      <c r="M3093" t="s">
        <v>3568</v>
      </c>
    </row>
    <row r="3094" spans="1:13" x14ac:dyDescent="0.35">
      <c r="A3094" t="s">
        <v>3569</v>
      </c>
      <c r="B3094" t="s">
        <v>3570</v>
      </c>
      <c r="C3094" t="s">
        <v>150</v>
      </c>
      <c r="D3094" t="s">
        <v>2167</v>
      </c>
      <c r="E3094" t="s">
        <v>3571</v>
      </c>
      <c r="F3094" t="s">
        <v>2197</v>
      </c>
      <c r="G3094" t="s">
        <v>2179</v>
      </c>
      <c r="H3094" t="s">
        <v>3550</v>
      </c>
      <c r="I3094" t="s">
        <v>171</v>
      </c>
      <c r="J3094" t="s">
        <v>2191</v>
      </c>
      <c r="K3094" t="s">
        <v>1488</v>
      </c>
      <c r="L3094" t="s">
        <v>146</v>
      </c>
      <c r="M3094" t="s">
        <v>3572</v>
      </c>
    </row>
    <row r="3095" spans="1:13" x14ac:dyDescent="0.35">
      <c r="A3095" t="s">
        <v>3573</v>
      </c>
      <c r="B3095" t="s">
        <v>3574</v>
      </c>
      <c r="C3095" t="s">
        <v>150</v>
      </c>
      <c r="D3095" t="s">
        <v>2167</v>
      </c>
      <c r="E3095" t="s">
        <v>3571</v>
      </c>
      <c r="F3095" t="s">
        <v>2193</v>
      </c>
      <c r="G3095" t="s">
        <v>2179</v>
      </c>
      <c r="H3095" t="s">
        <v>3550</v>
      </c>
      <c r="I3095" t="s">
        <v>171</v>
      </c>
      <c r="J3095" t="s">
        <v>2191</v>
      </c>
      <c r="K3095" t="s">
        <v>1488</v>
      </c>
      <c r="L3095" t="s">
        <v>146</v>
      </c>
      <c r="M3095" t="s">
        <v>3575</v>
      </c>
    </row>
    <row r="3096" spans="1:13" x14ac:dyDescent="0.35">
      <c r="A3096" t="s">
        <v>3576</v>
      </c>
      <c r="B3096" t="s">
        <v>3577</v>
      </c>
      <c r="C3096" t="s">
        <v>150</v>
      </c>
      <c r="D3096" t="s">
        <v>2171</v>
      </c>
      <c r="E3096" t="s">
        <v>3578</v>
      </c>
      <c r="F3096" t="s">
        <v>3579</v>
      </c>
      <c r="G3096" t="s">
        <v>151</v>
      </c>
      <c r="H3096" t="s">
        <v>3550</v>
      </c>
      <c r="I3096" t="s">
        <v>55</v>
      </c>
      <c r="J3096" t="s">
        <v>2175</v>
      </c>
      <c r="K3096" t="s">
        <v>1488</v>
      </c>
      <c r="L3096" t="s">
        <v>146</v>
      </c>
      <c r="M3096" t="s">
        <v>3580</v>
      </c>
    </row>
    <row r="3097" spans="1:13" x14ac:dyDescent="0.35">
      <c r="A3097" t="s">
        <v>3581</v>
      </c>
      <c r="B3097" t="s">
        <v>3582</v>
      </c>
      <c r="C3097" t="s">
        <v>150</v>
      </c>
      <c r="D3097" t="s">
        <v>2171</v>
      </c>
      <c r="E3097" t="s">
        <v>3578</v>
      </c>
      <c r="F3097" t="s">
        <v>201</v>
      </c>
      <c r="G3097" t="s">
        <v>151</v>
      </c>
      <c r="H3097" t="s">
        <v>3550</v>
      </c>
      <c r="I3097" t="s">
        <v>55</v>
      </c>
      <c r="J3097" t="s">
        <v>2175</v>
      </c>
      <c r="K3097" t="s">
        <v>1488</v>
      </c>
      <c r="L3097" t="s">
        <v>146</v>
      </c>
      <c r="M3097" t="s">
        <v>3583</v>
      </c>
    </row>
    <row r="3098" spans="1:13" x14ac:dyDescent="0.35">
      <c r="A3098" t="s">
        <v>3584</v>
      </c>
      <c r="B3098" t="s">
        <v>3585</v>
      </c>
      <c r="C3098" t="s">
        <v>150</v>
      </c>
      <c r="D3098" t="s">
        <v>2171</v>
      </c>
      <c r="E3098" t="s">
        <v>3578</v>
      </c>
      <c r="F3098" t="s">
        <v>2187</v>
      </c>
      <c r="G3098" t="s">
        <v>151</v>
      </c>
      <c r="H3098" t="s">
        <v>3550</v>
      </c>
      <c r="I3098" t="s">
        <v>55</v>
      </c>
      <c r="J3098" t="s">
        <v>2175</v>
      </c>
      <c r="K3098" t="s">
        <v>1488</v>
      </c>
      <c r="L3098" t="s">
        <v>146</v>
      </c>
      <c r="M3098" t="s">
        <v>3586</v>
      </c>
    </row>
    <row r="3099" spans="1:13" x14ac:dyDescent="0.35">
      <c r="A3099" t="s">
        <v>3587</v>
      </c>
      <c r="B3099" t="s">
        <v>3588</v>
      </c>
      <c r="C3099" t="s">
        <v>150</v>
      </c>
      <c r="D3099" t="s">
        <v>2171</v>
      </c>
      <c r="E3099" t="s">
        <v>3578</v>
      </c>
      <c r="F3099" t="s">
        <v>514</v>
      </c>
      <c r="G3099" t="s">
        <v>151</v>
      </c>
      <c r="H3099" t="s">
        <v>3550</v>
      </c>
      <c r="I3099" t="s">
        <v>55</v>
      </c>
      <c r="J3099" t="s">
        <v>2175</v>
      </c>
      <c r="K3099" t="s">
        <v>1488</v>
      </c>
      <c r="L3099" t="s">
        <v>146</v>
      </c>
      <c r="M3099" t="s">
        <v>3589</v>
      </c>
    </row>
    <row r="3100" spans="1:13" x14ac:dyDescent="0.35">
      <c r="A3100" t="s">
        <v>3590</v>
      </c>
      <c r="B3100" t="s">
        <v>3591</v>
      </c>
      <c r="C3100" t="s">
        <v>150</v>
      </c>
      <c r="D3100" t="s">
        <v>2171</v>
      </c>
      <c r="E3100" t="s">
        <v>3549</v>
      </c>
      <c r="F3100" t="s">
        <v>246</v>
      </c>
      <c r="G3100" t="s">
        <v>198</v>
      </c>
      <c r="H3100" t="s">
        <v>3550</v>
      </c>
      <c r="I3100" t="s">
        <v>55</v>
      </c>
      <c r="J3100" t="s">
        <v>2175</v>
      </c>
      <c r="K3100" t="s">
        <v>1488</v>
      </c>
      <c r="L3100" t="s">
        <v>146</v>
      </c>
      <c r="M3100" t="s">
        <v>3592</v>
      </c>
    </row>
    <row r="3101" spans="1:13" x14ac:dyDescent="0.35">
      <c r="A3101" t="s">
        <v>3593</v>
      </c>
      <c r="B3101" t="s">
        <v>3594</v>
      </c>
      <c r="C3101" t="s">
        <v>150</v>
      </c>
      <c r="D3101" t="s">
        <v>2171</v>
      </c>
      <c r="E3101" t="s">
        <v>3554</v>
      </c>
      <c r="F3101" t="s">
        <v>246</v>
      </c>
      <c r="G3101" t="s">
        <v>198</v>
      </c>
      <c r="H3101" t="s">
        <v>3550</v>
      </c>
      <c r="I3101" t="s">
        <v>55</v>
      </c>
      <c r="J3101" t="s">
        <v>2175</v>
      </c>
      <c r="K3101" t="s">
        <v>1488</v>
      </c>
      <c r="L3101" t="s">
        <v>146</v>
      </c>
      <c r="M3101" t="s">
        <v>3595</v>
      </c>
    </row>
    <row r="3102" spans="1:13" x14ac:dyDescent="0.35">
      <c r="A3102" t="s">
        <v>3596</v>
      </c>
      <c r="B3102" t="s">
        <v>3597</v>
      </c>
      <c r="C3102" t="s">
        <v>150</v>
      </c>
      <c r="D3102" t="s">
        <v>2171</v>
      </c>
      <c r="E3102" t="s">
        <v>3554</v>
      </c>
      <c r="F3102" t="s">
        <v>246</v>
      </c>
      <c r="G3102" t="s">
        <v>198</v>
      </c>
      <c r="H3102" t="s">
        <v>3550</v>
      </c>
      <c r="I3102" t="s">
        <v>55</v>
      </c>
      <c r="J3102" t="s">
        <v>2175</v>
      </c>
      <c r="K3102" t="s">
        <v>1488</v>
      </c>
      <c r="L3102" t="s">
        <v>146</v>
      </c>
      <c r="M3102" t="s">
        <v>3598</v>
      </c>
    </row>
    <row r="3103" spans="1:13" x14ac:dyDescent="0.35">
      <c r="A3103" t="s">
        <v>3599</v>
      </c>
      <c r="B3103" t="s">
        <v>3600</v>
      </c>
      <c r="C3103" t="s">
        <v>150</v>
      </c>
      <c r="D3103" t="s">
        <v>2171</v>
      </c>
      <c r="E3103" t="s">
        <v>3554</v>
      </c>
      <c r="F3103" t="s">
        <v>246</v>
      </c>
      <c r="G3103" t="s">
        <v>198</v>
      </c>
      <c r="H3103" t="s">
        <v>3550</v>
      </c>
      <c r="I3103" t="s">
        <v>55</v>
      </c>
      <c r="J3103" t="s">
        <v>2175</v>
      </c>
      <c r="K3103" t="s">
        <v>1488</v>
      </c>
      <c r="L3103" t="s">
        <v>146</v>
      </c>
      <c r="M3103" t="s">
        <v>3601</v>
      </c>
    </row>
    <row r="3104" spans="1:13" x14ac:dyDescent="0.35">
      <c r="A3104" t="s">
        <v>3602</v>
      </c>
      <c r="B3104" t="s">
        <v>3603</v>
      </c>
      <c r="C3104" t="s">
        <v>150</v>
      </c>
      <c r="D3104" t="s">
        <v>2171</v>
      </c>
      <c r="E3104" t="s">
        <v>3554</v>
      </c>
      <c r="F3104" t="s">
        <v>246</v>
      </c>
      <c r="G3104" t="s">
        <v>198</v>
      </c>
      <c r="H3104" t="s">
        <v>3550</v>
      </c>
      <c r="I3104" t="s">
        <v>55</v>
      </c>
      <c r="J3104" t="s">
        <v>2175</v>
      </c>
      <c r="K3104" t="s">
        <v>1488</v>
      </c>
      <c r="L3104" t="s">
        <v>146</v>
      </c>
      <c r="M3104" t="s">
        <v>3604</v>
      </c>
    </row>
    <row r="3105" spans="1:13" x14ac:dyDescent="0.35">
      <c r="A3105" t="s">
        <v>3605</v>
      </c>
      <c r="B3105" t="s">
        <v>3606</v>
      </c>
      <c r="C3105" t="s">
        <v>150</v>
      </c>
      <c r="D3105" t="s">
        <v>2171</v>
      </c>
      <c r="E3105" t="s">
        <v>3567</v>
      </c>
      <c r="F3105" t="s">
        <v>2176</v>
      </c>
      <c r="G3105" t="s">
        <v>2178</v>
      </c>
      <c r="H3105" t="s">
        <v>3550</v>
      </c>
      <c r="I3105" t="s">
        <v>55</v>
      </c>
      <c r="J3105" t="s">
        <v>2175</v>
      </c>
      <c r="K3105" t="s">
        <v>1488</v>
      </c>
      <c r="L3105" t="s">
        <v>146</v>
      </c>
      <c r="M3105" t="s">
        <v>3607</v>
      </c>
    </row>
    <row r="3106" spans="1:13" x14ac:dyDescent="0.35">
      <c r="A3106" t="s">
        <v>3608</v>
      </c>
      <c r="B3106" t="s">
        <v>3609</v>
      </c>
      <c r="C3106" t="s">
        <v>150</v>
      </c>
      <c r="D3106" t="s">
        <v>2171</v>
      </c>
      <c r="E3106" t="s">
        <v>3610</v>
      </c>
      <c r="F3106" t="s">
        <v>2197</v>
      </c>
      <c r="G3106" t="s">
        <v>151</v>
      </c>
      <c r="H3106" t="s">
        <v>3550</v>
      </c>
      <c r="I3106" t="s">
        <v>55</v>
      </c>
      <c r="J3106" t="s">
        <v>2175</v>
      </c>
      <c r="K3106" t="s">
        <v>1488</v>
      </c>
      <c r="L3106" t="s">
        <v>146</v>
      </c>
      <c r="M3106" t="s">
        <v>3611</v>
      </c>
    </row>
    <row r="3107" spans="1:13" x14ac:dyDescent="0.35">
      <c r="A3107" t="s">
        <v>3612</v>
      </c>
      <c r="B3107" t="s">
        <v>3613</v>
      </c>
      <c r="C3107" t="s">
        <v>150</v>
      </c>
      <c r="D3107" t="s">
        <v>2171</v>
      </c>
      <c r="E3107" t="s">
        <v>3614</v>
      </c>
      <c r="F3107" t="s">
        <v>2197</v>
      </c>
      <c r="G3107" t="s">
        <v>151</v>
      </c>
      <c r="H3107" t="s">
        <v>3550</v>
      </c>
      <c r="I3107" t="s">
        <v>55</v>
      </c>
      <c r="J3107" t="s">
        <v>2175</v>
      </c>
      <c r="K3107" t="s">
        <v>1488</v>
      </c>
      <c r="L3107" t="s">
        <v>146</v>
      </c>
      <c r="M3107" t="s">
        <v>3615</v>
      </c>
    </row>
    <row r="3108" spans="1:13" x14ac:dyDescent="0.35">
      <c r="A3108" t="s">
        <v>3616</v>
      </c>
      <c r="B3108" t="s">
        <v>3617</v>
      </c>
      <c r="C3108" t="s">
        <v>150</v>
      </c>
      <c r="D3108" t="s">
        <v>2171</v>
      </c>
      <c r="E3108" t="s">
        <v>3614</v>
      </c>
      <c r="F3108" t="s">
        <v>2197</v>
      </c>
      <c r="G3108" t="s">
        <v>151</v>
      </c>
      <c r="H3108" t="s">
        <v>3550</v>
      </c>
      <c r="I3108" t="s">
        <v>55</v>
      </c>
      <c r="J3108" t="s">
        <v>2175</v>
      </c>
      <c r="K3108" t="s">
        <v>1488</v>
      </c>
      <c r="L3108" t="s">
        <v>146</v>
      </c>
      <c r="M3108" t="s">
        <v>3618</v>
      </c>
    </row>
    <row r="3109" spans="1:13" x14ac:dyDescent="0.35">
      <c r="A3109" t="s">
        <v>3619</v>
      </c>
      <c r="B3109" t="s">
        <v>3620</v>
      </c>
      <c r="C3109" t="s">
        <v>150</v>
      </c>
      <c r="D3109" t="s">
        <v>2171</v>
      </c>
      <c r="E3109" t="s">
        <v>3621</v>
      </c>
      <c r="F3109" t="s">
        <v>2197</v>
      </c>
      <c r="G3109" t="s">
        <v>151</v>
      </c>
      <c r="H3109" t="s">
        <v>3550</v>
      </c>
      <c r="I3109" t="s">
        <v>55</v>
      </c>
      <c r="J3109" t="s">
        <v>2175</v>
      </c>
      <c r="K3109" t="s">
        <v>1488</v>
      </c>
      <c r="L3109" t="s">
        <v>146</v>
      </c>
      <c r="M3109" t="s">
        <v>3622</v>
      </c>
    </row>
    <row r="3110" spans="1:13" x14ac:dyDescent="0.35">
      <c r="A3110" t="s">
        <v>3623</v>
      </c>
      <c r="B3110" t="s">
        <v>3624</v>
      </c>
      <c r="C3110" t="s">
        <v>150</v>
      </c>
      <c r="D3110" t="s">
        <v>2171</v>
      </c>
      <c r="E3110" t="s">
        <v>3625</v>
      </c>
      <c r="F3110" t="s">
        <v>2182</v>
      </c>
      <c r="G3110" t="s">
        <v>151</v>
      </c>
      <c r="H3110" t="s">
        <v>3550</v>
      </c>
      <c r="I3110" t="s">
        <v>55</v>
      </c>
      <c r="J3110" t="s">
        <v>2175</v>
      </c>
      <c r="K3110" t="s">
        <v>1488</v>
      </c>
      <c r="L3110" t="s">
        <v>146</v>
      </c>
      <c r="M3110" t="s">
        <v>3626</v>
      </c>
    </row>
    <row r="3111" spans="1:13" x14ac:dyDescent="0.35">
      <c r="A3111" t="s">
        <v>3627</v>
      </c>
      <c r="B3111" t="s">
        <v>3628</v>
      </c>
      <c r="C3111" t="s">
        <v>150</v>
      </c>
      <c r="D3111" t="s">
        <v>2171</v>
      </c>
      <c r="E3111" t="s">
        <v>3629</v>
      </c>
      <c r="F3111" t="s">
        <v>2182</v>
      </c>
      <c r="G3111" t="s">
        <v>151</v>
      </c>
      <c r="H3111" t="s">
        <v>3550</v>
      </c>
      <c r="I3111" t="s">
        <v>55</v>
      </c>
      <c r="J3111" t="s">
        <v>2175</v>
      </c>
      <c r="K3111" t="s">
        <v>1488</v>
      </c>
      <c r="L3111" t="s">
        <v>146</v>
      </c>
      <c r="M3111" t="s">
        <v>3630</v>
      </c>
    </row>
    <row r="3112" spans="1:13" x14ac:dyDescent="0.35">
      <c r="A3112" t="s">
        <v>3631</v>
      </c>
      <c r="B3112" t="s">
        <v>3632</v>
      </c>
      <c r="C3112" t="s">
        <v>150</v>
      </c>
      <c r="D3112" t="s">
        <v>2171</v>
      </c>
      <c r="E3112" t="s">
        <v>3625</v>
      </c>
      <c r="F3112" t="s">
        <v>2182</v>
      </c>
      <c r="G3112" t="s">
        <v>151</v>
      </c>
      <c r="H3112" t="s">
        <v>3550</v>
      </c>
      <c r="I3112" t="s">
        <v>55</v>
      </c>
      <c r="J3112" t="s">
        <v>2175</v>
      </c>
      <c r="K3112" t="s">
        <v>1488</v>
      </c>
      <c r="L3112" t="s">
        <v>146</v>
      </c>
      <c r="M3112" t="s">
        <v>3633</v>
      </c>
    </row>
    <row r="3113" spans="1:13" x14ac:dyDescent="0.35">
      <c r="A3113" t="s">
        <v>3634</v>
      </c>
      <c r="B3113" t="s">
        <v>3635</v>
      </c>
      <c r="C3113" t="s">
        <v>150</v>
      </c>
      <c r="D3113" t="s">
        <v>2171</v>
      </c>
      <c r="E3113" t="s">
        <v>3621</v>
      </c>
      <c r="F3113" t="s">
        <v>2182</v>
      </c>
      <c r="G3113" t="s">
        <v>151</v>
      </c>
      <c r="H3113" t="s">
        <v>3550</v>
      </c>
      <c r="I3113" t="s">
        <v>55</v>
      </c>
      <c r="J3113" t="s">
        <v>2175</v>
      </c>
      <c r="K3113" t="s">
        <v>1488</v>
      </c>
      <c r="L3113" t="s">
        <v>146</v>
      </c>
      <c r="M3113" t="s">
        <v>3636</v>
      </c>
    </row>
    <row r="3114" spans="1:13" x14ac:dyDescent="0.35">
      <c r="A3114" t="s">
        <v>3637</v>
      </c>
      <c r="B3114" t="s">
        <v>3638</v>
      </c>
      <c r="C3114" t="s">
        <v>150</v>
      </c>
      <c r="D3114" t="s">
        <v>2167</v>
      </c>
      <c r="E3114" t="s">
        <v>3578</v>
      </c>
      <c r="F3114" t="s">
        <v>3579</v>
      </c>
      <c r="G3114" t="s">
        <v>2179</v>
      </c>
      <c r="H3114" t="s">
        <v>3550</v>
      </c>
      <c r="I3114" t="s">
        <v>55</v>
      </c>
      <c r="J3114" t="s">
        <v>144</v>
      </c>
      <c r="K3114" t="s">
        <v>1488</v>
      </c>
      <c r="L3114" t="s">
        <v>146</v>
      </c>
      <c r="M3114" t="s">
        <v>3639</v>
      </c>
    </row>
    <row r="3115" spans="1:13" x14ac:dyDescent="0.35">
      <c r="A3115" t="s">
        <v>3640</v>
      </c>
      <c r="B3115" t="s">
        <v>3641</v>
      </c>
      <c r="C3115" t="s">
        <v>150</v>
      </c>
      <c r="D3115" t="s">
        <v>2167</v>
      </c>
      <c r="E3115" t="s">
        <v>3578</v>
      </c>
      <c r="F3115" t="s">
        <v>3579</v>
      </c>
      <c r="G3115" t="s">
        <v>2179</v>
      </c>
      <c r="H3115" t="s">
        <v>3550</v>
      </c>
      <c r="I3115" t="s">
        <v>55</v>
      </c>
      <c r="J3115" t="s">
        <v>144</v>
      </c>
      <c r="K3115" t="s">
        <v>1488</v>
      </c>
      <c r="L3115" t="s">
        <v>146</v>
      </c>
      <c r="M3115" t="s">
        <v>3642</v>
      </c>
    </row>
    <row r="3116" spans="1:13" x14ac:dyDescent="0.35">
      <c r="A3116" t="s">
        <v>3643</v>
      </c>
      <c r="B3116" t="s">
        <v>3644</v>
      </c>
      <c r="C3116" t="s">
        <v>150</v>
      </c>
      <c r="D3116" t="s">
        <v>2167</v>
      </c>
      <c r="E3116" t="s">
        <v>3578</v>
      </c>
      <c r="F3116" t="s">
        <v>3579</v>
      </c>
      <c r="G3116" t="s">
        <v>2179</v>
      </c>
      <c r="H3116" t="s">
        <v>3550</v>
      </c>
      <c r="I3116" t="s">
        <v>55</v>
      </c>
      <c r="J3116" t="s">
        <v>144</v>
      </c>
      <c r="K3116" t="s">
        <v>1488</v>
      </c>
      <c r="L3116" t="s">
        <v>146</v>
      </c>
      <c r="M3116" t="s">
        <v>3645</v>
      </c>
    </row>
    <row r="3117" spans="1:13" x14ac:dyDescent="0.35">
      <c r="A3117" t="s">
        <v>3646</v>
      </c>
      <c r="B3117" t="s">
        <v>3647</v>
      </c>
      <c r="C3117" t="s">
        <v>150</v>
      </c>
      <c r="D3117" t="s">
        <v>2167</v>
      </c>
      <c r="E3117" t="s">
        <v>3578</v>
      </c>
      <c r="F3117" t="s">
        <v>3579</v>
      </c>
      <c r="G3117" t="s">
        <v>2179</v>
      </c>
      <c r="H3117" t="s">
        <v>3550</v>
      </c>
      <c r="I3117" t="s">
        <v>55</v>
      </c>
      <c r="J3117" t="s">
        <v>144</v>
      </c>
      <c r="K3117" t="s">
        <v>1488</v>
      </c>
      <c r="L3117" t="s">
        <v>146</v>
      </c>
      <c r="M3117" t="s">
        <v>3648</v>
      </c>
    </row>
    <row r="3118" spans="1:13" x14ac:dyDescent="0.35">
      <c r="A3118" t="s">
        <v>3649</v>
      </c>
      <c r="B3118" t="s">
        <v>3650</v>
      </c>
      <c r="C3118" t="s">
        <v>150</v>
      </c>
      <c r="D3118" t="s">
        <v>2167</v>
      </c>
      <c r="E3118" t="s">
        <v>3567</v>
      </c>
      <c r="F3118" t="s">
        <v>3579</v>
      </c>
      <c r="G3118" t="s">
        <v>2179</v>
      </c>
      <c r="H3118" t="s">
        <v>3550</v>
      </c>
      <c r="I3118" t="s">
        <v>55</v>
      </c>
      <c r="J3118" t="s">
        <v>144</v>
      </c>
      <c r="K3118" t="s">
        <v>1488</v>
      </c>
      <c r="L3118" t="s">
        <v>146</v>
      </c>
      <c r="M3118" t="s">
        <v>3651</v>
      </c>
    </row>
    <row r="3119" spans="1:13" x14ac:dyDescent="0.35">
      <c r="A3119" t="s">
        <v>3652</v>
      </c>
      <c r="B3119" t="s">
        <v>3653</v>
      </c>
      <c r="C3119" t="s">
        <v>150</v>
      </c>
      <c r="D3119" t="s">
        <v>2167</v>
      </c>
      <c r="E3119" t="s">
        <v>3567</v>
      </c>
      <c r="F3119" t="s">
        <v>3579</v>
      </c>
      <c r="G3119" t="s">
        <v>2179</v>
      </c>
      <c r="H3119" t="s">
        <v>3550</v>
      </c>
      <c r="I3119" t="s">
        <v>55</v>
      </c>
      <c r="J3119" t="s">
        <v>144</v>
      </c>
      <c r="K3119" t="s">
        <v>1488</v>
      </c>
      <c r="L3119" t="s">
        <v>146</v>
      </c>
      <c r="M3119" t="s">
        <v>3654</v>
      </c>
    </row>
    <row r="3120" spans="1:13" x14ac:dyDescent="0.35">
      <c r="A3120" t="s">
        <v>3655</v>
      </c>
      <c r="B3120" t="s">
        <v>3656</v>
      </c>
      <c r="C3120" t="s">
        <v>150</v>
      </c>
      <c r="D3120" t="s">
        <v>2167</v>
      </c>
      <c r="E3120" t="s">
        <v>3578</v>
      </c>
      <c r="F3120" t="s">
        <v>2187</v>
      </c>
      <c r="G3120" t="s">
        <v>2179</v>
      </c>
      <c r="H3120" t="s">
        <v>3550</v>
      </c>
      <c r="I3120" t="s">
        <v>55</v>
      </c>
      <c r="J3120" t="s">
        <v>144</v>
      </c>
      <c r="K3120" t="s">
        <v>1488</v>
      </c>
      <c r="L3120" t="s">
        <v>146</v>
      </c>
      <c r="M3120" t="s">
        <v>3657</v>
      </c>
    </row>
    <row r="3121" spans="1:13" x14ac:dyDescent="0.35">
      <c r="A3121" t="s">
        <v>3658</v>
      </c>
      <c r="B3121" t="s">
        <v>3659</v>
      </c>
      <c r="C3121" t="s">
        <v>150</v>
      </c>
      <c r="D3121" t="s">
        <v>2167</v>
      </c>
      <c r="E3121" t="s">
        <v>3578</v>
      </c>
      <c r="F3121" t="s">
        <v>2187</v>
      </c>
      <c r="G3121" t="s">
        <v>2179</v>
      </c>
      <c r="H3121" t="s">
        <v>3550</v>
      </c>
      <c r="I3121" t="s">
        <v>55</v>
      </c>
      <c r="J3121" t="s">
        <v>144</v>
      </c>
      <c r="K3121" t="s">
        <v>1488</v>
      </c>
      <c r="L3121" t="s">
        <v>146</v>
      </c>
      <c r="M3121" t="s">
        <v>3660</v>
      </c>
    </row>
    <row r="3122" spans="1:13" x14ac:dyDescent="0.35">
      <c r="A3122" t="s">
        <v>3661</v>
      </c>
      <c r="B3122" t="s">
        <v>3662</v>
      </c>
      <c r="C3122" t="s">
        <v>150</v>
      </c>
      <c r="D3122" t="s">
        <v>2167</v>
      </c>
      <c r="E3122" t="s">
        <v>3578</v>
      </c>
      <c r="F3122" t="s">
        <v>2187</v>
      </c>
      <c r="G3122" t="s">
        <v>2179</v>
      </c>
      <c r="H3122" t="s">
        <v>3550</v>
      </c>
      <c r="I3122" t="s">
        <v>55</v>
      </c>
      <c r="J3122" t="s">
        <v>144</v>
      </c>
      <c r="K3122" t="s">
        <v>1488</v>
      </c>
      <c r="L3122" t="s">
        <v>146</v>
      </c>
      <c r="M3122" t="s">
        <v>3663</v>
      </c>
    </row>
    <row r="3123" spans="1:13" x14ac:dyDescent="0.35">
      <c r="A3123" t="s">
        <v>3664</v>
      </c>
      <c r="B3123" t="s">
        <v>3665</v>
      </c>
      <c r="C3123" t="s">
        <v>150</v>
      </c>
      <c r="D3123" t="s">
        <v>2167</v>
      </c>
      <c r="E3123" t="s">
        <v>3578</v>
      </c>
      <c r="F3123" t="s">
        <v>2187</v>
      </c>
      <c r="G3123" t="s">
        <v>2179</v>
      </c>
      <c r="H3123" t="s">
        <v>3550</v>
      </c>
      <c r="I3123" t="s">
        <v>55</v>
      </c>
      <c r="J3123" t="s">
        <v>144</v>
      </c>
      <c r="K3123" t="s">
        <v>1488</v>
      </c>
      <c r="L3123" t="s">
        <v>146</v>
      </c>
      <c r="M3123" t="s">
        <v>3666</v>
      </c>
    </row>
    <row r="3124" spans="1:13" x14ac:dyDescent="0.35">
      <c r="A3124" t="s">
        <v>3667</v>
      </c>
      <c r="B3124" t="s">
        <v>3668</v>
      </c>
      <c r="C3124" t="s">
        <v>150</v>
      </c>
      <c r="D3124" t="s">
        <v>2167</v>
      </c>
      <c r="E3124" t="s">
        <v>3567</v>
      </c>
      <c r="F3124" t="s">
        <v>2187</v>
      </c>
      <c r="G3124" t="s">
        <v>2179</v>
      </c>
      <c r="H3124" t="s">
        <v>3550</v>
      </c>
      <c r="I3124" t="s">
        <v>55</v>
      </c>
      <c r="J3124" t="s">
        <v>144</v>
      </c>
      <c r="K3124" t="s">
        <v>1488</v>
      </c>
      <c r="L3124" t="s">
        <v>146</v>
      </c>
      <c r="M3124" t="s">
        <v>3669</v>
      </c>
    </row>
    <row r="3125" spans="1:13" x14ac:dyDescent="0.35">
      <c r="A3125" t="s">
        <v>3670</v>
      </c>
      <c r="B3125" t="s">
        <v>3671</v>
      </c>
      <c r="C3125" t="s">
        <v>150</v>
      </c>
      <c r="D3125" t="s">
        <v>2167</v>
      </c>
      <c r="E3125" t="s">
        <v>3567</v>
      </c>
      <c r="F3125" t="s">
        <v>2187</v>
      </c>
      <c r="G3125" t="s">
        <v>2179</v>
      </c>
      <c r="H3125" t="s">
        <v>3550</v>
      </c>
      <c r="I3125" t="s">
        <v>55</v>
      </c>
      <c r="J3125" t="s">
        <v>144</v>
      </c>
      <c r="K3125" t="s">
        <v>1488</v>
      </c>
      <c r="L3125" t="s">
        <v>146</v>
      </c>
      <c r="M3125" t="s">
        <v>3672</v>
      </c>
    </row>
    <row r="3126" spans="1:13" x14ac:dyDescent="0.35">
      <c r="A3126" t="s">
        <v>3673</v>
      </c>
      <c r="B3126" t="s">
        <v>3674</v>
      </c>
      <c r="C3126" t="s">
        <v>150</v>
      </c>
      <c r="D3126" t="s">
        <v>2167</v>
      </c>
      <c r="E3126" t="s">
        <v>3578</v>
      </c>
      <c r="F3126" t="s">
        <v>3675</v>
      </c>
      <c r="G3126" t="s">
        <v>2179</v>
      </c>
      <c r="H3126" t="s">
        <v>3550</v>
      </c>
      <c r="I3126" t="s">
        <v>55</v>
      </c>
      <c r="J3126" t="s">
        <v>144</v>
      </c>
      <c r="K3126" t="s">
        <v>1488</v>
      </c>
      <c r="L3126" t="s">
        <v>146</v>
      </c>
      <c r="M3126" t="s">
        <v>3676</v>
      </c>
    </row>
    <row r="3127" spans="1:13" x14ac:dyDescent="0.35">
      <c r="A3127" t="s">
        <v>3677</v>
      </c>
      <c r="B3127" t="s">
        <v>3678</v>
      </c>
      <c r="C3127" t="s">
        <v>150</v>
      </c>
      <c r="D3127" t="s">
        <v>2167</v>
      </c>
      <c r="E3127" t="s">
        <v>3578</v>
      </c>
      <c r="F3127" t="s">
        <v>3675</v>
      </c>
      <c r="G3127" t="s">
        <v>2179</v>
      </c>
      <c r="H3127" t="s">
        <v>3550</v>
      </c>
      <c r="I3127" t="s">
        <v>55</v>
      </c>
      <c r="J3127" t="s">
        <v>144</v>
      </c>
      <c r="K3127" t="s">
        <v>1488</v>
      </c>
      <c r="L3127" t="s">
        <v>146</v>
      </c>
      <c r="M3127" t="s">
        <v>3679</v>
      </c>
    </row>
    <row r="3128" spans="1:13" x14ac:dyDescent="0.35">
      <c r="A3128" t="s">
        <v>3680</v>
      </c>
      <c r="B3128" t="s">
        <v>3681</v>
      </c>
      <c r="C3128" t="s">
        <v>150</v>
      </c>
      <c r="D3128" t="s">
        <v>2167</v>
      </c>
      <c r="E3128" t="s">
        <v>3578</v>
      </c>
      <c r="F3128" t="s">
        <v>3675</v>
      </c>
      <c r="G3128" t="s">
        <v>2179</v>
      </c>
      <c r="H3128" t="s">
        <v>3550</v>
      </c>
      <c r="I3128" t="s">
        <v>55</v>
      </c>
      <c r="J3128" t="s">
        <v>144</v>
      </c>
      <c r="K3128" t="s">
        <v>1488</v>
      </c>
      <c r="L3128" t="s">
        <v>146</v>
      </c>
      <c r="M3128" t="s">
        <v>3682</v>
      </c>
    </row>
    <row r="3129" spans="1:13" x14ac:dyDescent="0.35">
      <c r="A3129" t="s">
        <v>3683</v>
      </c>
      <c r="B3129" t="s">
        <v>3684</v>
      </c>
      <c r="C3129" t="s">
        <v>150</v>
      </c>
      <c r="D3129" t="s">
        <v>2167</v>
      </c>
      <c r="E3129" t="s">
        <v>3578</v>
      </c>
      <c r="F3129" t="s">
        <v>3675</v>
      </c>
      <c r="G3129" t="s">
        <v>2179</v>
      </c>
      <c r="H3129" t="s">
        <v>3550</v>
      </c>
      <c r="I3129" t="s">
        <v>55</v>
      </c>
      <c r="J3129" t="s">
        <v>144</v>
      </c>
      <c r="K3129" t="s">
        <v>1488</v>
      </c>
      <c r="L3129" t="s">
        <v>146</v>
      </c>
      <c r="M3129" t="s">
        <v>3685</v>
      </c>
    </row>
    <row r="3130" spans="1:13" x14ac:dyDescent="0.35">
      <c r="A3130" t="s">
        <v>3686</v>
      </c>
      <c r="B3130" t="s">
        <v>3687</v>
      </c>
      <c r="C3130" t="s">
        <v>150</v>
      </c>
      <c r="D3130" t="s">
        <v>2167</v>
      </c>
      <c r="E3130" t="s">
        <v>3567</v>
      </c>
      <c r="F3130" t="s">
        <v>3675</v>
      </c>
      <c r="G3130" t="s">
        <v>2179</v>
      </c>
      <c r="H3130" t="s">
        <v>3550</v>
      </c>
      <c r="I3130" t="s">
        <v>55</v>
      </c>
      <c r="J3130" t="s">
        <v>144</v>
      </c>
      <c r="K3130" t="s">
        <v>1488</v>
      </c>
      <c r="L3130" t="s">
        <v>146</v>
      </c>
      <c r="M3130" t="s">
        <v>3688</v>
      </c>
    </row>
    <row r="3131" spans="1:13" x14ac:dyDescent="0.35">
      <c r="A3131" t="s">
        <v>3689</v>
      </c>
      <c r="B3131" t="s">
        <v>3690</v>
      </c>
      <c r="C3131" t="s">
        <v>150</v>
      </c>
      <c r="D3131" t="s">
        <v>2167</v>
      </c>
      <c r="E3131" t="s">
        <v>3567</v>
      </c>
      <c r="F3131" t="s">
        <v>3675</v>
      </c>
      <c r="G3131" t="s">
        <v>2179</v>
      </c>
      <c r="H3131" t="s">
        <v>3550</v>
      </c>
      <c r="I3131" t="s">
        <v>55</v>
      </c>
      <c r="J3131" t="s">
        <v>144</v>
      </c>
      <c r="K3131" t="s">
        <v>1488</v>
      </c>
      <c r="L3131" t="s">
        <v>146</v>
      </c>
      <c r="M3131" t="s">
        <v>3691</v>
      </c>
    </row>
    <row r="3132" spans="1:13" x14ac:dyDescent="0.35">
      <c r="A3132" t="s">
        <v>3692</v>
      </c>
      <c r="B3132" t="s">
        <v>3693</v>
      </c>
      <c r="C3132" t="s">
        <v>150</v>
      </c>
      <c r="D3132" t="s">
        <v>2167</v>
      </c>
      <c r="E3132" t="s">
        <v>3578</v>
      </c>
      <c r="F3132" t="s">
        <v>3067</v>
      </c>
      <c r="G3132" t="s">
        <v>147</v>
      </c>
      <c r="H3132" t="s">
        <v>3550</v>
      </c>
      <c r="I3132" t="s">
        <v>55</v>
      </c>
      <c r="J3132" t="s">
        <v>144</v>
      </c>
      <c r="K3132" t="s">
        <v>1488</v>
      </c>
      <c r="L3132" t="s">
        <v>146</v>
      </c>
      <c r="M3132" t="s">
        <v>3694</v>
      </c>
    </row>
    <row r="3133" spans="1:13" x14ac:dyDescent="0.35">
      <c r="A3133" t="s">
        <v>3695</v>
      </c>
      <c r="B3133" t="s">
        <v>3696</v>
      </c>
      <c r="C3133" t="s">
        <v>150</v>
      </c>
      <c r="D3133" t="s">
        <v>2167</v>
      </c>
      <c r="E3133" t="s">
        <v>3578</v>
      </c>
      <c r="F3133" t="s">
        <v>3067</v>
      </c>
      <c r="G3133" t="s">
        <v>147</v>
      </c>
      <c r="H3133" t="s">
        <v>3550</v>
      </c>
      <c r="I3133" t="s">
        <v>55</v>
      </c>
      <c r="J3133" t="s">
        <v>144</v>
      </c>
      <c r="K3133" t="s">
        <v>1488</v>
      </c>
      <c r="L3133" t="s">
        <v>146</v>
      </c>
      <c r="M3133" t="s">
        <v>3697</v>
      </c>
    </row>
    <row r="3134" spans="1:13" x14ac:dyDescent="0.35">
      <c r="A3134" t="s">
        <v>3698</v>
      </c>
      <c r="B3134" t="s">
        <v>3699</v>
      </c>
      <c r="C3134" t="s">
        <v>150</v>
      </c>
      <c r="D3134" t="s">
        <v>2167</v>
      </c>
      <c r="E3134" t="s">
        <v>3578</v>
      </c>
      <c r="F3134" t="s">
        <v>3067</v>
      </c>
      <c r="G3134" t="s">
        <v>147</v>
      </c>
      <c r="H3134" t="s">
        <v>3550</v>
      </c>
      <c r="I3134" t="s">
        <v>55</v>
      </c>
      <c r="J3134" t="s">
        <v>144</v>
      </c>
      <c r="K3134" t="s">
        <v>1488</v>
      </c>
      <c r="L3134" t="s">
        <v>146</v>
      </c>
      <c r="M3134" t="s">
        <v>3700</v>
      </c>
    </row>
    <row r="3135" spans="1:13" x14ac:dyDescent="0.35">
      <c r="A3135" t="s">
        <v>3701</v>
      </c>
      <c r="B3135" t="s">
        <v>3702</v>
      </c>
      <c r="C3135" t="s">
        <v>150</v>
      </c>
      <c r="D3135" t="s">
        <v>2167</v>
      </c>
      <c r="E3135" t="s">
        <v>3567</v>
      </c>
      <c r="F3135" t="s">
        <v>3067</v>
      </c>
      <c r="G3135" t="s">
        <v>147</v>
      </c>
      <c r="H3135" t="s">
        <v>3550</v>
      </c>
      <c r="I3135" t="s">
        <v>55</v>
      </c>
      <c r="J3135" t="s">
        <v>144</v>
      </c>
      <c r="K3135" t="s">
        <v>1488</v>
      </c>
      <c r="L3135" t="s">
        <v>146</v>
      </c>
      <c r="M3135" t="s">
        <v>3703</v>
      </c>
    </row>
    <row r="3136" spans="1:13" x14ac:dyDescent="0.35">
      <c r="A3136" t="s">
        <v>3704</v>
      </c>
      <c r="B3136" t="s">
        <v>3705</v>
      </c>
      <c r="C3136" t="s">
        <v>150</v>
      </c>
      <c r="D3136" t="s">
        <v>2167</v>
      </c>
      <c r="E3136" t="s">
        <v>3567</v>
      </c>
      <c r="F3136" t="s">
        <v>3067</v>
      </c>
      <c r="G3136" t="s">
        <v>147</v>
      </c>
      <c r="H3136" t="s">
        <v>3550</v>
      </c>
      <c r="I3136" t="s">
        <v>55</v>
      </c>
      <c r="J3136" t="s">
        <v>144</v>
      </c>
      <c r="K3136" t="s">
        <v>1488</v>
      </c>
      <c r="L3136" t="s">
        <v>146</v>
      </c>
      <c r="M3136" t="s">
        <v>3706</v>
      </c>
    </row>
    <row r="3137" spans="1:13" x14ac:dyDescent="0.35">
      <c r="A3137" t="s">
        <v>3707</v>
      </c>
      <c r="B3137" t="s">
        <v>3708</v>
      </c>
      <c r="C3137" t="s">
        <v>150</v>
      </c>
      <c r="D3137" t="s">
        <v>2167</v>
      </c>
      <c r="E3137" t="s">
        <v>3578</v>
      </c>
      <c r="F3137" t="s">
        <v>2200</v>
      </c>
      <c r="G3137" t="s">
        <v>147</v>
      </c>
      <c r="H3137" t="s">
        <v>3550</v>
      </c>
      <c r="I3137" t="s">
        <v>55</v>
      </c>
      <c r="J3137" t="s">
        <v>144</v>
      </c>
      <c r="K3137" t="s">
        <v>1488</v>
      </c>
      <c r="L3137" t="s">
        <v>146</v>
      </c>
      <c r="M3137" t="s">
        <v>3709</v>
      </c>
    </row>
    <row r="3138" spans="1:13" x14ac:dyDescent="0.35">
      <c r="A3138" t="s">
        <v>3710</v>
      </c>
      <c r="B3138" t="s">
        <v>3711</v>
      </c>
      <c r="C3138" t="s">
        <v>150</v>
      </c>
      <c r="D3138" t="s">
        <v>2167</v>
      </c>
      <c r="E3138" t="s">
        <v>3578</v>
      </c>
      <c r="F3138" t="s">
        <v>2200</v>
      </c>
      <c r="G3138" t="s">
        <v>147</v>
      </c>
      <c r="H3138" t="s">
        <v>3550</v>
      </c>
      <c r="I3138" t="s">
        <v>55</v>
      </c>
      <c r="J3138" t="s">
        <v>144</v>
      </c>
      <c r="K3138" t="s">
        <v>1488</v>
      </c>
      <c r="L3138" t="s">
        <v>146</v>
      </c>
      <c r="M3138" t="s">
        <v>3712</v>
      </c>
    </row>
    <row r="3139" spans="1:13" x14ac:dyDescent="0.35">
      <c r="A3139" t="s">
        <v>3713</v>
      </c>
      <c r="B3139" t="s">
        <v>3714</v>
      </c>
      <c r="C3139" t="s">
        <v>150</v>
      </c>
      <c r="D3139" t="s">
        <v>2167</v>
      </c>
      <c r="E3139" t="s">
        <v>3578</v>
      </c>
      <c r="F3139" t="s">
        <v>2200</v>
      </c>
      <c r="G3139" t="s">
        <v>147</v>
      </c>
      <c r="H3139" t="s">
        <v>3550</v>
      </c>
      <c r="I3139" t="s">
        <v>55</v>
      </c>
      <c r="J3139" t="s">
        <v>144</v>
      </c>
      <c r="K3139" t="s">
        <v>1488</v>
      </c>
      <c r="L3139" t="s">
        <v>146</v>
      </c>
      <c r="M3139" t="s">
        <v>3715</v>
      </c>
    </row>
    <row r="3140" spans="1:13" x14ac:dyDescent="0.35">
      <c r="A3140" t="s">
        <v>3716</v>
      </c>
      <c r="B3140" t="s">
        <v>3717</v>
      </c>
      <c r="C3140" t="s">
        <v>150</v>
      </c>
      <c r="D3140" t="s">
        <v>2167</v>
      </c>
      <c r="E3140" t="s">
        <v>3567</v>
      </c>
      <c r="F3140" t="s">
        <v>2200</v>
      </c>
      <c r="G3140" t="s">
        <v>147</v>
      </c>
      <c r="H3140" t="s">
        <v>3550</v>
      </c>
      <c r="I3140" t="s">
        <v>55</v>
      </c>
      <c r="J3140" t="s">
        <v>144</v>
      </c>
      <c r="K3140" t="s">
        <v>1488</v>
      </c>
      <c r="L3140" t="s">
        <v>146</v>
      </c>
      <c r="M3140" t="s">
        <v>3718</v>
      </c>
    </row>
    <row r="3141" spans="1:13" x14ac:dyDescent="0.35">
      <c r="A3141" t="s">
        <v>3719</v>
      </c>
      <c r="B3141" t="s">
        <v>3720</v>
      </c>
      <c r="C3141" t="s">
        <v>150</v>
      </c>
      <c r="D3141" t="s">
        <v>2167</v>
      </c>
      <c r="E3141" t="s">
        <v>3567</v>
      </c>
      <c r="F3141" t="s">
        <v>2200</v>
      </c>
      <c r="G3141" t="s">
        <v>147</v>
      </c>
      <c r="H3141" t="s">
        <v>3550</v>
      </c>
      <c r="I3141" t="s">
        <v>55</v>
      </c>
      <c r="J3141" t="s">
        <v>144</v>
      </c>
      <c r="K3141" t="s">
        <v>1488</v>
      </c>
      <c r="L3141" t="s">
        <v>146</v>
      </c>
      <c r="M3141" t="s">
        <v>3721</v>
      </c>
    </row>
    <row r="3142" spans="1:13" x14ac:dyDescent="0.35">
      <c r="A3142" t="s">
        <v>3722</v>
      </c>
      <c r="B3142" t="s">
        <v>3723</v>
      </c>
      <c r="C3142" t="s">
        <v>74</v>
      </c>
      <c r="D3142" t="s">
        <v>2167</v>
      </c>
      <c r="E3142" t="s">
        <v>3578</v>
      </c>
      <c r="F3142" t="s">
        <v>1100</v>
      </c>
      <c r="G3142" t="s">
        <v>147</v>
      </c>
      <c r="H3142" t="s">
        <v>3550</v>
      </c>
      <c r="I3142" t="s">
        <v>55</v>
      </c>
      <c r="J3142" t="s">
        <v>144</v>
      </c>
      <c r="K3142" t="s">
        <v>1488</v>
      </c>
      <c r="L3142" t="s">
        <v>146</v>
      </c>
      <c r="M3142" t="s">
        <v>3724</v>
      </c>
    </row>
    <row r="3143" spans="1:13" x14ac:dyDescent="0.35">
      <c r="A3143" t="s">
        <v>3725</v>
      </c>
      <c r="B3143" t="s">
        <v>3726</v>
      </c>
      <c r="C3143" t="s">
        <v>74</v>
      </c>
      <c r="D3143" t="s">
        <v>2167</v>
      </c>
      <c r="E3143" t="s">
        <v>3578</v>
      </c>
      <c r="F3143" t="s">
        <v>1100</v>
      </c>
      <c r="G3143" t="s">
        <v>147</v>
      </c>
      <c r="H3143" t="s">
        <v>3550</v>
      </c>
      <c r="I3143" t="s">
        <v>55</v>
      </c>
      <c r="J3143" t="s">
        <v>144</v>
      </c>
      <c r="K3143" t="s">
        <v>1488</v>
      </c>
      <c r="L3143" t="s">
        <v>146</v>
      </c>
      <c r="M3143" t="s">
        <v>3727</v>
      </c>
    </row>
    <row r="3144" spans="1:13" x14ac:dyDescent="0.35">
      <c r="A3144" t="s">
        <v>3728</v>
      </c>
      <c r="B3144" t="s">
        <v>3729</v>
      </c>
      <c r="C3144" t="s">
        <v>74</v>
      </c>
      <c r="D3144" t="s">
        <v>2167</v>
      </c>
      <c r="E3144" t="s">
        <v>3578</v>
      </c>
      <c r="F3144" t="s">
        <v>1100</v>
      </c>
      <c r="G3144" t="s">
        <v>147</v>
      </c>
      <c r="H3144" t="s">
        <v>3550</v>
      </c>
      <c r="I3144" t="s">
        <v>55</v>
      </c>
      <c r="J3144" t="s">
        <v>144</v>
      </c>
      <c r="K3144" t="s">
        <v>1488</v>
      </c>
      <c r="L3144" t="s">
        <v>146</v>
      </c>
      <c r="M3144" t="s">
        <v>3730</v>
      </c>
    </row>
    <row r="3145" spans="1:13" x14ac:dyDescent="0.35">
      <c r="A3145" t="s">
        <v>3731</v>
      </c>
      <c r="B3145" t="s">
        <v>3732</v>
      </c>
      <c r="C3145" t="s">
        <v>74</v>
      </c>
      <c r="D3145" t="s">
        <v>2167</v>
      </c>
      <c r="E3145" t="s">
        <v>3578</v>
      </c>
      <c r="F3145" t="s">
        <v>1100</v>
      </c>
      <c r="G3145" t="s">
        <v>147</v>
      </c>
      <c r="H3145" t="s">
        <v>3550</v>
      </c>
      <c r="I3145" t="s">
        <v>55</v>
      </c>
      <c r="J3145" t="s">
        <v>144</v>
      </c>
      <c r="K3145" t="s">
        <v>1488</v>
      </c>
      <c r="L3145" t="s">
        <v>146</v>
      </c>
      <c r="M3145" t="s">
        <v>3733</v>
      </c>
    </row>
    <row r="3146" spans="1:13" x14ac:dyDescent="0.35">
      <c r="A3146" t="s">
        <v>3734</v>
      </c>
      <c r="B3146" t="s">
        <v>3735</v>
      </c>
      <c r="C3146" t="s">
        <v>74</v>
      </c>
      <c r="D3146" t="s">
        <v>2167</v>
      </c>
      <c r="E3146" t="s">
        <v>3567</v>
      </c>
      <c r="F3146" t="s">
        <v>1100</v>
      </c>
      <c r="G3146" t="s">
        <v>147</v>
      </c>
      <c r="H3146" t="s">
        <v>3550</v>
      </c>
      <c r="I3146" t="s">
        <v>55</v>
      </c>
      <c r="J3146" t="s">
        <v>144</v>
      </c>
      <c r="K3146" t="s">
        <v>1488</v>
      </c>
      <c r="L3146" t="s">
        <v>146</v>
      </c>
      <c r="M3146" t="s">
        <v>3736</v>
      </c>
    </row>
    <row r="3147" spans="1:13" x14ac:dyDescent="0.35">
      <c r="A3147" t="s">
        <v>3737</v>
      </c>
      <c r="B3147" t="s">
        <v>3738</v>
      </c>
      <c r="C3147" t="s">
        <v>74</v>
      </c>
      <c r="D3147" t="s">
        <v>2167</v>
      </c>
      <c r="E3147" t="s">
        <v>3567</v>
      </c>
      <c r="F3147" t="s">
        <v>1100</v>
      </c>
      <c r="G3147" t="s">
        <v>147</v>
      </c>
      <c r="H3147" t="s">
        <v>3550</v>
      </c>
      <c r="I3147" t="s">
        <v>55</v>
      </c>
      <c r="J3147" t="s">
        <v>144</v>
      </c>
      <c r="K3147" t="s">
        <v>1488</v>
      </c>
      <c r="L3147" t="s">
        <v>146</v>
      </c>
      <c r="M3147" t="s">
        <v>3739</v>
      </c>
    </row>
    <row r="3148" spans="1:13" x14ac:dyDescent="0.35">
      <c r="A3148" t="s">
        <v>3740</v>
      </c>
      <c r="B3148" t="s">
        <v>3741</v>
      </c>
      <c r="C3148" t="s">
        <v>74</v>
      </c>
      <c r="D3148" t="s">
        <v>2167</v>
      </c>
      <c r="E3148" t="s">
        <v>3578</v>
      </c>
      <c r="F3148" t="s">
        <v>3742</v>
      </c>
      <c r="G3148" t="s">
        <v>147</v>
      </c>
      <c r="H3148" t="s">
        <v>3550</v>
      </c>
      <c r="I3148" t="s">
        <v>55</v>
      </c>
      <c r="J3148" t="s">
        <v>144</v>
      </c>
      <c r="K3148" t="s">
        <v>1488</v>
      </c>
      <c r="L3148" t="s">
        <v>146</v>
      </c>
      <c r="M3148" t="s">
        <v>3743</v>
      </c>
    </row>
    <row r="3149" spans="1:13" x14ac:dyDescent="0.35">
      <c r="A3149" t="s">
        <v>3744</v>
      </c>
      <c r="B3149" t="s">
        <v>3745</v>
      </c>
      <c r="C3149" t="s">
        <v>74</v>
      </c>
      <c r="D3149" t="s">
        <v>2167</v>
      </c>
      <c r="E3149" t="s">
        <v>3578</v>
      </c>
      <c r="F3149" t="s">
        <v>3742</v>
      </c>
      <c r="G3149" t="s">
        <v>147</v>
      </c>
      <c r="H3149" t="s">
        <v>3550</v>
      </c>
      <c r="I3149" t="s">
        <v>55</v>
      </c>
      <c r="J3149" t="s">
        <v>144</v>
      </c>
      <c r="K3149" t="s">
        <v>1488</v>
      </c>
      <c r="L3149" t="s">
        <v>146</v>
      </c>
      <c r="M3149" t="s">
        <v>3746</v>
      </c>
    </row>
    <row r="3150" spans="1:13" x14ac:dyDescent="0.35">
      <c r="A3150" t="s">
        <v>3747</v>
      </c>
      <c r="B3150" t="s">
        <v>3748</v>
      </c>
      <c r="C3150" t="s">
        <v>74</v>
      </c>
      <c r="D3150" t="s">
        <v>2167</v>
      </c>
      <c r="E3150" t="s">
        <v>3578</v>
      </c>
      <c r="F3150" t="s">
        <v>3742</v>
      </c>
      <c r="G3150" t="s">
        <v>147</v>
      </c>
      <c r="H3150" t="s">
        <v>3550</v>
      </c>
      <c r="I3150" t="s">
        <v>55</v>
      </c>
      <c r="J3150" t="s">
        <v>144</v>
      </c>
      <c r="K3150" t="s">
        <v>1488</v>
      </c>
      <c r="L3150" t="s">
        <v>146</v>
      </c>
      <c r="M3150" t="s">
        <v>3749</v>
      </c>
    </row>
    <row r="3151" spans="1:13" x14ac:dyDescent="0.35">
      <c r="A3151" t="s">
        <v>3750</v>
      </c>
      <c r="B3151" t="s">
        <v>3751</v>
      </c>
      <c r="C3151" t="s">
        <v>74</v>
      </c>
      <c r="D3151" t="s">
        <v>2167</v>
      </c>
      <c r="E3151" t="s">
        <v>3578</v>
      </c>
      <c r="F3151" t="s">
        <v>3742</v>
      </c>
      <c r="G3151" t="s">
        <v>147</v>
      </c>
      <c r="H3151" t="s">
        <v>3550</v>
      </c>
      <c r="I3151" t="s">
        <v>55</v>
      </c>
      <c r="J3151" t="s">
        <v>144</v>
      </c>
      <c r="K3151" t="s">
        <v>1488</v>
      </c>
      <c r="L3151" t="s">
        <v>146</v>
      </c>
      <c r="M3151" t="s">
        <v>3752</v>
      </c>
    </row>
    <row r="3152" spans="1:13" x14ac:dyDescent="0.35">
      <c r="A3152" t="s">
        <v>3753</v>
      </c>
      <c r="B3152" t="s">
        <v>3754</v>
      </c>
      <c r="C3152" t="s">
        <v>74</v>
      </c>
      <c r="D3152" t="s">
        <v>2167</v>
      </c>
      <c r="E3152" t="s">
        <v>3567</v>
      </c>
      <c r="F3152" t="s">
        <v>3742</v>
      </c>
      <c r="G3152" t="s">
        <v>147</v>
      </c>
      <c r="H3152" t="s">
        <v>3550</v>
      </c>
      <c r="I3152" t="s">
        <v>55</v>
      </c>
      <c r="J3152" t="s">
        <v>144</v>
      </c>
      <c r="K3152" t="s">
        <v>1488</v>
      </c>
      <c r="L3152" t="s">
        <v>146</v>
      </c>
      <c r="M3152" t="s">
        <v>3755</v>
      </c>
    </row>
    <row r="3153" spans="1:13" x14ac:dyDescent="0.35">
      <c r="A3153" t="s">
        <v>3756</v>
      </c>
      <c r="B3153" t="s">
        <v>3757</v>
      </c>
      <c r="C3153" t="s">
        <v>74</v>
      </c>
      <c r="D3153" t="s">
        <v>2167</v>
      </c>
      <c r="E3153" t="s">
        <v>3567</v>
      </c>
      <c r="F3153" t="s">
        <v>3742</v>
      </c>
      <c r="G3153" t="s">
        <v>147</v>
      </c>
      <c r="H3153" t="s">
        <v>3550</v>
      </c>
      <c r="I3153" t="s">
        <v>55</v>
      </c>
      <c r="J3153" t="s">
        <v>144</v>
      </c>
      <c r="K3153" t="s">
        <v>1488</v>
      </c>
      <c r="L3153" t="s">
        <v>146</v>
      </c>
      <c r="M3153" t="s">
        <v>3758</v>
      </c>
    </row>
    <row r="3154" spans="1:13" x14ac:dyDescent="0.35">
      <c r="A3154" t="s">
        <v>3759</v>
      </c>
      <c r="B3154" t="s">
        <v>3760</v>
      </c>
      <c r="C3154" t="s">
        <v>74</v>
      </c>
      <c r="D3154" t="s">
        <v>2167</v>
      </c>
      <c r="E3154" t="s">
        <v>3578</v>
      </c>
      <c r="F3154" t="s">
        <v>3761</v>
      </c>
      <c r="G3154" t="s">
        <v>147</v>
      </c>
      <c r="H3154" t="s">
        <v>3550</v>
      </c>
      <c r="I3154" t="s">
        <v>55</v>
      </c>
      <c r="J3154" t="s">
        <v>144</v>
      </c>
      <c r="K3154" t="s">
        <v>1488</v>
      </c>
      <c r="L3154" t="s">
        <v>146</v>
      </c>
      <c r="M3154" t="s">
        <v>3762</v>
      </c>
    </row>
    <row r="3155" spans="1:13" x14ac:dyDescent="0.35">
      <c r="A3155" t="s">
        <v>3763</v>
      </c>
      <c r="B3155" t="s">
        <v>3764</v>
      </c>
      <c r="C3155" t="s">
        <v>74</v>
      </c>
      <c r="D3155" t="s">
        <v>2167</v>
      </c>
      <c r="E3155" t="s">
        <v>3578</v>
      </c>
      <c r="F3155" t="s">
        <v>3761</v>
      </c>
      <c r="G3155" t="s">
        <v>147</v>
      </c>
      <c r="H3155" t="s">
        <v>3550</v>
      </c>
      <c r="I3155" t="s">
        <v>55</v>
      </c>
      <c r="J3155" t="s">
        <v>144</v>
      </c>
      <c r="K3155" t="s">
        <v>1488</v>
      </c>
      <c r="L3155" t="s">
        <v>146</v>
      </c>
      <c r="M3155" t="s">
        <v>3765</v>
      </c>
    </row>
    <row r="3156" spans="1:13" x14ac:dyDescent="0.35">
      <c r="A3156" t="s">
        <v>3766</v>
      </c>
      <c r="B3156" t="s">
        <v>3767</v>
      </c>
      <c r="C3156" t="s">
        <v>74</v>
      </c>
      <c r="D3156" t="s">
        <v>2167</v>
      </c>
      <c r="E3156" t="s">
        <v>3578</v>
      </c>
      <c r="F3156" t="s">
        <v>3761</v>
      </c>
      <c r="G3156" t="s">
        <v>147</v>
      </c>
      <c r="H3156" t="s">
        <v>3550</v>
      </c>
      <c r="I3156" t="s">
        <v>55</v>
      </c>
      <c r="J3156" t="s">
        <v>144</v>
      </c>
      <c r="K3156" t="s">
        <v>1488</v>
      </c>
      <c r="L3156" t="s">
        <v>146</v>
      </c>
      <c r="M3156" t="s">
        <v>3768</v>
      </c>
    </row>
    <row r="3157" spans="1:13" x14ac:dyDescent="0.35">
      <c r="A3157" t="s">
        <v>3769</v>
      </c>
      <c r="B3157" t="s">
        <v>3770</v>
      </c>
      <c r="C3157" t="s">
        <v>74</v>
      </c>
      <c r="D3157" t="s">
        <v>2167</v>
      </c>
      <c r="E3157" t="s">
        <v>3578</v>
      </c>
      <c r="F3157" t="s">
        <v>3761</v>
      </c>
      <c r="G3157" t="s">
        <v>147</v>
      </c>
      <c r="H3157" t="s">
        <v>3550</v>
      </c>
      <c r="I3157" t="s">
        <v>55</v>
      </c>
      <c r="J3157" t="s">
        <v>144</v>
      </c>
      <c r="K3157" t="s">
        <v>1488</v>
      </c>
      <c r="L3157" t="s">
        <v>146</v>
      </c>
      <c r="M3157" t="s">
        <v>3771</v>
      </c>
    </row>
    <row r="3158" spans="1:13" x14ac:dyDescent="0.35">
      <c r="A3158" t="s">
        <v>3772</v>
      </c>
      <c r="B3158" t="s">
        <v>3773</v>
      </c>
      <c r="C3158" t="s">
        <v>74</v>
      </c>
      <c r="D3158" t="s">
        <v>2167</v>
      </c>
      <c r="E3158" t="s">
        <v>3567</v>
      </c>
      <c r="F3158" t="s">
        <v>3761</v>
      </c>
      <c r="G3158" t="s">
        <v>147</v>
      </c>
      <c r="H3158" t="s">
        <v>3550</v>
      </c>
      <c r="I3158" t="s">
        <v>55</v>
      </c>
      <c r="J3158" t="s">
        <v>144</v>
      </c>
      <c r="K3158" t="s">
        <v>1488</v>
      </c>
      <c r="L3158" t="s">
        <v>146</v>
      </c>
      <c r="M3158" t="s">
        <v>3774</v>
      </c>
    </row>
    <row r="3159" spans="1:13" x14ac:dyDescent="0.35">
      <c r="A3159" t="s">
        <v>3775</v>
      </c>
      <c r="B3159" t="s">
        <v>3776</v>
      </c>
      <c r="C3159" t="s">
        <v>74</v>
      </c>
      <c r="D3159" t="s">
        <v>2167</v>
      </c>
      <c r="E3159" t="s">
        <v>3567</v>
      </c>
      <c r="F3159" t="s">
        <v>3761</v>
      </c>
      <c r="G3159" t="s">
        <v>147</v>
      </c>
      <c r="H3159" t="s">
        <v>3550</v>
      </c>
      <c r="I3159" t="s">
        <v>55</v>
      </c>
      <c r="J3159" t="s">
        <v>144</v>
      </c>
      <c r="K3159" t="s">
        <v>1488</v>
      </c>
      <c r="L3159" t="s">
        <v>146</v>
      </c>
      <c r="M3159" t="s">
        <v>3777</v>
      </c>
    </row>
    <row r="3160" spans="1:13" x14ac:dyDescent="0.35">
      <c r="A3160" t="s">
        <v>3778</v>
      </c>
      <c r="B3160" t="s">
        <v>3779</v>
      </c>
      <c r="C3160" t="s">
        <v>74</v>
      </c>
      <c r="D3160" t="s">
        <v>2167</v>
      </c>
      <c r="E3160" t="s">
        <v>3578</v>
      </c>
      <c r="F3160" t="s">
        <v>3780</v>
      </c>
      <c r="G3160" t="s">
        <v>147</v>
      </c>
      <c r="H3160" t="s">
        <v>3550</v>
      </c>
      <c r="I3160" t="s">
        <v>55</v>
      </c>
      <c r="J3160" t="s">
        <v>144</v>
      </c>
      <c r="K3160" t="s">
        <v>1488</v>
      </c>
      <c r="L3160" t="s">
        <v>146</v>
      </c>
      <c r="M3160" t="s">
        <v>3781</v>
      </c>
    </row>
    <row r="3161" spans="1:13" x14ac:dyDescent="0.35">
      <c r="A3161" t="s">
        <v>3782</v>
      </c>
      <c r="B3161" t="s">
        <v>3783</v>
      </c>
      <c r="C3161" t="s">
        <v>74</v>
      </c>
      <c r="D3161" t="s">
        <v>2167</v>
      </c>
      <c r="E3161" t="s">
        <v>3578</v>
      </c>
      <c r="F3161" t="s">
        <v>3780</v>
      </c>
      <c r="G3161" t="s">
        <v>147</v>
      </c>
      <c r="H3161" t="s">
        <v>3550</v>
      </c>
      <c r="I3161" t="s">
        <v>55</v>
      </c>
      <c r="J3161" t="s">
        <v>144</v>
      </c>
      <c r="K3161" t="s">
        <v>1488</v>
      </c>
      <c r="L3161" t="s">
        <v>146</v>
      </c>
      <c r="M3161" t="s">
        <v>3784</v>
      </c>
    </row>
    <row r="3162" spans="1:13" x14ac:dyDescent="0.35">
      <c r="A3162" t="s">
        <v>3785</v>
      </c>
      <c r="B3162" t="s">
        <v>3786</v>
      </c>
      <c r="C3162" t="s">
        <v>74</v>
      </c>
      <c r="D3162" t="s">
        <v>2167</v>
      </c>
      <c r="E3162" t="s">
        <v>3578</v>
      </c>
      <c r="F3162" t="s">
        <v>3780</v>
      </c>
      <c r="G3162" t="s">
        <v>147</v>
      </c>
      <c r="H3162" t="s">
        <v>3550</v>
      </c>
      <c r="I3162" t="s">
        <v>55</v>
      </c>
      <c r="J3162" t="s">
        <v>144</v>
      </c>
      <c r="K3162" t="s">
        <v>1488</v>
      </c>
      <c r="L3162" t="s">
        <v>146</v>
      </c>
      <c r="M3162" t="s">
        <v>3787</v>
      </c>
    </row>
    <row r="3163" spans="1:13" x14ac:dyDescent="0.35">
      <c r="A3163" t="s">
        <v>3788</v>
      </c>
      <c r="B3163" t="s">
        <v>3789</v>
      </c>
      <c r="C3163" t="s">
        <v>74</v>
      </c>
      <c r="D3163" t="s">
        <v>2167</v>
      </c>
      <c r="E3163" t="s">
        <v>3578</v>
      </c>
      <c r="F3163" t="s">
        <v>3780</v>
      </c>
      <c r="G3163" t="s">
        <v>147</v>
      </c>
      <c r="H3163" t="s">
        <v>3550</v>
      </c>
      <c r="I3163" t="s">
        <v>55</v>
      </c>
      <c r="J3163" t="s">
        <v>144</v>
      </c>
      <c r="K3163" t="s">
        <v>1488</v>
      </c>
      <c r="L3163" t="s">
        <v>146</v>
      </c>
      <c r="M3163" t="s">
        <v>3790</v>
      </c>
    </row>
    <row r="3164" spans="1:13" x14ac:dyDescent="0.35">
      <c r="A3164" t="s">
        <v>3791</v>
      </c>
      <c r="B3164" t="s">
        <v>3792</v>
      </c>
      <c r="C3164" t="s">
        <v>74</v>
      </c>
      <c r="D3164" t="s">
        <v>2167</v>
      </c>
      <c r="E3164" t="s">
        <v>3567</v>
      </c>
      <c r="F3164" t="s">
        <v>3780</v>
      </c>
      <c r="G3164" t="s">
        <v>147</v>
      </c>
      <c r="H3164" t="s">
        <v>3550</v>
      </c>
      <c r="I3164" t="s">
        <v>55</v>
      </c>
      <c r="J3164" t="s">
        <v>144</v>
      </c>
      <c r="K3164" t="s">
        <v>1488</v>
      </c>
      <c r="L3164" t="s">
        <v>146</v>
      </c>
      <c r="M3164" t="s">
        <v>3793</v>
      </c>
    </row>
    <row r="3165" spans="1:13" x14ac:dyDescent="0.35">
      <c r="A3165" t="s">
        <v>3794</v>
      </c>
      <c r="B3165" t="s">
        <v>3795</v>
      </c>
      <c r="C3165" t="s">
        <v>74</v>
      </c>
      <c r="D3165" t="s">
        <v>2167</v>
      </c>
      <c r="E3165" t="s">
        <v>3567</v>
      </c>
      <c r="F3165" t="s">
        <v>3780</v>
      </c>
      <c r="G3165" t="s">
        <v>147</v>
      </c>
      <c r="H3165" t="s">
        <v>3550</v>
      </c>
      <c r="I3165" t="s">
        <v>55</v>
      </c>
      <c r="J3165" t="s">
        <v>144</v>
      </c>
      <c r="K3165" t="s">
        <v>1488</v>
      </c>
      <c r="L3165" t="s">
        <v>146</v>
      </c>
      <c r="M3165" t="s">
        <v>3796</v>
      </c>
    </row>
    <row r="3166" spans="1:13" x14ac:dyDescent="0.35">
      <c r="A3166" t="s">
        <v>3797</v>
      </c>
      <c r="B3166" t="s">
        <v>3798</v>
      </c>
      <c r="C3166" t="s">
        <v>74</v>
      </c>
      <c r="D3166" t="s">
        <v>2167</v>
      </c>
      <c r="E3166" t="s">
        <v>3578</v>
      </c>
      <c r="F3166" t="s">
        <v>3799</v>
      </c>
      <c r="G3166" t="s">
        <v>147</v>
      </c>
      <c r="H3166" t="s">
        <v>3550</v>
      </c>
      <c r="I3166" t="s">
        <v>55</v>
      </c>
      <c r="J3166" t="s">
        <v>144</v>
      </c>
      <c r="K3166" t="s">
        <v>1488</v>
      </c>
      <c r="L3166" t="s">
        <v>146</v>
      </c>
      <c r="M3166" t="s">
        <v>3800</v>
      </c>
    </row>
    <row r="3167" spans="1:13" x14ac:dyDescent="0.35">
      <c r="A3167" t="s">
        <v>3801</v>
      </c>
      <c r="B3167" t="s">
        <v>3802</v>
      </c>
      <c r="C3167" t="s">
        <v>74</v>
      </c>
      <c r="D3167" t="s">
        <v>2167</v>
      </c>
      <c r="E3167" t="s">
        <v>3578</v>
      </c>
      <c r="F3167" t="s">
        <v>3799</v>
      </c>
      <c r="G3167" t="s">
        <v>147</v>
      </c>
      <c r="H3167" t="s">
        <v>3550</v>
      </c>
      <c r="I3167" t="s">
        <v>55</v>
      </c>
      <c r="J3167" t="s">
        <v>144</v>
      </c>
      <c r="K3167" t="s">
        <v>1488</v>
      </c>
      <c r="L3167" t="s">
        <v>146</v>
      </c>
      <c r="M3167" t="s">
        <v>3803</v>
      </c>
    </row>
    <row r="3168" spans="1:13" x14ac:dyDescent="0.35">
      <c r="A3168" t="s">
        <v>3804</v>
      </c>
      <c r="B3168" t="s">
        <v>3805</v>
      </c>
      <c r="C3168" t="s">
        <v>74</v>
      </c>
      <c r="D3168" t="s">
        <v>2167</v>
      </c>
      <c r="E3168" t="s">
        <v>3578</v>
      </c>
      <c r="F3168" t="s">
        <v>3799</v>
      </c>
      <c r="G3168" t="s">
        <v>147</v>
      </c>
      <c r="H3168" t="s">
        <v>3550</v>
      </c>
      <c r="I3168" t="s">
        <v>55</v>
      </c>
      <c r="J3168" t="s">
        <v>144</v>
      </c>
      <c r="K3168" t="s">
        <v>1488</v>
      </c>
      <c r="L3168" t="s">
        <v>146</v>
      </c>
      <c r="M3168" t="s">
        <v>3806</v>
      </c>
    </row>
    <row r="3169" spans="1:13" x14ac:dyDescent="0.35">
      <c r="A3169" t="s">
        <v>3807</v>
      </c>
      <c r="B3169" t="s">
        <v>3808</v>
      </c>
      <c r="C3169" t="s">
        <v>74</v>
      </c>
      <c r="D3169" t="s">
        <v>2167</v>
      </c>
      <c r="E3169" t="s">
        <v>3578</v>
      </c>
      <c r="F3169" t="s">
        <v>3799</v>
      </c>
      <c r="G3169" t="s">
        <v>147</v>
      </c>
      <c r="H3169" t="s">
        <v>3550</v>
      </c>
      <c r="I3169" t="s">
        <v>55</v>
      </c>
      <c r="J3169" t="s">
        <v>144</v>
      </c>
      <c r="K3169" t="s">
        <v>1488</v>
      </c>
      <c r="L3169" t="s">
        <v>146</v>
      </c>
      <c r="M3169" t="s">
        <v>3809</v>
      </c>
    </row>
    <row r="3170" spans="1:13" x14ac:dyDescent="0.35">
      <c r="A3170" t="s">
        <v>3810</v>
      </c>
      <c r="B3170" t="s">
        <v>3811</v>
      </c>
      <c r="C3170" t="s">
        <v>74</v>
      </c>
      <c r="D3170" t="s">
        <v>2167</v>
      </c>
      <c r="E3170" t="s">
        <v>3567</v>
      </c>
      <c r="F3170" t="s">
        <v>3799</v>
      </c>
      <c r="G3170" t="s">
        <v>147</v>
      </c>
      <c r="H3170" t="s">
        <v>3550</v>
      </c>
      <c r="I3170" t="s">
        <v>55</v>
      </c>
      <c r="J3170" t="s">
        <v>144</v>
      </c>
      <c r="K3170" t="s">
        <v>1488</v>
      </c>
      <c r="L3170" t="s">
        <v>146</v>
      </c>
      <c r="M3170" t="s">
        <v>3812</v>
      </c>
    </row>
    <row r="3171" spans="1:13" x14ac:dyDescent="0.35">
      <c r="A3171" t="s">
        <v>3813</v>
      </c>
      <c r="B3171" t="s">
        <v>3814</v>
      </c>
      <c r="C3171" t="s">
        <v>74</v>
      </c>
      <c r="D3171" t="s">
        <v>2167</v>
      </c>
      <c r="E3171" t="s">
        <v>3567</v>
      </c>
      <c r="F3171" t="s">
        <v>3799</v>
      </c>
      <c r="G3171" t="s">
        <v>147</v>
      </c>
      <c r="H3171" t="s">
        <v>3550</v>
      </c>
      <c r="I3171" t="s">
        <v>55</v>
      </c>
      <c r="J3171" t="s">
        <v>144</v>
      </c>
      <c r="K3171" t="s">
        <v>1488</v>
      </c>
      <c r="L3171" t="s">
        <v>146</v>
      </c>
      <c r="M3171" t="s">
        <v>3815</v>
      </c>
    </row>
    <row r="3172" spans="1:13" x14ac:dyDescent="0.35">
      <c r="A3172" t="s">
        <v>3816</v>
      </c>
      <c r="B3172" t="s">
        <v>3817</v>
      </c>
      <c r="C3172" t="s">
        <v>74</v>
      </c>
      <c r="D3172" t="s">
        <v>2167</v>
      </c>
      <c r="E3172" t="s">
        <v>3578</v>
      </c>
      <c r="F3172" t="s">
        <v>2190</v>
      </c>
      <c r="G3172" t="s">
        <v>147</v>
      </c>
      <c r="H3172" t="s">
        <v>3550</v>
      </c>
      <c r="I3172" t="s">
        <v>55</v>
      </c>
      <c r="J3172" t="s">
        <v>144</v>
      </c>
      <c r="K3172" t="s">
        <v>1488</v>
      </c>
      <c r="L3172" t="s">
        <v>146</v>
      </c>
      <c r="M3172" t="s">
        <v>3818</v>
      </c>
    </row>
    <row r="3173" spans="1:13" x14ac:dyDescent="0.35">
      <c r="A3173" t="s">
        <v>3819</v>
      </c>
      <c r="B3173" t="s">
        <v>3820</v>
      </c>
      <c r="C3173" t="s">
        <v>74</v>
      </c>
      <c r="D3173" t="s">
        <v>2167</v>
      </c>
      <c r="E3173" t="s">
        <v>3578</v>
      </c>
      <c r="F3173" t="s">
        <v>2190</v>
      </c>
      <c r="G3173" t="s">
        <v>147</v>
      </c>
      <c r="H3173" t="s">
        <v>3550</v>
      </c>
      <c r="I3173" t="s">
        <v>55</v>
      </c>
      <c r="J3173" t="s">
        <v>144</v>
      </c>
      <c r="K3173" t="s">
        <v>1488</v>
      </c>
      <c r="L3173" t="s">
        <v>146</v>
      </c>
      <c r="M3173" t="s">
        <v>3821</v>
      </c>
    </row>
    <row r="3174" spans="1:13" x14ac:dyDescent="0.35">
      <c r="A3174" t="s">
        <v>3822</v>
      </c>
      <c r="B3174" t="s">
        <v>3823</v>
      </c>
      <c r="C3174" t="s">
        <v>74</v>
      </c>
      <c r="D3174" t="s">
        <v>2167</v>
      </c>
      <c r="E3174" t="s">
        <v>3578</v>
      </c>
      <c r="F3174" t="s">
        <v>2190</v>
      </c>
      <c r="G3174" t="s">
        <v>147</v>
      </c>
      <c r="H3174" t="s">
        <v>3550</v>
      </c>
      <c r="I3174" t="s">
        <v>55</v>
      </c>
      <c r="J3174" t="s">
        <v>144</v>
      </c>
      <c r="K3174" t="s">
        <v>1488</v>
      </c>
      <c r="L3174" t="s">
        <v>146</v>
      </c>
      <c r="M3174" t="s">
        <v>3824</v>
      </c>
    </row>
    <row r="3175" spans="1:13" x14ac:dyDescent="0.35">
      <c r="A3175" t="s">
        <v>3825</v>
      </c>
      <c r="B3175" t="s">
        <v>3826</v>
      </c>
      <c r="C3175" t="s">
        <v>74</v>
      </c>
      <c r="D3175" t="s">
        <v>2167</v>
      </c>
      <c r="E3175" t="s">
        <v>3578</v>
      </c>
      <c r="F3175" t="s">
        <v>2190</v>
      </c>
      <c r="G3175" t="s">
        <v>147</v>
      </c>
      <c r="H3175" t="s">
        <v>3550</v>
      </c>
      <c r="I3175" t="s">
        <v>55</v>
      </c>
      <c r="J3175" t="s">
        <v>144</v>
      </c>
      <c r="K3175" t="s">
        <v>1488</v>
      </c>
      <c r="L3175" t="s">
        <v>146</v>
      </c>
      <c r="M3175" t="s">
        <v>3827</v>
      </c>
    </row>
    <row r="3176" spans="1:13" x14ac:dyDescent="0.35">
      <c r="A3176" t="s">
        <v>3828</v>
      </c>
      <c r="B3176" t="s">
        <v>3829</v>
      </c>
      <c r="C3176" t="s">
        <v>74</v>
      </c>
      <c r="D3176" t="s">
        <v>2167</v>
      </c>
      <c r="E3176" t="s">
        <v>3567</v>
      </c>
      <c r="F3176" t="s">
        <v>2190</v>
      </c>
      <c r="G3176" t="s">
        <v>147</v>
      </c>
      <c r="H3176" t="s">
        <v>3550</v>
      </c>
      <c r="I3176" t="s">
        <v>55</v>
      </c>
      <c r="J3176" t="s">
        <v>144</v>
      </c>
      <c r="K3176" t="s">
        <v>1488</v>
      </c>
      <c r="L3176" t="s">
        <v>146</v>
      </c>
      <c r="M3176" t="s">
        <v>3830</v>
      </c>
    </row>
    <row r="3177" spans="1:13" x14ac:dyDescent="0.35">
      <c r="A3177" t="s">
        <v>3831</v>
      </c>
      <c r="B3177" t="s">
        <v>3832</v>
      </c>
      <c r="C3177" t="s">
        <v>74</v>
      </c>
      <c r="D3177" t="s">
        <v>2167</v>
      </c>
      <c r="E3177" t="s">
        <v>3567</v>
      </c>
      <c r="F3177" t="s">
        <v>2190</v>
      </c>
      <c r="G3177" t="s">
        <v>147</v>
      </c>
      <c r="H3177" t="s">
        <v>3550</v>
      </c>
      <c r="I3177" t="s">
        <v>55</v>
      </c>
      <c r="J3177" t="s">
        <v>144</v>
      </c>
      <c r="K3177" t="s">
        <v>1488</v>
      </c>
      <c r="L3177" t="s">
        <v>146</v>
      </c>
      <c r="M3177" t="s">
        <v>3833</v>
      </c>
    </row>
    <row r="3178" spans="1:13" x14ac:dyDescent="0.35">
      <c r="A3178" t="s">
        <v>3834</v>
      </c>
      <c r="B3178" t="s">
        <v>3835</v>
      </c>
      <c r="C3178" t="s">
        <v>74</v>
      </c>
      <c r="D3178" t="s">
        <v>2167</v>
      </c>
      <c r="E3178" t="s">
        <v>3578</v>
      </c>
      <c r="F3178" t="s">
        <v>2203</v>
      </c>
      <c r="G3178" t="s">
        <v>147</v>
      </c>
      <c r="H3178" t="s">
        <v>3550</v>
      </c>
      <c r="I3178" t="s">
        <v>55</v>
      </c>
      <c r="J3178" t="s">
        <v>144</v>
      </c>
      <c r="K3178" t="s">
        <v>1488</v>
      </c>
      <c r="L3178" t="s">
        <v>146</v>
      </c>
      <c r="M3178" t="s">
        <v>3836</v>
      </c>
    </row>
    <row r="3179" spans="1:13" x14ac:dyDescent="0.35">
      <c r="A3179" t="s">
        <v>3837</v>
      </c>
      <c r="B3179" t="s">
        <v>3838</v>
      </c>
      <c r="C3179" t="s">
        <v>74</v>
      </c>
      <c r="D3179" t="s">
        <v>2167</v>
      </c>
      <c r="E3179" t="s">
        <v>3578</v>
      </c>
      <c r="F3179" t="s">
        <v>2203</v>
      </c>
      <c r="G3179" t="s">
        <v>147</v>
      </c>
      <c r="H3179" t="s">
        <v>3550</v>
      </c>
      <c r="I3179" t="s">
        <v>55</v>
      </c>
      <c r="J3179" t="s">
        <v>144</v>
      </c>
      <c r="K3179" t="s">
        <v>1488</v>
      </c>
      <c r="L3179" t="s">
        <v>146</v>
      </c>
      <c r="M3179" t="s">
        <v>3839</v>
      </c>
    </row>
    <row r="3180" spans="1:13" x14ac:dyDescent="0.35">
      <c r="A3180" t="s">
        <v>3840</v>
      </c>
      <c r="B3180" t="s">
        <v>3841</v>
      </c>
      <c r="C3180" t="s">
        <v>74</v>
      </c>
      <c r="D3180" t="s">
        <v>2167</v>
      </c>
      <c r="E3180" t="s">
        <v>3578</v>
      </c>
      <c r="F3180" t="s">
        <v>2203</v>
      </c>
      <c r="G3180" t="s">
        <v>147</v>
      </c>
      <c r="H3180" t="s">
        <v>3550</v>
      </c>
      <c r="I3180" t="s">
        <v>55</v>
      </c>
      <c r="J3180" t="s">
        <v>144</v>
      </c>
      <c r="K3180" t="s">
        <v>1488</v>
      </c>
      <c r="L3180" t="s">
        <v>146</v>
      </c>
      <c r="M3180" t="s">
        <v>3842</v>
      </c>
    </row>
    <row r="3181" spans="1:13" x14ac:dyDescent="0.35">
      <c r="A3181" t="s">
        <v>3843</v>
      </c>
      <c r="B3181" t="s">
        <v>3844</v>
      </c>
      <c r="C3181" t="s">
        <v>74</v>
      </c>
      <c r="D3181" t="s">
        <v>2167</v>
      </c>
      <c r="E3181" t="s">
        <v>3578</v>
      </c>
      <c r="F3181" t="s">
        <v>2203</v>
      </c>
      <c r="G3181" t="s">
        <v>147</v>
      </c>
      <c r="H3181" t="s">
        <v>3550</v>
      </c>
      <c r="I3181" t="s">
        <v>55</v>
      </c>
      <c r="J3181" t="s">
        <v>144</v>
      </c>
      <c r="K3181" t="s">
        <v>1488</v>
      </c>
      <c r="L3181" t="s">
        <v>146</v>
      </c>
      <c r="M3181" t="s">
        <v>3845</v>
      </c>
    </row>
    <row r="3182" spans="1:13" x14ac:dyDescent="0.35">
      <c r="A3182" t="s">
        <v>3846</v>
      </c>
      <c r="B3182" t="s">
        <v>3847</v>
      </c>
      <c r="C3182" t="s">
        <v>74</v>
      </c>
      <c r="D3182" t="s">
        <v>2167</v>
      </c>
      <c r="E3182" t="s">
        <v>3567</v>
      </c>
      <c r="F3182" t="s">
        <v>2203</v>
      </c>
      <c r="G3182" t="s">
        <v>147</v>
      </c>
      <c r="H3182" t="s">
        <v>3550</v>
      </c>
      <c r="I3182" t="s">
        <v>55</v>
      </c>
      <c r="J3182" t="s">
        <v>144</v>
      </c>
      <c r="K3182" t="s">
        <v>1488</v>
      </c>
      <c r="L3182" t="s">
        <v>146</v>
      </c>
      <c r="M3182" t="s">
        <v>3848</v>
      </c>
    </row>
    <row r="3183" spans="1:13" x14ac:dyDescent="0.35">
      <c r="A3183" t="s">
        <v>3849</v>
      </c>
      <c r="B3183" t="s">
        <v>3850</v>
      </c>
      <c r="C3183" t="s">
        <v>74</v>
      </c>
      <c r="D3183" t="s">
        <v>2167</v>
      </c>
      <c r="E3183" t="s">
        <v>3567</v>
      </c>
      <c r="F3183" t="s">
        <v>2203</v>
      </c>
      <c r="G3183" t="s">
        <v>147</v>
      </c>
      <c r="H3183" t="s">
        <v>3550</v>
      </c>
      <c r="I3183" t="s">
        <v>55</v>
      </c>
      <c r="J3183" t="s">
        <v>144</v>
      </c>
      <c r="K3183" t="s">
        <v>1488</v>
      </c>
      <c r="L3183" t="s">
        <v>146</v>
      </c>
      <c r="M3183" t="s">
        <v>3851</v>
      </c>
    </row>
    <row r="3184" spans="1:13" x14ac:dyDescent="0.35">
      <c r="A3184" t="s">
        <v>3852</v>
      </c>
      <c r="B3184" t="s">
        <v>3853</v>
      </c>
      <c r="C3184" t="s">
        <v>74</v>
      </c>
      <c r="D3184" t="s">
        <v>2167</v>
      </c>
      <c r="E3184" t="s">
        <v>3578</v>
      </c>
      <c r="F3184" t="s">
        <v>3854</v>
      </c>
      <c r="G3184" t="s">
        <v>147</v>
      </c>
      <c r="H3184" t="s">
        <v>3550</v>
      </c>
      <c r="I3184" t="s">
        <v>55</v>
      </c>
      <c r="J3184" t="s">
        <v>144</v>
      </c>
      <c r="K3184" t="s">
        <v>1488</v>
      </c>
      <c r="L3184" t="s">
        <v>146</v>
      </c>
      <c r="M3184" t="s">
        <v>3855</v>
      </c>
    </row>
    <row r="3185" spans="1:13" x14ac:dyDescent="0.35">
      <c r="A3185" t="s">
        <v>3856</v>
      </c>
      <c r="B3185" t="s">
        <v>3857</v>
      </c>
      <c r="C3185" t="s">
        <v>74</v>
      </c>
      <c r="D3185" t="s">
        <v>2167</v>
      </c>
      <c r="E3185" t="s">
        <v>3578</v>
      </c>
      <c r="F3185" t="s">
        <v>3854</v>
      </c>
      <c r="G3185" t="s">
        <v>147</v>
      </c>
      <c r="H3185" t="s">
        <v>3550</v>
      </c>
      <c r="I3185" t="s">
        <v>55</v>
      </c>
      <c r="J3185" t="s">
        <v>144</v>
      </c>
      <c r="K3185" t="s">
        <v>1488</v>
      </c>
      <c r="L3185" t="s">
        <v>146</v>
      </c>
      <c r="M3185" t="s">
        <v>3858</v>
      </c>
    </row>
    <row r="3186" spans="1:13" x14ac:dyDescent="0.35">
      <c r="A3186" t="s">
        <v>3859</v>
      </c>
      <c r="B3186" t="s">
        <v>3860</v>
      </c>
      <c r="C3186" t="s">
        <v>74</v>
      </c>
      <c r="D3186" t="s">
        <v>2167</v>
      </c>
      <c r="E3186" t="s">
        <v>3578</v>
      </c>
      <c r="F3186" t="s">
        <v>3854</v>
      </c>
      <c r="G3186" t="s">
        <v>147</v>
      </c>
      <c r="H3186" t="s">
        <v>3550</v>
      </c>
      <c r="I3186" t="s">
        <v>55</v>
      </c>
      <c r="J3186" t="s">
        <v>144</v>
      </c>
      <c r="K3186" t="s">
        <v>1488</v>
      </c>
      <c r="L3186" t="s">
        <v>146</v>
      </c>
      <c r="M3186" t="s">
        <v>3861</v>
      </c>
    </row>
    <row r="3187" spans="1:13" x14ac:dyDescent="0.35">
      <c r="A3187" t="s">
        <v>3862</v>
      </c>
      <c r="B3187" t="s">
        <v>3863</v>
      </c>
      <c r="C3187" t="s">
        <v>74</v>
      </c>
      <c r="D3187" t="s">
        <v>2167</v>
      </c>
      <c r="E3187" t="s">
        <v>3578</v>
      </c>
      <c r="F3187" t="s">
        <v>3854</v>
      </c>
      <c r="G3187" t="s">
        <v>147</v>
      </c>
      <c r="H3187" t="s">
        <v>3550</v>
      </c>
      <c r="I3187" t="s">
        <v>55</v>
      </c>
      <c r="J3187" t="s">
        <v>144</v>
      </c>
      <c r="K3187" t="s">
        <v>1488</v>
      </c>
      <c r="L3187" t="s">
        <v>146</v>
      </c>
      <c r="M3187" t="s">
        <v>3864</v>
      </c>
    </row>
    <row r="3188" spans="1:13" x14ac:dyDescent="0.35">
      <c r="A3188" t="s">
        <v>3865</v>
      </c>
      <c r="B3188" t="s">
        <v>3866</v>
      </c>
      <c r="C3188" t="s">
        <v>74</v>
      </c>
      <c r="D3188" t="s">
        <v>2167</v>
      </c>
      <c r="E3188" t="s">
        <v>3567</v>
      </c>
      <c r="F3188" t="s">
        <v>3854</v>
      </c>
      <c r="G3188" t="s">
        <v>147</v>
      </c>
      <c r="H3188" t="s">
        <v>3550</v>
      </c>
      <c r="I3188" t="s">
        <v>55</v>
      </c>
      <c r="J3188" t="s">
        <v>144</v>
      </c>
      <c r="K3188" t="s">
        <v>1488</v>
      </c>
      <c r="L3188" t="s">
        <v>146</v>
      </c>
      <c r="M3188" t="s">
        <v>3867</v>
      </c>
    </row>
    <row r="3189" spans="1:13" x14ac:dyDescent="0.35">
      <c r="A3189" t="s">
        <v>3868</v>
      </c>
      <c r="B3189" t="s">
        <v>3869</v>
      </c>
      <c r="C3189" t="s">
        <v>74</v>
      </c>
      <c r="D3189" t="s">
        <v>2167</v>
      </c>
      <c r="E3189" t="s">
        <v>3567</v>
      </c>
      <c r="F3189" t="s">
        <v>3854</v>
      </c>
      <c r="G3189" t="s">
        <v>147</v>
      </c>
      <c r="H3189" t="s">
        <v>3550</v>
      </c>
      <c r="I3189" t="s">
        <v>55</v>
      </c>
      <c r="J3189" t="s">
        <v>144</v>
      </c>
      <c r="K3189" t="s">
        <v>1488</v>
      </c>
      <c r="L3189" t="s">
        <v>146</v>
      </c>
      <c r="M3189" t="s">
        <v>3870</v>
      </c>
    </row>
    <row r="3190" spans="1:13" x14ac:dyDescent="0.35">
      <c r="A3190" t="s">
        <v>3871</v>
      </c>
      <c r="B3190" t="s">
        <v>3872</v>
      </c>
      <c r="C3190" t="s">
        <v>74</v>
      </c>
      <c r="D3190" t="s">
        <v>2167</v>
      </c>
      <c r="E3190" t="s">
        <v>3578</v>
      </c>
      <c r="F3190" t="s">
        <v>3873</v>
      </c>
      <c r="G3190" t="s">
        <v>147</v>
      </c>
      <c r="H3190" t="s">
        <v>3550</v>
      </c>
      <c r="I3190" t="s">
        <v>55</v>
      </c>
      <c r="J3190" t="s">
        <v>144</v>
      </c>
      <c r="K3190" t="s">
        <v>1488</v>
      </c>
      <c r="L3190" t="s">
        <v>146</v>
      </c>
      <c r="M3190" t="s">
        <v>3874</v>
      </c>
    </row>
    <row r="3191" spans="1:13" x14ac:dyDescent="0.35">
      <c r="A3191" t="s">
        <v>3875</v>
      </c>
      <c r="B3191" t="s">
        <v>3876</v>
      </c>
      <c r="C3191" t="s">
        <v>74</v>
      </c>
      <c r="D3191" t="s">
        <v>2167</v>
      </c>
      <c r="E3191" t="s">
        <v>3578</v>
      </c>
      <c r="F3191" t="s">
        <v>3873</v>
      </c>
      <c r="G3191" t="s">
        <v>147</v>
      </c>
      <c r="H3191" t="s">
        <v>3550</v>
      </c>
      <c r="I3191" t="s">
        <v>55</v>
      </c>
      <c r="J3191" t="s">
        <v>144</v>
      </c>
      <c r="K3191" t="s">
        <v>1488</v>
      </c>
      <c r="L3191" t="s">
        <v>146</v>
      </c>
      <c r="M3191" t="s">
        <v>3877</v>
      </c>
    </row>
    <row r="3192" spans="1:13" x14ac:dyDescent="0.35">
      <c r="A3192" t="s">
        <v>3878</v>
      </c>
      <c r="B3192" t="s">
        <v>3879</v>
      </c>
      <c r="C3192" t="s">
        <v>74</v>
      </c>
      <c r="D3192" t="s">
        <v>2167</v>
      </c>
      <c r="E3192" t="s">
        <v>3578</v>
      </c>
      <c r="F3192" t="s">
        <v>3873</v>
      </c>
      <c r="G3192" t="s">
        <v>147</v>
      </c>
      <c r="H3192" t="s">
        <v>3550</v>
      </c>
      <c r="I3192" t="s">
        <v>55</v>
      </c>
      <c r="J3192" t="s">
        <v>144</v>
      </c>
      <c r="K3192" t="s">
        <v>1488</v>
      </c>
      <c r="L3192" t="s">
        <v>146</v>
      </c>
      <c r="M3192" t="s">
        <v>3880</v>
      </c>
    </row>
    <row r="3193" spans="1:13" x14ac:dyDescent="0.35">
      <c r="A3193" t="s">
        <v>3881</v>
      </c>
      <c r="B3193" t="s">
        <v>3882</v>
      </c>
      <c r="C3193" t="s">
        <v>74</v>
      </c>
      <c r="D3193" t="s">
        <v>2167</v>
      </c>
      <c r="E3193" t="s">
        <v>3578</v>
      </c>
      <c r="F3193" t="s">
        <v>3873</v>
      </c>
      <c r="G3193" t="s">
        <v>147</v>
      </c>
      <c r="H3193" t="s">
        <v>3550</v>
      </c>
      <c r="I3193" t="s">
        <v>55</v>
      </c>
      <c r="J3193" t="s">
        <v>144</v>
      </c>
      <c r="K3193" t="s">
        <v>1488</v>
      </c>
      <c r="L3193" t="s">
        <v>146</v>
      </c>
      <c r="M3193" t="s">
        <v>3883</v>
      </c>
    </row>
    <row r="3194" spans="1:13" x14ac:dyDescent="0.35">
      <c r="A3194" t="s">
        <v>3884</v>
      </c>
      <c r="B3194" t="s">
        <v>3885</v>
      </c>
      <c r="C3194" t="s">
        <v>74</v>
      </c>
      <c r="D3194" t="s">
        <v>2167</v>
      </c>
      <c r="E3194" t="s">
        <v>3567</v>
      </c>
      <c r="F3194" t="s">
        <v>3873</v>
      </c>
      <c r="G3194" t="s">
        <v>147</v>
      </c>
      <c r="H3194" t="s">
        <v>3550</v>
      </c>
      <c r="I3194" t="s">
        <v>55</v>
      </c>
      <c r="J3194" t="s">
        <v>144</v>
      </c>
      <c r="K3194" t="s">
        <v>1488</v>
      </c>
      <c r="L3194" t="s">
        <v>146</v>
      </c>
      <c r="M3194" t="s">
        <v>3886</v>
      </c>
    </row>
    <row r="3195" spans="1:13" x14ac:dyDescent="0.35">
      <c r="A3195" t="s">
        <v>3887</v>
      </c>
      <c r="B3195" t="s">
        <v>3888</v>
      </c>
      <c r="C3195" t="s">
        <v>74</v>
      </c>
      <c r="D3195" t="s">
        <v>2167</v>
      </c>
      <c r="E3195" t="s">
        <v>3567</v>
      </c>
      <c r="F3195" t="s">
        <v>3873</v>
      </c>
      <c r="G3195" t="s">
        <v>147</v>
      </c>
      <c r="H3195" t="s">
        <v>3550</v>
      </c>
      <c r="I3195" t="s">
        <v>55</v>
      </c>
      <c r="J3195" t="s">
        <v>144</v>
      </c>
      <c r="K3195" t="s">
        <v>1488</v>
      </c>
      <c r="L3195" t="s">
        <v>146</v>
      </c>
      <c r="M3195" t="s">
        <v>3889</v>
      </c>
    </row>
    <row r="3196" spans="1:13" x14ac:dyDescent="0.35">
      <c r="A3196" t="s">
        <v>3890</v>
      </c>
      <c r="B3196" t="s">
        <v>3891</v>
      </c>
      <c r="C3196" t="s">
        <v>150</v>
      </c>
      <c r="D3196" t="s">
        <v>2167</v>
      </c>
      <c r="E3196" t="s">
        <v>3578</v>
      </c>
      <c r="F3196" t="s">
        <v>201</v>
      </c>
      <c r="G3196" t="s">
        <v>2179</v>
      </c>
      <c r="H3196" t="s">
        <v>3550</v>
      </c>
      <c r="I3196" t="s">
        <v>55</v>
      </c>
      <c r="J3196" t="s">
        <v>144</v>
      </c>
      <c r="K3196" t="s">
        <v>1488</v>
      </c>
      <c r="L3196" t="s">
        <v>146</v>
      </c>
      <c r="M3196" t="s">
        <v>3892</v>
      </c>
    </row>
    <row r="3197" spans="1:13" x14ac:dyDescent="0.35">
      <c r="A3197" t="s">
        <v>3893</v>
      </c>
      <c r="B3197" t="s">
        <v>3894</v>
      </c>
      <c r="C3197" t="s">
        <v>150</v>
      </c>
      <c r="D3197" t="s">
        <v>2167</v>
      </c>
      <c r="E3197" t="s">
        <v>3578</v>
      </c>
      <c r="F3197" t="s">
        <v>201</v>
      </c>
      <c r="G3197" t="s">
        <v>2179</v>
      </c>
      <c r="H3197" t="s">
        <v>3550</v>
      </c>
      <c r="I3197" t="s">
        <v>55</v>
      </c>
      <c r="J3197" t="s">
        <v>144</v>
      </c>
      <c r="K3197" t="s">
        <v>1488</v>
      </c>
      <c r="L3197" t="s">
        <v>146</v>
      </c>
      <c r="M3197" t="s">
        <v>3895</v>
      </c>
    </row>
    <row r="3198" spans="1:13" x14ac:dyDescent="0.35">
      <c r="A3198" t="s">
        <v>3896</v>
      </c>
      <c r="B3198" t="s">
        <v>3897</v>
      </c>
      <c r="C3198" t="s">
        <v>150</v>
      </c>
      <c r="D3198" t="s">
        <v>2167</v>
      </c>
      <c r="E3198" t="s">
        <v>3578</v>
      </c>
      <c r="F3198" t="s">
        <v>201</v>
      </c>
      <c r="G3198" t="s">
        <v>2179</v>
      </c>
      <c r="H3198" t="s">
        <v>3550</v>
      </c>
      <c r="I3198" t="s">
        <v>55</v>
      </c>
      <c r="J3198" t="s">
        <v>144</v>
      </c>
      <c r="K3198" t="s">
        <v>1488</v>
      </c>
      <c r="L3198" t="s">
        <v>146</v>
      </c>
      <c r="M3198" t="s">
        <v>3898</v>
      </c>
    </row>
    <row r="3199" spans="1:13" x14ac:dyDescent="0.35">
      <c r="A3199" t="s">
        <v>3899</v>
      </c>
      <c r="B3199" t="s">
        <v>3900</v>
      </c>
      <c r="C3199" t="s">
        <v>150</v>
      </c>
      <c r="D3199" t="s">
        <v>2167</v>
      </c>
      <c r="E3199" t="s">
        <v>3578</v>
      </c>
      <c r="F3199" t="s">
        <v>201</v>
      </c>
      <c r="G3199" t="s">
        <v>2179</v>
      </c>
      <c r="H3199" t="s">
        <v>3550</v>
      </c>
      <c r="I3199" t="s">
        <v>55</v>
      </c>
      <c r="J3199" t="s">
        <v>144</v>
      </c>
      <c r="K3199" t="s">
        <v>1488</v>
      </c>
      <c r="L3199" t="s">
        <v>146</v>
      </c>
      <c r="M3199" t="s">
        <v>3901</v>
      </c>
    </row>
    <row r="3200" spans="1:13" x14ac:dyDescent="0.35">
      <c r="A3200" t="s">
        <v>3902</v>
      </c>
      <c r="B3200" t="s">
        <v>3903</v>
      </c>
      <c r="C3200" t="s">
        <v>150</v>
      </c>
      <c r="D3200" t="s">
        <v>2167</v>
      </c>
      <c r="E3200" t="s">
        <v>3567</v>
      </c>
      <c r="F3200" t="s">
        <v>201</v>
      </c>
      <c r="G3200" t="s">
        <v>2179</v>
      </c>
      <c r="H3200" t="s">
        <v>3550</v>
      </c>
      <c r="I3200" t="s">
        <v>55</v>
      </c>
      <c r="J3200" t="s">
        <v>144</v>
      </c>
      <c r="K3200" t="s">
        <v>1488</v>
      </c>
      <c r="L3200" t="s">
        <v>146</v>
      </c>
      <c r="M3200" t="s">
        <v>3904</v>
      </c>
    </row>
    <row r="3201" spans="1:13" x14ac:dyDescent="0.35">
      <c r="A3201" t="s">
        <v>3905</v>
      </c>
      <c r="B3201" t="s">
        <v>3906</v>
      </c>
      <c r="C3201" t="s">
        <v>150</v>
      </c>
      <c r="D3201" t="s">
        <v>2167</v>
      </c>
      <c r="E3201" t="s">
        <v>3567</v>
      </c>
      <c r="F3201" t="s">
        <v>201</v>
      </c>
      <c r="G3201" t="s">
        <v>2179</v>
      </c>
      <c r="H3201" t="s">
        <v>3550</v>
      </c>
      <c r="I3201" t="s">
        <v>55</v>
      </c>
      <c r="J3201" t="s">
        <v>144</v>
      </c>
      <c r="K3201" t="s">
        <v>1488</v>
      </c>
      <c r="L3201" t="s">
        <v>146</v>
      </c>
      <c r="M3201" t="s">
        <v>3907</v>
      </c>
    </row>
    <row r="3202" spans="1:13" x14ac:dyDescent="0.35">
      <c r="A3202" t="s">
        <v>3908</v>
      </c>
      <c r="B3202" t="s">
        <v>3909</v>
      </c>
      <c r="C3202" t="s">
        <v>150</v>
      </c>
      <c r="D3202" t="s">
        <v>2167</v>
      </c>
      <c r="E3202" t="s">
        <v>3578</v>
      </c>
      <c r="F3202" t="s">
        <v>514</v>
      </c>
      <c r="G3202" t="s">
        <v>2179</v>
      </c>
      <c r="H3202" t="s">
        <v>3550</v>
      </c>
      <c r="I3202" t="s">
        <v>55</v>
      </c>
      <c r="J3202" t="s">
        <v>144</v>
      </c>
      <c r="K3202" t="s">
        <v>1488</v>
      </c>
      <c r="L3202" t="s">
        <v>146</v>
      </c>
      <c r="M3202" t="s">
        <v>3910</v>
      </c>
    </row>
    <row r="3203" spans="1:13" x14ac:dyDescent="0.35">
      <c r="A3203" t="s">
        <v>3911</v>
      </c>
      <c r="B3203" t="s">
        <v>3912</v>
      </c>
      <c r="C3203" t="s">
        <v>150</v>
      </c>
      <c r="D3203" t="s">
        <v>2167</v>
      </c>
      <c r="E3203" t="s">
        <v>3578</v>
      </c>
      <c r="F3203" t="s">
        <v>514</v>
      </c>
      <c r="G3203" t="s">
        <v>2179</v>
      </c>
      <c r="H3203" t="s">
        <v>3550</v>
      </c>
      <c r="I3203" t="s">
        <v>55</v>
      </c>
      <c r="J3203" t="s">
        <v>144</v>
      </c>
      <c r="K3203" t="s">
        <v>1488</v>
      </c>
      <c r="L3203" t="s">
        <v>146</v>
      </c>
      <c r="M3203" t="s">
        <v>3913</v>
      </c>
    </row>
    <row r="3204" spans="1:13" x14ac:dyDescent="0.35">
      <c r="A3204" t="s">
        <v>3914</v>
      </c>
      <c r="B3204" t="s">
        <v>3915</v>
      </c>
      <c r="C3204" t="s">
        <v>150</v>
      </c>
      <c r="D3204" t="s">
        <v>2167</v>
      </c>
      <c r="E3204" t="s">
        <v>3578</v>
      </c>
      <c r="F3204" t="s">
        <v>514</v>
      </c>
      <c r="G3204" t="s">
        <v>2179</v>
      </c>
      <c r="H3204" t="s">
        <v>3550</v>
      </c>
      <c r="I3204" t="s">
        <v>55</v>
      </c>
      <c r="J3204" t="s">
        <v>144</v>
      </c>
      <c r="K3204" t="s">
        <v>1488</v>
      </c>
      <c r="L3204" t="s">
        <v>146</v>
      </c>
      <c r="M3204" t="s">
        <v>3916</v>
      </c>
    </row>
    <row r="3205" spans="1:13" x14ac:dyDescent="0.35">
      <c r="A3205" t="s">
        <v>3917</v>
      </c>
      <c r="B3205" t="s">
        <v>3918</v>
      </c>
      <c r="C3205" t="s">
        <v>150</v>
      </c>
      <c r="D3205" t="s">
        <v>2167</v>
      </c>
      <c r="E3205" t="s">
        <v>3578</v>
      </c>
      <c r="F3205" t="s">
        <v>514</v>
      </c>
      <c r="G3205" t="s">
        <v>2179</v>
      </c>
      <c r="H3205" t="s">
        <v>3550</v>
      </c>
      <c r="I3205" t="s">
        <v>55</v>
      </c>
      <c r="J3205" t="s">
        <v>144</v>
      </c>
      <c r="K3205" t="s">
        <v>1488</v>
      </c>
      <c r="L3205" t="s">
        <v>146</v>
      </c>
      <c r="M3205" t="s">
        <v>3919</v>
      </c>
    </row>
    <row r="3206" spans="1:13" x14ac:dyDescent="0.35">
      <c r="A3206" t="s">
        <v>3920</v>
      </c>
      <c r="B3206" t="s">
        <v>3921</v>
      </c>
      <c r="C3206" t="s">
        <v>150</v>
      </c>
      <c r="D3206" t="s">
        <v>2167</v>
      </c>
      <c r="E3206" t="s">
        <v>3567</v>
      </c>
      <c r="F3206" t="s">
        <v>514</v>
      </c>
      <c r="G3206" t="s">
        <v>2179</v>
      </c>
      <c r="H3206" t="s">
        <v>3550</v>
      </c>
      <c r="I3206" t="s">
        <v>55</v>
      </c>
      <c r="J3206" t="s">
        <v>144</v>
      </c>
      <c r="K3206" t="s">
        <v>1488</v>
      </c>
      <c r="L3206" t="s">
        <v>146</v>
      </c>
      <c r="M3206" t="s">
        <v>3922</v>
      </c>
    </row>
    <row r="3207" spans="1:13" x14ac:dyDescent="0.35">
      <c r="A3207" t="s">
        <v>3923</v>
      </c>
      <c r="B3207" t="s">
        <v>3924</v>
      </c>
      <c r="C3207" t="s">
        <v>150</v>
      </c>
      <c r="D3207" t="s">
        <v>2167</v>
      </c>
      <c r="E3207" t="s">
        <v>3567</v>
      </c>
      <c r="F3207" t="s">
        <v>514</v>
      </c>
      <c r="G3207" t="s">
        <v>2179</v>
      </c>
      <c r="H3207" t="s">
        <v>3550</v>
      </c>
      <c r="I3207" t="s">
        <v>55</v>
      </c>
      <c r="J3207" t="s">
        <v>144</v>
      </c>
      <c r="K3207" t="s">
        <v>1488</v>
      </c>
      <c r="L3207" t="s">
        <v>146</v>
      </c>
      <c r="M3207" t="s">
        <v>3925</v>
      </c>
    </row>
    <row r="3208" spans="1:13" x14ac:dyDescent="0.35">
      <c r="A3208" t="s">
        <v>3926</v>
      </c>
      <c r="B3208" t="s">
        <v>3927</v>
      </c>
      <c r="C3208" t="s">
        <v>150</v>
      </c>
      <c r="D3208" t="s">
        <v>2167</v>
      </c>
      <c r="E3208" t="s">
        <v>3578</v>
      </c>
      <c r="F3208" t="s">
        <v>1755</v>
      </c>
      <c r="G3208" t="s">
        <v>2179</v>
      </c>
      <c r="H3208" t="s">
        <v>3550</v>
      </c>
      <c r="I3208" t="s">
        <v>55</v>
      </c>
      <c r="J3208" t="s">
        <v>144</v>
      </c>
      <c r="K3208" t="s">
        <v>1488</v>
      </c>
      <c r="L3208" t="s">
        <v>146</v>
      </c>
      <c r="M3208" t="s">
        <v>3928</v>
      </c>
    </row>
    <row r="3209" spans="1:13" x14ac:dyDescent="0.35">
      <c r="A3209" t="s">
        <v>3929</v>
      </c>
      <c r="B3209" t="s">
        <v>3930</v>
      </c>
      <c r="C3209" t="s">
        <v>150</v>
      </c>
      <c r="D3209" t="s">
        <v>2167</v>
      </c>
      <c r="E3209" t="s">
        <v>3578</v>
      </c>
      <c r="F3209" t="s">
        <v>1755</v>
      </c>
      <c r="G3209" t="s">
        <v>2179</v>
      </c>
      <c r="H3209" t="s">
        <v>3550</v>
      </c>
      <c r="I3209" t="s">
        <v>55</v>
      </c>
      <c r="J3209" t="s">
        <v>144</v>
      </c>
      <c r="K3209" t="s">
        <v>1488</v>
      </c>
      <c r="L3209" t="s">
        <v>146</v>
      </c>
      <c r="M3209" t="s">
        <v>3931</v>
      </c>
    </row>
    <row r="3210" spans="1:13" x14ac:dyDescent="0.35">
      <c r="A3210" t="s">
        <v>3932</v>
      </c>
      <c r="B3210" t="s">
        <v>3933</v>
      </c>
      <c r="C3210" t="s">
        <v>150</v>
      </c>
      <c r="D3210" t="s">
        <v>2167</v>
      </c>
      <c r="E3210" t="s">
        <v>3578</v>
      </c>
      <c r="F3210" t="s">
        <v>1755</v>
      </c>
      <c r="G3210" t="s">
        <v>2179</v>
      </c>
      <c r="H3210" t="s">
        <v>3550</v>
      </c>
      <c r="I3210" t="s">
        <v>55</v>
      </c>
      <c r="J3210" t="s">
        <v>144</v>
      </c>
      <c r="K3210" t="s">
        <v>1488</v>
      </c>
      <c r="L3210" t="s">
        <v>146</v>
      </c>
      <c r="M3210" t="s">
        <v>3934</v>
      </c>
    </row>
    <row r="3211" spans="1:13" x14ac:dyDescent="0.35">
      <c r="A3211" t="s">
        <v>3935</v>
      </c>
      <c r="B3211" t="s">
        <v>3936</v>
      </c>
      <c r="C3211" t="s">
        <v>150</v>
      </c>
      <c r="D3211" t="s">
        <v>2167</v>
      </c>
      <c r="E3211" t="s">
        <v>3578</v>
      </c>
      <c r="F3211" t="s">
        <v>1755</v>
      </c>
      <c r="G3211" t="s">
        <v>2179</v>
      </c>
      <c r="H3211" t="s">
        <v>3550</v>
      </c>
      <c r="I3211" t="s">
        <v>55</v>
      </c>
      <c r="J3211" t="s">
        <v>144</v>
      </c>
      <c r="K3211" t="s">
        <v>1488</v>
      </c>
      <c r="L3211" t="s">
        <v>146</v>
      </c>
      <c r="M3211" t="s">
        <v>3937</v>
      </c>
    </row>
    <row r="3212" spans="1:13" x14ac:dyDescent="0.35">
      <c r="A3212" t="s">
        <v>3938</v>
      </c>
      <c r="B3212" t="s">
        <v>3939</v>
      </c>
      <c r="C3212" t="s">
        <v>150</v>
      </c>
      <c r="D3212" t="s">
        <v>2167</v>
      </c>
      <c r="E3212" t="s">
        <v>3567</v>
      </c>
      <c r="F3212" t="s">
        <v>1755</v>
      </c>
      <c r="G3212" t="s">
        <v>2179</v>
      </c>
      <c r="H3212" t="s">
        <v>3550</v>
      </c>
      <c r="I3212" t="s">
        <v>55</v>
      </c>
      <c r="J3212" t="s">
        <v>144</v>
      </c>
      <c r="K3212" t="s">
        <v>1488</v>
      </c>
      <c r="L3212" t="s">
        <v>146</v>
      </c>
      <c r="M3212" t="s">
        <v>3940</v>
      </c>
    </row>
    <row r="3213" spans="1:13" x14ac:dyDescent="0.35">
      <c r="A3213" t="s">
        <v>3941</v>
      </c>
      <c r="B3213" t="s">
        <v>3942</v>
      </c>
      <c r="C3213" t="s">
        <v>150</v>
      </c>
      <c r="D3213" t="s">
        <v>2167</v>
      </c>
      <c r="E3213" t="s">
        <v>3567</v>
      </c>
      <c r="F3213" t="s">
        <v>1755</v>
      </c>
      <c r="G3213" t="s">
        <v>2179</v>
      </c>
      <c r="H3213" t="s">
        <v>3550</v>
      </c>
      <c r="I3213" t="s">
        <v>55</v>
      </c>
      <c r="J3213" t="s">
        <v>144</v>
      </c>
      <c r="K3213" t="s">
        <v>1488</v>
      </c>
      <c r="L3213" t="s">
        <v>146</v>
      </c>
      <c r="M3213" t="s">
        <v>3943</v>
      </c>
    </row>
    <row r="3214" spans="1:13" x14ac:dyDescent="0.35">
      <c r="A3214" t="s">
        <v>3944</v>
      </c>
      <c r="B3214" t="s">
        <v>3945</v>
      </c>
      <c r="C3214" t="s">
        <v>150</v>
      </c>
      <c r="D3214" t="s">
        <v>2167</v>
      </c>
      <c r="E3214" t="s">
        <v>3578</v>
      </c>
      <c r="F3214" t="s">
        <v>498</v>
      </c>
      <c r="G3214" t="s">
        <v>147</v>
      </c>
      <c r="H3214" t="s">
        <v>3550</v>
      </c>
      <c r="I3214" t="s">
        <v>55</v>
      </c>
      <c r="J3214" t="s">
        <v>144</v>
      </c>
      <c r="K3214" t="s">
        <v>1488</v>
      </c>
      <c r="L3214" t="s">
        <v>146</v>
      </c>
      <c r="M3214" t="s">
        <v>3946</v>
      </c>
    </row>
    <row r="3215" spans="1:13" x14ac:dyDescent="0.35">
      <c r="A3215" t="s">
        <v>3947</v>
      </c>
      <c r="B3215" t="s">
        <v>3948</v>
      </c>
      <c r="C3215" t="s">
        <v>150</v>
      </c>
      <c r="D3215" t="s">
        <v>2167</v>
      </c>
      <c r="E3215" t="s">
        <v>3578</v>
      </c>
      <c r="F3215" t="s">
        <v>498</v>
      </c>
      <c r="G3215" t="s">
        <v>147</v>
      </c>
      <c r="H3215" t="s">
        <v>3550</v>
      </c>
      <c r="I3215" t="s">
        <v>55</v>
      </c>
      <c r="J3215" t="s">
        <v>144</v>
      </c>
      <c r="K3215" t="s">
        <v>1488</v>
      </c>
      <c r="L3215" t="s">
        <v>146</v>
      </c>
      <c r="M3215" t="s">
        <v>3949</v>
      </c>
    </row>
    <row r="3216" spans="1:13" x14ac:dyDescent="0.35">
      <c r="A3216" t="s">
        <v>3950</v>
      </c>
      <c r="B3216" t="s">
        <v>3951</v>
      </c>
      <c r="C3216" t="s">
        <v>150</v>
      </c>
      <c r="D3216" t="s">
        <v>2167</v>
      </c>
      <c r="E3216" t="s">
        <v>3578</v>
      </c>
      <c r="F3216" t="s">
        <v>498</v>
      </c>
      <c r="G3216" t="s">
        <v>147</v>
      </c>
      <c r="H3216" t="s">
        <v>3550</v>
      </c>
      <c r="I3216" t="s">
        <v>55</v>
      </c>
      <c r="J3216" t="s">
        <v>144</v>
      </c>
      <c r="K3216" t="s">
        <v>1488</v>
      </c>
      <c r="L3216" t="s">
        <v>146</v>
      </c>
      <c r="M3216" t="s">
        <v>3952</v>
      </c>
    </row>
    <row r="3217" spans="1:13" x14ac:dyDescent="0.35">
      <c r="A3217" t="s">
        <v>3953</v>
      </c>
      <c r="B3217" t="s">
        <v>3954</v>
      </c>
      <c r="C3217" t="s">
        <v>150</v>
      </c>
      <c r="D3217" t="s">
        <v>2167</v>
      </c>
      <c r="E3217" t="s">
        <v>3567</v>
      </c>
      <c r="F3217" t="s">
        <v>498</v>
      </c>
      <c r="G3217" t="s">
        <v>147</v>
      </c>
      <c r="H3217" t="s">
        <v>3550</v>
      </c>
      <c r="I3217" t="s">
        <v>55</v>
      </c>
      <c r="J3217" t="s">
        <v>144</v>
      </c>
      <c r="K3217" t="s">
        <v>1488</v>
      </c>
      <c r="L3217" t="s">
        <v>146</v>
      </c>
      <c r="M3217" t="s">
        <v>3955</v>
      </c>
    </row>
    <row r="3218" spans="1:13" x14ac:dyDescent="0.35">
      <c r="A3218" t="s">
        <v>3956</v>
      </c>
      <c r="B3218" t="s">
        <v>3957</v>
      </c>
      <c r="C3218" t="s">
        <v>150</v>
      </c>
      <c r="D3218" t="s">
        <v>2167</v>
      </c>
      <c r="E3218" t="s">
        <v>3567</v>
      </c>
      <c r="F3218" t="s">
        <v>498</v>
      </c>
      <c r="G3218" t="s">
        <v>147</v>
      </c>
      <c r="H3218" t="s">
        <v>3550</v>
      </c>
      <c r="I3218" t="s">
        <v>55</v>
      </c>
      <c r="J3218" t="s">
        <v>144</v>
      </c>
      <c r="K3218" t="s">
        <v>1488</v>
      </c>
      <c r="L3218" t="s">
        <v>146</v>
      </c>
      <c r="M3218" t="s">
        <v>3958</v>
      </c>
    </row>
    <row r="3219" spans="1:13" x14ac:dyDescent="0.35">
      <c r="A3219" t="s">
        <v>3959</v>
      </c>
      <c r="B3219" t="s">
        <v>3960</v>
      </c>
      <c r="C3219" t="s">
        <v>150</v>
      </c>
      <c r="D3219" t="s">
        <v>2167</v>
      </c>
      <c r="E3219" t="s">
        <v>3578</v>
      </c>
      <c r="F3219" t="s">
        <v>2189</v>
      </c>
      <c r="G3219" t="s">
        <v>147</v>
      </c>
      <c r="H3219" t="s">
        <v>3550</v>
      </c>
      <c r="I3219" t="s">
        <v>55</v>
      </c>
      <c r="J3219" t="s">
        <v>144</v>
      </c>
      <c r="K3219" t="s">
        <v>1488</v>
      </c>
      <c r="L3219" t="s">
        <v>146</v>
      </c>
      <c r="M3219" t="s">
        <v>3961</v>
      </c>
    </row>
    <row r="3220" spans="1:13" x14ac:dyDescent="0.35">
      <c r="A3220" t="s">
        <v>3962</v>
      </c>
      <c r="B3220" t="s">
        <v>3963</v>
      </c>
      <c r="C3220" t="s">
        <v>150</v>
      </c>
      <c r="D3220" t="s">
        <v>2167</v>
      </c>
      <c r="E3220" t="s">
        <v>3578</v>
      </c>
      <c r="F3220" t="s">
        <v>2189</v>
      </c>
      <c r="G3220" t="s">
        <v>147</v>
      </c>
      <c r="H3220" t="s">
        <v>3550</v>
      </c>
      <c r="I3220" t="s">
        <v>55</v>
      </c>
      <c r="J3220" t="s">
        <v>144</v>
      </c>
      <c r="K3220" t="s">
        <v>1488</v>
      </c>
      <c r="L3220" t="s">
        <v>146</v>
      </c>
      <c r="M3220" t="s">
        <v>3964</v>
      </c>
    </row>
    <row r="3221" spans="1:13" x14ac:dyDescent="0.35">
      <c r="A3221" t="s">
        <v>3965</v>
      </c>
      <c r="B3221" t="s">
        <v>3966</v>
      </c>
      <c r="C3221" t="s">
        <v>150</v>
      </c>
      <c r="D3221" t="s">
        <v>2167</v>
      </c>
      <c r="E3221" t="s">
        <v>3578</v>
      </c>
      <c r="F3221" t="s">
        <v>2189</v>
      </c>
      <c r="G3221" t="s">
        <v>147</v>
      </c>
      <c r="H3221" t="s">
        <v>3550</v>
      </c>
      <c r="I3221" t="s">
        <v>55</v>
      </c>
      <c r="J3221" t="s">
        <v>144</v>
      </c>
      <c r="K3221" t="s">
        <v>1488</v>
      </c>
      <c r="L3221" t="s">
        <v>146</v>
      </c>
      <c r="M3221" t="s">
        <v>3967</v>
      </c>
    </row>
    <row r="3222" spans="1:13" x14ac:dyDescent="0.35">
      <c r="A3222" t="s">
        <v>3968</v>
      </c>
      <c r="B3222" t="s">
        <v>3969</v>
      </c>
      <c r="C3222" t="s">
        <v>150</v>
      </c>
      <c r="D3222" t="s">
        <v>2167</v>
      </c>
      <c r="E3222" t="s">
        <v>3567</v>
      </c>
      <c r="F3222" t="s">
        <v>2189</v>
      </c>
      <c r="G3222" t="s">
        <v>147</v>
      </c>
      <c r="H3222" t="s">
        <v>3550</v>
      </c>
      <c r="I3222" t="s">
        <v>55</v>
      </c>
      <c r="J3222" t="s">
        <v>144</v>
      </c>
      <c r="K3222" t="s">
        <v>1488</v>
      </c>
      <c r="L3222" t="s">
        <v>146</v>
      </c>
      <c r="M3222" t="s">
        <v>3970</v>
      </c>
    </row>
    <row r="3223" spans="1:13" x14ac:dyDescent="0.35">
      <c r="A3223" t="s">
        <v>3971</v>
      </c>
      <c r="B3223" t="s">
        <v>3972</v>
      </c>
      <c r="C3223" t="s">
        <v>150</v>
      </c>
      <c r="D3223" t="s">
        <v>2167</v>
      </c>
      <c r="E3223" t="s">
        <v>3567</v>
      </c>
      <c r="F3223" t="s">
        <v>2189</v>
      </c>
      <c r="G3223" t="s">
        <v>147</v>
      </c>
      <c r="H3223" t="s">
        <v>3550</v>
      </c>
      <c r="I3223" t="s">
        <v>55</v>
      </c>
      <c r="J3223" t="s">
        <v>144</v>
      </c>
      <c r="K3223" t="s">
        <v>1488</v>
      </c>
      <c r="L3223" t="s">
        <v>146</v>
      </c>
      <c r="M3223" t="s">
        <v>3973</v>
      </c>
    </row>
    <row r="3224" spans="1:13" x14ac:dyDescent="0.35">
      <c r="A3224" t="s">
        <v>3974</v>
      </c>
      <c r="B3224" t="s">
        <v>3975</v>
      </c>
      <c r="C3224" t="s">
        <v>150</v>
      </c>
      <c r="D3224" t="s">
        <v>2167</v>
      </c>
      <c r="E3224" t="s">
        <v>3578</v>
      </c>
      <c r="F3224" t="s">
        <v>3976</v>
      </c>
      <c r="G3224" t="s">
        <v>147</v>
      </c>
      <c r="H3224" t="s">
        <v>3550</v>
      </c>
      <c r="I3224" t="s">
        <v>55</v>
      </c>
      <c r="J3224" t="s">
        <v>144</v>
      </c>
      <c r="K3224" t="s">
        <v>1488</v>
      </c>
      <c r="L3224" t="s">
        <v>146</v>
      </c>
      <c r="M3224" t="s">
        <v>3977</v>
      </c>
    </row>
    <row r="3225" spans="1:13" x14ac:dyDescent="0.35">
      <c r="A3225" t="s">
        <v>3978</v>
      </c>
      <c r="B3225" t="s">
        <v>3979</v>
      </c>
      <c r="C3225" t="s">
        <v>150</v>
      </c>
      <c r="D3225" t="s">
        <v>2167</v>
      </c>
      <c r="E3225" t="s">
        <v>3578</v>
      </c>
      <c r="F3225" t="s">
        <v>3976</v>
      </c>
      <c r="G3225" t="s">
        <v>147</v>
      </c>
      <c r="H3225" t="s">
        <v>3550</v>
      </c>
      <c r="I3225" t="s">
        <v>55</v>
      </c>
      <c r="J3225" t="s">
        <v>144</v>
      </c>
      <c r="K3225" t="s">
        <v>1488</v>
      </c>
      <c r="L3225" t="s">
        <v>146</v>
      </c>
      <c r="M3225" t="s">
        <v>3980</v>
      </c>
    </row>
    <row r="3226" spans="1:13" x14ac:dyDescent="0.35">
      <c r="A3226" t="s">
        <v>3981</v>
      </c>
      <c r="B3226" t="s">
        <v>3982</v>
      </c>
      <c r="C3226" t="s">
        <v>150</v>
      </c>
      <c r="D3226" t="s">
        <v>2167</v>
      </c>
      <c r="E3226" t="s">
        <v>3578</v>
      </c>
      <c r="F3226" t="s">
        <v>3976</v>
      </c>
      <c r="G3226" t="s">
        <v>147</v>
      </c>
      <c r="H3226" t="s">
        <v>3550</v>
      </c>
      <c r="I3226" t="s">
        <v>55</v>
      </c>
      <c r="J3226" t="s">
        <v>144</v>
      </c>
      <c r="K3226" t="s">
        <v>1488</v>
      </c>
      <c r="L3226" t="s">
        <v>146</v>
      </c>
      <c r="M3226" t="s">
        <v>3983</v>
      </c>
    </row>
    <row r="3227" spans="1:13" x14ac:dyDescent="0.35">
      <c r="A3227" t="s">
        <v>3984</v>
      </c>
      <c r="B3227" t="s">
        <v>3985</v>
      </c>
      <c r="C3227" t="s">
        <v>150</v>
      </c>
      <c r="D3227" t="s">
        <v>2167</v>
      </c>
      <c r="E3227" t="s">
        <v>3567</v>
      </c>
      <c r="F3227" t="s">
        <v>3976</v>
      </c>
      <c r="G3227" t="s">
        <v>147</v>
      </c>
      <c r="H3227" t="s">
        <v>3550</v>
      </c>
      <c r="I3227" t="s">
        <v>55</v>
      </c>
      <c r="J3227" t="s">
        <v>144</v>
      </c>
      <c r="K3227" t="s">
        <v>1488</v>
      </c>
      <c r="L3227" t="s">
        <v>146</v>
      </c>
      <c r="M3227" t="s">
        <v>3986</v>
      </c>
    </row>
    <row r="3228" spans="1:13" x14ac:dyDescent="0.35">
      <c r="A3228" t="s">
        <v>3987</v>
      </c>
      <c r="B3228" t="s">
        <v>3988</v>
      </c>
      <c r="C3228" t="s">
        <v>150</v>
      </c>
      <c r="D3228" t="s">
        <v>2167</v>
      </c>
      <c r="E3228" t="s">
        <v>3567</v>
      </c>
      <c r="F3228" t="s">
        <v>3976</v>
      </c>
      <c r="G3228" t="s">
        <v>147</v>
      </c>
      <c r="H3228" t="s">
        <v>3550</v>
      </c>
      <c r="I3228" t="s">
        <v>55</v>
      </c>
      <c r="J3228" t="s">
        <v>144</v>
      </c>
      <c r="K3228" t="s">
        <v>1488</v>
      </c>
      <c r="L3228" t="s">
        <v>146</v>
      </c>
      <c r="M3228" t="s">
        <v>3989</v>
      </c>
    </row>
    <row r="3229" spans="1:13" x14ac:dyDescent="0.35">
      <c r="A3229" t="s">
        <v>3990</v>
      </c>
      <c r="B3229" t="s">
        <v>3991</v>
      </c>
      <c r="C3229" t="s">
        <v>150</v>
      </c>
      <c r="D3229" t="s">
        <v>2167</v>
      </c>
      <c r="E3229" t="s">
        <v>3578</v>
      </c>
      <c r="F3229" t="s">
        <v>2218</v>
      </c>
      <c r="G3229" t="s">
        <v>147</v>
      </c>
      <c r="H3229" t="s">
        <v>3550</v>
      </c>
      <c r="I3229" t="s">
        <v>55</v>
      </c>
      <c r="J3229" t="s">
        <v>144</v>
      </c>
      <c r="K3229" t="s">
        <v>1488</v>
      </c>
      <c r="L3229" t="s">
        <v>146</v>
      </c>
      <c r="M3229" t="s">
        <v>3992</v>
      </c>
    </row>
    <row r="3230" spans="1:13" x14ac:dyDescent="0.35">
      <c r="A3230" t="s">
        <v>3993</v>
      </c>
      <c r="B3230" t="s">
        <v>3994</v>
      </c>
      <c r="C3230" t="s">
        <v>150</v>
      </c>
      <c r="D3230" t="s">
        <v>2167</v>
      </c>
      <c r="E3230" t="s">
        <v>3578</v>
      </c>
      <c r="F3230" t="s">
        <v>2218</v>
      </c>
      <c r="G3230" t="s">
        <v>147</v>
      </c>
      <c r="H3230" t="s">
        <v>3550</v>
      </c>
      <c r="I3230" t="s">
        <v>55</v>
      </c>
      <c r="J3230" t="s">
        <v>144</v>
      </c>
      <c r="K3230" t="s">
        <v>1488</v>
      </c>
      <c r="L3230" t="s">
        <v>146</v>
      </c>
      <c r="M3230" t="s">
        <v>3995</v>
      </c>
    </row>
    <row r="3231" spans="1:13" x14ac:dyDescent="0.35">
      <c r="A3231" t="s">
        <v>3996</v>
      </c>
      <c r="B3231" t="s">
        <v>3997</v>
      </c>
      <c r="C3231" t="s">
        <v>150</v>
      </c>
      <c r="D3231" t="s">
        <v>2167</v>
      </c>
      <c r="E3231" t="s">
        <v>3578</v>
      </c>
      <c r="F3231" t="s">
        <v>2218</v>
      </c>
      <c r="G3231" t="s">
        <v>147</v>
      </c>
      <c r="H3231" t="s">
        <v>3550</v>
      </c>
      <c r="I3231" t="s">
        <v>55</v>
      </c>
      <c r="J3231" t="s">
        <v>144</v>
      </c>
      <c r="K3231" t="s">
        <v>1488</v>
      </c>
      <c r="L3231" t="s">
        <v>146</v>
      </c>
      <c r="M3231" t="s">
        <v>3998</v>
      </c>
    </row>
    <row r="3232" spans="1:13" x14ac:dyDescent="0.35">
      <c r="A3232" t="s">
        <v>3999</v>
      </c>
      <c r="B3232" t="s">
        <v>4000</v>
      </c>
      <c r="C3232" t="s">
        <v>150</v>
      </c>
      <c r="D3232" t="s">
        <v>2167</v>
      </c>
      <c r="E3232" t="s">
        <v>3567</v>
      </c>
      <c r="F3232" t="s">
        <v>2218</v>
      </c>
      <c r="G3232" t="s">
        <v>147</v>
      </c>
      <c r="H3232" t="s">
        <v>3550</v>
      </c>
      <c r="I3232" t="s">
        <v>55</v>
      </c>
      <c r="J3232" t="s">
        <v>144</v>
      </c>
      <c r="K3232" t="s">
        <v>1488</v>
      </c>
      <c r="L3232" t="s">
        <v>146</v>
      </c>
      <c r="M3232" t="s">
        <v>4001</v>
      </c>
    </row>
    <row r="3233" spans="1:13" x14ac:dyDescent="0.35">
      <c r="A3233" t="s">
        <v>4002</v>
      </c>
      <c r="B3233" t="s">
        <v>4003</v>
      </c>
      <c r="C3233" t="s">
        <v>150</v>
      </c>
      <c r="D3233" t="s">
        <v>2167</v>
      </c>
      <c r="E3233" t="s">
        <v>3567</v>
      </c>
      <c r="F3233" t="s">
        <v>2218</v>
      </c>
      <c r="G3233" t="s">
        <v>147</v>
      </c>
      <c r="H3233" t="s">
        <v>3550</v>
      </c>
      <c r="I3233" t="s">
        <v>55</v>
      </c>
      <c r="J3233" t="s">
        <v>144</v>
      </c>
      <c r="K3233" t="s">
        <v>1488</v>
      </c>
      <c r="L3233" t="s">
        <v>146</v>
      </c>
      <c r="M3233" t="s">
        <v>4004</v>
      </c>
    </row>
    <row r="3234" spans="1:13" x14ac:dyDescent="0.35">
      <c r="A3234" t="s">
        <v>4005</v>
      </c>
      <c r="B3234" t="s">
        <v>4006</v>
      </c>
      <c r="C3234" t="s">
        <v>150</v>
      </c>
      <c r="D3234" t="s">
        <v>2167</v>
      </c>
      <c r="E3234" t="s">
        <v>3578</v>
      </c>
      <c r="F3234" t="s">
        <v>4007</v>
      </c>
      <c r="G3234" t="s">
        <v>147</v>
      </c>
      <c r="H3234" t="s">
        <v>3550</v>
      </c>
      <c r="I3234" t="s">
        <v>55</v>
      </c>
      <c r="J3234" t="s">
        <v>144</v>
      </c>
      <c r="K3234" t="s">
        <v>1488</v>
      </c>
      <c r="L3234" t="s">
        <v>146</v>
      </c>
      <c r="M3234" t="s">
        <v>4008</v>
      </c>
    </row>
    <row r="3235" spans="1:13" x14ac:dyDescent="0.35">
      <c r="A3235" t="s">
        <v>4009</v>
      </c>
      <c r="B3235" t="s">
        <v>4010</v>
      </c>
      <c r="C3235" t="s">
        <v>150</v>
      </c>
      <c r="D3235" t="s">
        <v>2167</v>
      </c>
      <c r="E3235" t="s">
        <v>3578</v>
      </c>
      <c r="F3235" t="s">
        <v>4007</v>
      </c>
      <c r="G3235" t="s">
        <v>147</v>
      </c>
      <c r="H3235" t="s">
        <v>3550</v>
      </c>
      <c r="I3235" t="s">
        <v>55</v>
      </c>
      <c r="J3235" t="s">
        <v>144</v>
      </c>
      <c r="K3235" t="s">
        <v>1488</v>
      </c>
      <c r="L3235" t="s">
        <v>146</v>
      </c>
      <c r="M3235" t="s">
        <v>4011</v>
      </c>
    </row>
    <row r="3236" spans="1:13" x14ac:dyDescent="0.35">
      <c r="A3236" t="s">
        <v>4012</v>
      </c>
      <c r="B3236" t="s">
        <v>4013</v>
      </c>
      <c r="C3236" t="s">
        <v>150</v>
      </c>
      <c r="D3236" t="s">
        <v>2167</v>
      </c>
      <c r="E3236" t="s">
        <v>3578</v>
      </c>
      <c r="F3236" t="s">
        <v>4007</v>
      </c>
      <c r="G3236" t="s">
        <v>147</v>
      </c>
      <c r="H3236" t="s">
        <v>3550</v>
      </c>
      <c r="I3236" t="s">
        <v>55</v>
      </c>
      <c r="J3236" t="s">
        <v>144</v>
      </c>
      <c r="K3236" t="s">
        <v>1488</v>
      </c>
      <c r="L3236" t="s">
        <v>146</v>
      </c>
      <c r="M3236" t="s">
        <v>4014</v>
      </c>
    </row>
    <row r="3237" spans="1:13" x14ac:dyDescent="0.35">
      <c r="A3237" t="s">
        <v>4015</v>
      </c>
      <c r="B3237" t="s">
        <v>4016</v>
      </c>
      <c r="C3237" t="s">
        <v>150</v>
      </c>
      <c r="D3237" t="s">
        <v>2167</v>
      </c>
      <c r="E3237" t="s">
        <v>3567</v>
      </c>
      <c r="F3237" t="s">
        <v>4007</v>
      </c>
      <c r="G3237" t="s">
        <v>147</v>
      </c>
      <c r="H3237" t="s">
        <v>3550</v>
      </c>
      <c r="I3237" t="s">
        <v>55</v>
      </c>
      <c r="J3237" t="s">
        <v>144</v>
      </c>
      <c r="K3237" t="s">
        <v>1488</v>
      </c>
      <c r="L3237" t="s">
        <v>146</v>
      </c>
      <c r="M3237" t="s">
        <v>4017</v>
      </c>
    </row>
    <row r="3238" spans="1:13" x14ac:dyDescent="0.35">
      <c r="A3238" t="s">
        <v>4018</v>
      </c>
      <c r="B3238" t="s">
        <v>4019</v>
      </c>
      <c r="C3238" t="s">
        <v>150</v>
      </c>
      <c r="D3238" t="s">
        <v>2167</v>
      </c>
      <c r="E3238" t="s">
        <v>3567</v>
      </c>
      <c r="F3238" t="s">
        <v>4007</v>
      </c>
      <c r="G3238" t="s">
        <v>147</v>
      </c>
      <c r="H3238" t="s">
        <v>3550</v>
      </c>
      <c r="I3238" t="s">
        <v>55</v>
      </c>
      <c r="J3238" t="s">
        <v>144</v>
      </c>
      <c r="K3238" t="s">
        <v>1488</v>
      </c>
      <c r="L3238" t="s">
        <v>146</v>
      </c>
      <c r="M3238" t="s">
        <v>4020</v>
      </c>
    </row>
    <row r="3239" spans="1:13" x14ac:dyDescent="0.35">
      <c r="A3239" t="s">
        <v>4021</v>
      </c>
      <c r="B3239" t="s">
        <v>4022</v>
      </c>
      <c r="C3239" t="s">
        <v>150</v>
      </c>
      <c r="D3239" t="s">
        <v>2167</v>
      </c>
      <c r="E3239" t="s">
        <v>4023</v>
      </c>
      <c r="F3239" t="s">
        <v>4024</v>
      </c>
      <c r="G3239" t="s">
        <v>151</v>
      </c>
      <c r="H3239" t="s">
        <v>3550</v>
      </c>
      <c r="I3239" t="s">
        <v>171</v>
      </c>
      <c r="J3239" t="s">
        <v>2191</v>
      </c>
      <c r="K3239" t="s">
        <v>1488</v>
      </c>
      <c r="L3239" t="s">
        <v>146</v>
      </c>
      <c r="M3239" t="s">
        <v>4025</v>
      </c>
    </row>
    <row r="3240" spans="1:13" x14ac:dyDescent="0.35">
      <c r="A3240" t="s">
        <v>4026</v>
      </c>
      <c r="B3240" t="s">
        <v>4027</v>
      </c>
      <c r="C3240" t="s">
        <v>150</v>
      </c>
      <c r="D3240" t="s">
        <v>2167</v>
      </c>
      <c r="E3240" t="s">
        <v>3625</v>
      </c>
      <c r="F3240" t="s">
        <v>2182</v>
      </c>
      <c r="G3240" t="s">
        <v>2179</v>
      </c>
      <c r="H3240" t="s">
        <v>3550</v>
      </c>
      <c r="I3240" t="s">
        <v>55</v>
      </c>
      <c r="J3240" t="s">
        <v>144</v>
      </c>
      <c r="K3240" t="s">
        <v>1488</v>
      </c>
      <c r="L3240" t="s">
        <v>146</v>
      </c>
      <c r="M3240" t="s">
        <v>4028</v>
      </c>
    </row>
    <row r="3241" spans="1:13" x14ac:dyDescent="0.35">
      <c r="A3241" t="s">
        <v>4029</v>
      </c>
      <c r="B3241" t="s">
        <v>4030</v>
      </c>
      <c r="C3241" t="s">
        <v>150</v>
      </c>
      <c r="D3241" t="s">
        <v>2167</v>
      </c>
      <c r="E3241" t="s">
        <v>4031</v>
      </c>
      <c r="F3241" t="s">
        <v>2182</v>
      </c>
      <c r="G3241" t="s">
        <v>2179</v>
      </c>
      <c r="H3241" t="s">
        <v>3550</v>
      </c>
      <c r="I3241" t="s">
        <v>55</v>
      </c>
      <c r="J3241" t="s">
        <v>144</v>
      </c>
      <c r="K3241" t="s">
        <v>1488</v>
      </c>
      <c r="L3241" t="s">
        <v>146</v>
      </c>
      <c r="M3241" t="s">
        <v>4032</v>
      </c>
    </row>
    <row r="3242" spans="1:13" x14ac:dyDescent="0.35">
      <c r="A3242" t="s">
        <v>4033</v>
      </c>
      <c r="B3242" t="s">
        <v>4034</v>
      </c>
      <c r="C3242" t="s">
        <v>150</v>
      </c>
      <c r="D3242" t="s">
        <v>2167</v>
      </c>
      <c r="E3242" t="s">
        <v>3629</v>
      </c>
      <c r="F3242" t="s">
        <v>2182</v>
      </c>
      <c r="G3242" t="s">
        <v>2179</v>
      </c>
      <c r="H3242" t="s">
        <v>3550</v>
      </c>
      <c r="I3242" t="s">
        <v>55</v>
      </c>
      <c r="J3242" t="s">
        <v>144</v>
      </c>
      <c r="K3242" t="s">
        <v>1488</v>
      </c>
      <c r="L3242" t="s">
        <v>146</v>
      </c>
      <c r="M3242" t="s">
        <v>4035</v>
      </c>
    </row>
    <row r="3243" spans="1:13" x14ac:dyDescent="0.35">
      <c r="A3243" t="s">
        <v>4036</v>
      </c>
      <c r="B3243" t="s">
        <v>4037</v>
      </c>
      <c r="C3243" t="s">
        <v>150</v>
      </c>
      <c r="D3243" t="s">
        <v>2167</v>
      </c>
      <c r="E3243" t="s">
        <v>3629</v>
      </c>
      <c r="F3243" t="s">
        <v>2182</v>
      </c>
      <c r="G3243" t="s">
        <v>2179</v>
      </c>
      <c r="H3243" t="s">
        <v>3550</v>
      </c>
      <c r="I3243" t="s">
        <v>55</v>
      </c>
      <c r="J3243" t="s">
        <v>144</v>
      </c>
      <c r="K3243" t="s">
        <v>1488</v>
      </c>
      <c r="L3243" t="s">
        <v>146</v>
      </c>
      <c r="M3243" t="s">
        <v>4038</v>
      </c>
    </row>
    <row r="3244" spans="1:13" x14ac:dyDescent="0.35">
      <c r="A3244" t="s">
        <v>4039</v>
      </c>
      <c r="B3244" t="s">
        <v>4040</v>
      </c>
      <c r="C3244" t="s">
        <v>150</v>
      </c>
      <c r="D3244" t="s">
        <v>2167</v>
      </c>
      <c r="E3244" t="s">
        <v>3625</v>
      </c>
      <c r="F3244" t="s">
        <v>2182</v>
      </c>
      <c r="G3244" t="s">
        <v>2179</v>
      </c>
      <c r="H3244" t="s">
        <v>3550</v>
      </c>
      <c r="I3244" t="s">
        <v>55</v>
      </c>
      <c r="J3244" t="s">
        <v>144</v>
      </c>
      <c r="K3244" t="s">
        <v>1488</v>
      </c>
      <c r="L3244" t="s">
        <v>146</v>
      </c>
      <c r="M3244" t="s">
        <v>4041</v>
      </c>
    </row>
    <row r="3245" spans="1:13" x14ac:dyDescent="0.35">
      <c r="A3245" t="s">
        <v>4042</v>
      </c>
      <c r="B3245" t="s">
        <v>4043</v>
      </c>
      <c r="C3245" t="s">
        <v>150</v>
      </c>
      <c r="D3245" t="s">
        <v>2167</v>
      </c>
      <c r="E3245" t="s">
        <v>3625</v>
      </c>
      <c r="F3245" t="s">
        <v>1257</v>
      </c>
      <c r="G3245" t="s">
        <v>2179</v>
      </c>
      <c r="H3245" t="s">
        <v>3550</v>
      </c>
      <c r="I3245" t="s">
        <v>55</v>
      </c>
      <c r="J3245" t="s">
        <v>144</v>
      </c>
      <c r="K3245" t="s">
        <v>1488</v>
      </c>
      <c r="L3245" t="s">
        <v>146</v>
      </c>
      <c r="M3245" t="s">
        <v>4044</v>
      </c>
    </row>
    <row r="3246" spans="1:13" x14ac:dyDescent="0.35">
      <c r="A3246" t="s">
        <v>4045</v>
      </c>
      <c r="B3246" t="s">
        <v>4046</v>
      </c>
      <c r="C3246" t="s">
        <v>150</v>
      </c>
      <c r="D3246" t="s">
        <v>2167</v>
      </c>
      <c r="E3246" t="s">
        <v>4031</v>
      </c>
      <c r="F3246" t="s">
        <v>1257</v>
      </c>
      <c r="G3246" t="s">
        <v>2179</v>
      </c>
      <c r="H3246" t="s">
        <v>3550</v>
      </c>
      <c r="I3246" t="s">
        <v>55</v>
      </c>
      <c r="J3246" t="s">
        <v>144</v>
      </c>
      <c r="K3246" t="s">
        <v>1488</v>
      </c>
      <c r="L3246" t="s">
        <v>146</v>
      </c>
      <c r="M3246" t="s">
        <v>4047</v>
      </c>
    </row>
    <row r="3247" spans="1:13" x14ac:dyDescent="0.35">
      <c r="A3247" t="s">
        <v>4048</v>
      </c>
      <c r="B3247" t="s">
        <v>4049</v>
      </c>
      <c r="C3247" t="s">
        <v>150</v>
      </c>
      <c r="D3247" t="s">
        <v>2167</v>
      </c>
      <c r="E3247" t="s">
        <v>3629</v>
      </c>
      <c r="F3247" t="s">
        <v>1257</v>
      </c>
      <c r="G3247" t="s">
        <v>2179</v>
      </c>
      <c r="H3247" t="s">
        <v>3550</v>
      </c>
      <c r="I3247" t="s">
        <v>55</v>
      </c>
      <c r="J3247" t="s">
        <v>144</v>
      </c>
      <c r="K3247" t="s">
        <v>1488</v>
      </c>
      <c r="L3247" t="s">
        <v>146</v>
      </c>
      <c r="M3247" t="s">
        <v>4050</v>
      </c>
    </row>
    <row r="3248" spans="1:13" x14ac:dyDescent="0.35">
      <c r="A3248" t="s">
        <v>4051</v>
      </c>
      <c r="B3248" t="s">
        <v>4052</v>
      </c>
      <c r="C3248" t="s">
        <v>150</v>
      </c>
      <c r="D3248" t="s">
        <v>2167</v>
      </c>
      <c r="E3248" t="s">
        <v>3629</v>
      </c>
      <c r="F3248" t="s">
        <v>1257</v>
      </c>
      <c r="G3248" t="s">
        <v>2179</v>
      </c>
      <c r="H3248" t="s">
        <v>3550</v>
      </c>
      <c r="I3248" t="s">
        <v>55</v>
      </c>
      <c r="J3248" t="s">
        <v>144</v>
      </c>
      <c r="K3248" t="s">
        <v>1488</v>
      </c>
      <c r="L3248" t="s">
        <v>146</v>
      </c>
      <c r="M3248" t="s">
        <v>4053</v>
      </c>
    </row>
    <row r="3249" spans="1:13" x14ac:dyDescent="0.35">
      <c r="A3249" t="s">
        <v>4054</v>
      </c>
      <c r="B3249" t="s">
        <v>4055</v>
      </c>
      <c r="C3249" t="s">
        <v>150</v>
      </c>
      <c r="D3249" t="s">
        <v>2167</v>
      </c>
      <c r="E3249" t="s">
        <v>3625</v>
      </c>
      <c r="F3249" t="s">
        <v>1257</v>
      </c>
      <c r="G3249" t="s">
        <v>2179</v>
      </c>
      <c r="H3249" t="s">
        <v>3550</v>
      </c>
      <c r="I3249" t="s">
        <v>55</v>
      </c>
      <c r="J3249" t="s">
        <v>144</v>
      </c>
      <c r="K3249" t="s">
        <v>1488</v>
      </c>
      <c r="L3249" t="s">
        <v>146</v>
      </c>
      <c r="M3249" t="s">
        <v>4056</v>
      </c>
    </row>
    <row r="3250" spans="1:13" x14ac:dyDescent="0.35">
      <c r="A3250" t="s">
        <v>4057</v>
      </c>
      <c r="B3250" t="s">
        <v>4058</v>
      </c>
      <c r="C3250" t="s">
        <v>150</v>
      </c>
      <c r="D3250" t="s">
        <v>2167</v>
      </c>
      <c r="E3250" t="s">
        <v>3625</v>
      </c>
      <c r="F3250" t="s">
        <v>2196</v>
      </c>
      <c r="G3250" t="s">
        <v>2179</v>
      </c>
      <c r="H3250" t="s">
        <v>3550</v>
      </c>
      <c r="I3250" t="s">
        <v>55</v>
      </c>
      <c r="J3250" t="s">
        <v>144</v>
      </c>
      <c r="K3250" t="s">
        <v>1488</v>
      </c>
      <c r="L3250" t="s">
        <v>146</v>
      </c>
      <c r="M3250" t="s">
        <v>4059</v>
      </c>
    </row>
    <row r="3251" spans="1:13" x14ac:dyDescent="0.35">
      <c r="A3251" t="s">
        <v>4060</v>
      </c>
      <c r="B3251" t="s">
        <v>4061</v>
      </c>
      <c r="C3251" t="s">
        <v>150</v>
      </c>
      <c r="D3251" t="s">
        <v>2167</v>
      </c>
      <c r="E3251" t="s">
        <v>4031</v>
      </c>
      <c r="F3251" t="s">
        <v>2196</v>
      </c>
      <c r="G3251" t="s">
        <v>2179</v>
      </c>
      <c r="H3251" t="s">
        <v>3550</v>
      </c>
      <c r="I3251" t="s">
        <v>55</v>
      </c>
      <c r="J3251" t="s">
        <v>144</v>
      </c>
      <c r="K3251" t="s">
        <v>1488</v>
      </c>
      <c r="L3251" t="s">
        <v>146</v>
      </c>
      <c r="M3251" t="s">
        <v>4062</v>
      </c>
    </row>
    <row r="3252" spans="1:13" x14ac:dyDescent="0.35">
      <c r="A3252" t="s">
        <v>4063</v>
      </c>
      <c r="B3252" t="s">
        <v>4064</v>
      </c>
      <c r="C3252" t="s">
        <v>150</v>
      </c>
      <c r="D3252" t="s">
        <v>2167</v>
      </c>
      <c r="E3252" t="s">
        <v>3629</v>
      </c>
      <c r="F3252" t="s">
        <v>2196</v>
      </c>
      <c r="G3252" t="s">
        <v>2179</v>
      </c>
      <c r="H3252" t="s">
        <v>3550</v>
      </c>
      <c r="I3252" t="s">
        <v>55</v>
      </c>
      <c r="J3252" t="s">
        <v>144</v>
      </c>
      <c r="K3252" t="s">
        <v>1488</v>
      </c>
      <c r="L3252" t="s">
        <v>146</v>
      </c>
      <c r="M3252" t="s">
        <v>4065</v>
      </c>
    </row>
    <row r="3253" spans="1:13" x14ac:dyDescent="0.35">
      <c r="A3253" t="s">
        <v>4066</v>
      </c>
      <c r="B3253" t="s">
        <v>4067</v>
      </c>
      <c r="C3253" t="s">
        <v>150</v>
      </c>
      <c r="D3253" t="s">
        <v>2167</v>
      </c>
      <c r="E3253" t="s">
        <v>3629</v>
      </c>
      <c r="F3253" t="s">
        <v>2196</v>
      </c>
      <c r="G3253" t="s">
        <v>2179</v>
      </c>
      <c r="H3253" t="s">
        <v>3550</v>
      </c>
      <c r="I3253" t="s">
        <v>55</v>
      </c>
      <c r="J3253" t="s">
        <v>144</v>
      </c>
      <c r="K3253" t="s">
        <v>1488</v>
      </c>
      <c r="L3253" t="s">
        <v>146</v>
      </c>
      <c r="M3253" t="s">
        <v>4068</v>
      </c>
    </row>
    <row r="3254" spans="1:13" x14ac:dyDescent="0.35">
      <c r="A3254" t="s">
        <v>4069</v>
      </c>
      <c r="B3254" t="s">
        <v>4070</v>
      </c>
      <c r="C3254" t="s">
        <v>150</v>
      </c>
      <c r="D3254" t="s">
        <v>2167</v>
      </c>
      <c r="E3254" t="s">
        <v>3625</v>
      </c>
      <c r="F3254" t="s">
        <v>2196</v>
      </c>
      <c r="G3254" t="s">
        <v>2179</v>
      </c>
      <c r="H3254" t="s">
        <v>3550</v>
      </c>
      <c r="I3254" t="s">
        <v>55</v>
      </c>
      <c r="J3254" t="s">
        <v>144</v>
      </c>
      <c r="K3254" t="s">
        <v>1488</v>
      </c>
      <c r="L3254" t="s">
        <v>146</v>
      </c>
      <c r="M3254" t="s">
        <v>4071</v>
      </c>
    </row>
    <row r="3255" spans="1:13" x14ac:dyDescent="0.35">
      <c r="A3255" t="s">
        <v>4072</v>
      </c>
      <c r="B3255" t="s">
        <v>4073</v>
      </c>
      <c r="C3255" t="s">
        <v>150</v>
      </c>
      <c r="D3255" t="s">
        <v>2167</v>
      </c>
      <c r="E3255" t="s">
        <v>4074</v>
      </c>
      <c r="F3255" t="s">
        <v>2182</v>
      </c>
      <c r="G3255" t="s">
        <v>2179</v>
      </c>
      <c r="H3255" t="s">
        <v>3550</v>
      </c>
      <c r="I3255" t="s">
        <v>55</v>
      </c>
      <c r="J3255" t="s">
        <v>144</v>
      </c>
      <c r="K3255" t="s">
        <v>1488</v>
      </c>
      <c r="L3255" t="s">
        <v>146</v>
      </c>
      <c r="M3255" t="s">
        <v>4075</v>
      </c>
    </row>
    <row r="3256" spans="1:13" x14ac:dyDescent="0.35">
      <c r="A3256" t="s">
        <v>4076</v>
      </c>
      <c r="B3256" t="s">
        <v>4077</v>
      </c>
      <c r="C3256" t="s">
        <v>150</v>
      </c>
      <c r="D3256" t="s">
        <v>2167</v>
      </c>
      <c r="E3256" t="s">
        <v>4078</v>
      </c>
      <c r="F3256" t="s">
        <v>2182</v>
      </c>
      <c r="G3256" t="s">
        <v>2179</v>
      </c>
      <c r="H3256" t="s">
        <v>3550</v>
      </c>
      <c r="I3256" t="s">
        <v>55</v>
      </c>
      <c r="J3256" t="s">
        <v>144</v>
      </c>
      <c r="K3256" t="s">
        <v>1488</v>
      </c>
      <c r="L3256" t="s">
        <v>146</v>
      </c>
      <c r="M3256" t="s">
        <v>4079</v>
      </c>
    </row>
    <row r="3257" spans="1:13" x14ac:dyDescent="0.35">
      <c r="A3257" t="s">
        <v>4080</v>
      </c>
      <c r="B3257" t="s">
        <v>4081</v>
      </c>
      <c r="C3257" t="s">
        <v>150</v>
      </c>
      <c r="D3257" t="s">
        <v>2167</v>
      </c>
      <c r="E3257" t="s">
        <v>4082</v>
      </c>
      <c r="F3257" t="s">
        <v>2182</v>
      </c>
      <c r="G3257" t="s">
        <v>2179</v>
      </c>
      <c r="H3257" t="s">
        <v>3550</v>
      </c>
      <c r="I3257" t="s">
        <v>55</v>
      </c>
      <c r="J3257" t="s">
        <v>144</v>
      </c>
      <c r="K3257" t="s">
        <v>1488</v>
      </c>
      <c r="L3257" t="s">
        <v>146</v>
      </c>
      <c r="M3257" t="s">
        <v>4083</v>
      </c>
    </row>
    <row r="3258" spans="1:13" x14ac:dyDescent="0.35">
      <c r="A3258" t="s">
        <v>4084</v>
      </c>
      <c r="B3258" t="s">
        <v>4085</v>
      </c>
      <c r="C3258" t="s">
        <v>150</v>
      </c>
      <c r="D3258" t="s">
        <v>2167</v>
      </c>
      <c r="E3258" t="s">
        <v>4082</v>
      </c>
      <c r="F3258" t="s">
        <v>2182</v>
      </c>
      <c r="G3258" t="s">
        <v>2179</v>
      </c>
      <c r="H3258" t="s">
        <v>3550</v>
      </c>
      <c r="I3258" t="s">
        <v>55</v>
      </c>
      <c r="J3258" t="s">
        <v>144</v>
      </c>
      <c r="K3258" t="s">
        <v>1488</v>
      </c>
      <c r="L3258" t="s">
        <v>146</v>
      </c>
      <c r="M3258" t="s">
        <v>4086</v>
      </c>
    </row>
    <row r="3259" spans="1:13" x14ac:dyDescent="0.35">
      <c r="A3259" t="s">
        <v>4087</v>
      </c>
      <c r="B3259" t="s">
        <v>4088</v>
      </c>
      <c r="C3259" t="s">
        <v>150</v>
      </c>
      <c r="D3259" t="s">
        <v>2167</v>
      </c>
      <c r="E3259" t="s">
        <v>4074</v>
      </c>
      <c r="F3259" t="s">
        <v>2182</v>
      </c>
      <c r="G3259" t="s">
        <v>2179</v>
      </c>
      <c r="H3259" t="s">
        <v>3550</v>
      </c>
      <c r="I3259" t="s">
        <v>55</v>
      </c>
      <c r="J3259" t="s">
        <v>144</v>
      </c>
      <c r="K3259" t="s">
        <v>1488</v>
      </c>
      <c r="L3259" t="s">
        <v>146</v>
      </c>
      <c r="M3259" t="s">
        <v>4089</v>
      </c>
    </row>
    <row r="3260" spans="1:13" x14ac:dyDescent="0.35">
      <c r="A3260" t="s">
        <v>4090</v>
      </c>
      <c r="B3260" t="s">
        <v>4091</v>
      </c>
      <c r="C3260" t="s">
        <v>150</v>
      </c>
      <c r="D3260" t="s">
        <v>2167</v>
      </c>
      <c r="E3260" t="s">
        <v>4074</v>
      </c>
      <c r="F3260" t="s">
        <v>1257</v>
      </c>
      <c r="G3260" t="s">
        <v>2179</v>
      </c>
      <c r="H3260" t="s">
        <v>3550</v>
      </c>
      <c r="I3260" t="s">
        <v>55</v>
      </c>
      <c r="J3260" t="s">
        <v>144</v>
      </c>
      <c r="K3260" t="s">
        <v>1488</v>
      </c>
      <c r="L3260" t="s">
        <v>146</v>
      </c>
      <c r="M3260" t="s">
        <v>4092</v>
      </c>
    </row>
    <row r="3261" spans="1:13" x14ac:dyDescent="0.35">
      <c r="A3261" t="s">
        <v>4093</v>
      </c>
      <c r="B3261" t="s">
        <v>4094</v>
      </c>
      <c r="C3261" t="s">
        <v>150</v>
      </c>
      <c r="D3261" t="s">
        <v>2167</v>
      </c>
      <c r="E3261" t="s">
        <v>4078</v>
      </c>
      <c r="F3261" t="s">
        <v>1257</v>
      </c>
      <c r="G3261" t="s">
        <v>2179</v>
      </c>
      <c r="H3261" t="s">
        <v>3550</v>
      </c>
      <c r="I3261" t="s">
        <v>55</v>
      </c>
      <c r="J3261" t="s">
        <v>144</v>
      </c>
      <c r="K3261" t="s">
        <v>1488</v>
      </c>
      <c r="L3261" t="s">
        <v>146</v>
      </c>
      <c r="M3261" t="s">
        <v>4095</v>
      </c>
    </row>
    <row r="3262" spans="1:13" x14ac:dyDescent="0.35">
      <c r="A3262" t="s">
        <v>4096</v>
      </c>
      <c r="B3262" t="s">
        <v>4097</v>
      </c>
      <c r="C3262" t="s">
        <v>150</v>
      </c>
      <c r="D3262" t="s">
        <v>2167</v>
      </c>
      <c r="E3262" t="s">
        <v>4082</v>
      </c>
      <c r="F3262" t="s">
        <v>1257</v>
      </c>
      <c r="G3262" t="s">
        <v>2179</v>
      </c>
      <c r="H3262" t="s">
        <v>3550</v>
      </c>
      <c r="I3262" t="s">
        <v>55</v>
      </c>
      <c r="J3262" t="s">
        <v>144</v>
      </c>
      <c r="K3262" t="s">
        <v>1488</v>
      </c>
      <c r="L3262" t="s">
        <v>146</v>
      </c>
      <c r="M3262" t="s">
        <v>4098</v>
      </c>
    </row>
    <row r="3263" spans="1:13" x14ac:dyDescent="0.35">
      <c r="A3263" t="s">
        <v>4099</v>
      </c>
      <c r="B3263" t="s">
        <v>4100</v>
      </c>
      <c r="C3263" t="s">
        <v>150</v>
      </c>
      <c r="D3263" t="s">
        <v>2167</v>
      </c>
      <c r="E3263" t="s">
        <v>4082</v>
      </c>
      <c r="F3263" t="s">
        <v>1257</v>
      </c>
      <c r="G3263" t="s">
        <v>2179</v>
      </c>
      <c r="H3263" t="s">
        <v>3550</v>
      </c>
      <c r="I3263" t="s">
        <v>55</v>
      </c>
      <c r="J3263" t="s">
        <v>144</v>
      </c>
      <c r="K3263" t="s">
        <v>1488</v>
      </c>
      <c r="L3263" t="s">
        <v>146</v>
      </c>
      <c r="M3263" t="s">
        <v>4101</v>
      </c>
    </row>
    <row r="3264" spans="1:13" x14ac:dyDescent="0.35">
      <c r="A3264" t="s">
        <v>4102</v>
      </c>
      <c r="B3264" t="s">
        <v>4103</v>
      </c>
      <c r="C3264" t="s">
        <v>150</v>
      </c>
      <c r="D3264" t="s">
        <v>2167</v>
      </c>
      <c r="E3264" t="s">
        <v>4074</v>
      </c>
      <c r="F3264" t="s">
        <v>1257</v>
      </c>
      <c r="G3264" t="s">
        <v>2179</v>
      </c>
      <c r="H3264" t="s">
        <v>3550</v>
      </c>
      <c r="I3264" t="s">
        <v>55</v>
      </c>
      <c r="J3264" t="s">
        <v>144</v>
      </c>
      <c r="K3264" t="s">
        <v>1488</v>
      </c>
      <c r="L3264" t="s">
        <v>146</v>
      </c>
      <c r="M3264" t="s">
        <v>4104</v>
      </c>
    </row>
    <row r="3265" spans="1:13" x14ac:dyDescent="0.35">
      <c r="A3265" t="s">
        <v>4105</v>
      </c>
      <c r="B3265" t="s">
        <v>4106</v>
      </c>
      <c r="C3265" t="s">
        <v>150</v>
      </c>
      <c r="D3265" t="s">
        <v>2167</v>
      </c>
      <c r="E3265" t="s">
        <v>4074</v>
      </c>
      <c r="F3265" t="s">
        <v>2196</v>
      </c>
      <c r="G3265" t="s">
        <v>2179</v>
      </c>
      <c r="H3265" t="s">
        <v>3550</v>
      </c>
      <c r="I3265" t="s">
        <v>55</v>
      </c>
      <c r="J3265" t="s">
        <v>144</v>
      </c>
      <c r="K3265" t="s">
        <v>1488</v>
      </c>
      <c r="L3265" t="s">
        <v>146</v>
      </c>
      <c r="M3265" t="s">
        <v>4107</v>
      </c>
    </row>
    <row r="3266" spans="1:13" x14ac:dyDescent="0.35">
      <c r="A3266" t="s">
        <v>4108</v>
      </c>
      <c r="B3266" t="s">
        <v>4109</v>
      </c>
      <c r="C3266" t="s">
        <v>150</v>
      </c>
      <c r="D3266" t="s">
        <v>2167</v>
      </c>
      <c r="E3266" t="s">
        <v>4078</v>
      </c>
      <c r="F3266" t="s">
        <v>2196</v>
      </c>
      <c r="G3266" t="s">
        <v>2179</v>
      </c>
      <c r="H3266" t="s">
        <v>3550</v>
      </c>
      <c r="I3266" t="s">
        <v>55</v>
      </c>
      <c r="J3266" t="s">
        <v>144</v>
      </c>
      <c r="K3266" t="s">
        <v>1488</v>
      </c>
      <c r="L3266" t="s">
        <v>146</v>
      </c>
      <c r="M3266" t="s">
        <v>4110</v>
      </c>
    </row>
    <row r="3267" spans="1:13" x14ac:dyDescent="0.35">
      <c r="A3267" t="s">
        <v>4111</v>
      </c>
      <c r="B3267" t="s">
        <v>4112</v>
      </c>
      <c r="C3267" t="s">
        <v>150</v>
      </c>
      <c r="D3267" t="s">
        <v>2167</v>
      </c>
      <c r="E3267" t="s">
        <v>4082</v>
      </c>
      <c r="F3267" t="s">
        <v>2196</v>
      </c>
      <c r="G3267" t="s">
        <v>2179</v>
      </c>
      <c r="H3267" t="s">
        <v>3550</v>
      </c>
      <c r="I3267" t="s">
        <v>55</v>
      </c>
      <c r="J3267" t="s">
        <v>144</v>
      </c>
      <c r="K3267" t="s">
        <v>1488</v>
      </c>
      <c r="L3267" t="s">
        <v>146</v>
      </c>
      <c r="M3267" t="s">
        <v>4113</v>
      </c>
    </row>
    <row r="3268" spans="1:13" x14ac:dyDescent="0.35">
      <c r="A3268" t="s">
        <v>4114</v>
      </c>
      <c r="B3268" t="s">
        <v>4115</v>
      </c>
      <c r="C3268" t="s">
        <v>150</v>
      </c>
      <c r="D3268" t="s">
        <v>2167</v>
      </c>
      <c r="E3268" t="s">
        <v>4082</v>
      </c>
      <c r="F3268" t="s">
        <v>2196</v>
      </c>
      <c r="G3268" t="s">
        <v>2179</v>
      </c>
      <c r="H3268" t="s">
        <v>3550</v>
      </c>
      <c r="I3268" t="s">
        <v>55</v>
      </c>
      <c r="J3268" t="s">
        <v>144</v>
      </c>
      <c r="K3268" t="s">
        <v>1488</v>
      </c>
      <c r="L3268" t="s">
        <v>146</v>
      </c>
      <c r="M3268" t="s">
        <v>4116</v>
      </c>
    </row>
    <row r="3269" spans="1:13" x14ac:dyDescent="0.35">
      <c r="A3269" t="s">
        <v>4117</v>
      </c>
      <c r="B3269" t="s">
        <v>4118</v>
      </c>
      <c r="C3269" t="s">
        <v>150</v>
      </c>
      <c r="D3269" t="s">
        <v>2167</v>
      </c>
      <c r="E3269" t="s">
        <v>4074</v>
      </c>
      <c r="F3269" t="s">
        <v>2196</v>
      </c>
      <c r="G3269" t="s">
        <v>2179</v>
      </c>
      <c r="H3269" t="s">
        <v>3550</v>
      </c>
      <c r="I3269" t="s">
        <v>55</v>
      </c>
      <c r="J3269" t="s">
        <v>144</v>
      </c>
      <c r="K3269" t="s">
        <v>1488</v>
      </c>
      <c r="L3269" t="s">
        <v>146</v>
      </c>
      <c r="M3269" t="s">
        <v>4119</v>
      </c>
    </row>
    <row r="3270" spans="1:13" x14ac:dyDescent="0.35">
      <c r="A3270" t="s">
        <v>4120</v>
      </c>
      <c r="B3270" t="s">
        <v>4121</v>
      </c>
      <c r="C3270" t="s">
        <v>150</v>
      </c>
      <c r="D3270" t="s">
        <v>2167</v>
      </c>
      <c r="E3270" t="s">
        <v>4122</v>
      </c>
      <c r="F3270" t="s">
        <v>2182</v>
      </c>
      <c r="G3270" t="s">
        <v>2179</v>
      </c>
      <c r="H3270" t="s">
        <v>3550</v>
      </c>
      <c r="I3270" t="s">
        <v>55</v>
      </c>
      <c r="J3270" t="s">
        <v>144</v>
      </c>
      <c r="K3270" t="s">
        <v>1488</v>
      </c>
      <c r="L3270" t="s">
        <v>146</v>
      </c>
      <c r="M3270" t="s">
        <v>4123</v>
      </c>
    </row>
    <row r="3271" spans="1:13" x14ac:dyDescent="0.35">
      <c r="A3271" t="s">
        <v>4124</v>
      </c>
      <c r="B3271" t="s">
        <v>4125</v>
      </c>
      <c r="C3271" t="s">
        <v>150</v>
      </c>
      <c r="D3271" t="s">
        <v>2167</v>
      </c>
      <c r="E3271" t="s">
        <v>4122</v>
      </c>
      <c r="F3271" t="s">
        <v>2182</v>
      </c>
      <c r="G3271" t="s">
        <v>2179</v>
      </c>
      <c r="H3271" t="s">
        <v>3550</v>
      </c>
      <c r="I3271" t="s">
        <v>55</v>
      </c>
      <c r="J3271" t="s">
        <v>144</v>
      </c>
      <c r="K3271" t="s">
        <v>1488</v>
      </c>
      <c r="L3271" t="s">
        <v>146</v>
      </c>
      <c r="M3271" t="s">
        <v>4126</v>
      </c>
    </row>
    <row r="3272" spans="1:13" x14ac:dyDescent="0.35">
      <c r="A3272" t="s">
        <v>4127</v>
      </c>
      <c r="B3272" t="s">
        <v>4128</v>
      </c>
      <c r="C3272" t="s">
        <v>150</v>
      </c>
      <c r="D3272" t="s">
        <v>2167</v>
      </c>
      <c r="E3272" t="s">
        <v>4122</v>
      </c>
      <c r="F3272" t="s">
        <v>2182</v>
      </c>
      <c r="G3272" t="s">
        <v>2179</v>
      </c>
      <c r="H3272" t="s">
        <v>3550</v>
      </c>
      <c r="I3272" t="s">
        <v>55</v>
      </c>
      <c r="J3272" t="s">
        <v>144</v>
      </c>
      <c r="K3272" t="s">
        <v>1488</v>
      </c>
      <c r="L3272" t="s">
        <v>146</v>
      </c>
      <c r="M3272" t="s">
        <v>4129</v>
      </c>
    </row>
    <row r="3273" spans="1:13" x14ac:dyDescent="0.35">
      <c r="A3273" t="s">
        <v>4130</v>
      </c>
      <c r="B3273" t="s">
        <v>4131</v>
      </c>
      <c r="C3273" t="s">
        <v>150</v>
      </c>
      <c r="D3273" t="s">
        <v>2167</v>
      </c>
      <c r="E3273" t="s">
        <v>4122</v>
      </c>
      <c r="F3273" t="s">
        <v>2182</v>
      </c>
      <c r="G3273" t="s">
        <v>2179</v>
      </c>
      <c r="H3273" t="s">
        <v>3550</v>
      </c>
      <c r="I3273" t="s">
        <v>55</v>
      </c>
      <c r="J3273" t="s">
        <v>144</v>
      </c>
      <c r="K3273" t="s">
        <v>1488</v>
      </c>
      <c r="L3273" t="s">
        <v>146</v>
      </c>
      <c r="M3273" t="s">
        <v>4132</v>
      </c>
    </row>
    <row r="3274" spans="1:13" x14ac:dyDescent="0.35">
      <c r="A3274" t="s">
        <v>4133</v>
      </c>
      <c r="B3274" t="s">
        <v>4134</v>
      </c>
      <c r="C3274" t="s">
        <v>150</v>
      </c>
      <c r="D3274" t="s">
        <v>2167</v>
      </c>
      <c r="E3274" t="s">
        <v>4122</v>
      </c>
      <c r="F3274" t="s">
        <v>2182</v>
      </c>
      <c r="G3274" t="s">
        <v>2179</v>
      </c>
      <c r="H3274" t="s">
        <v>3550</v>
      </c>
      <c r="I3274" t="s">
        <v>55</v>
      </c>
      <c r="J3274" t="s">
        <v>144</v>
      </c>
      <c r="K3274" t="s">
        <v>1488</v>
      </c>
      <c r="L3274" t="s">
        <v>146</v>
      </c>
      <c r="M3274" t="s">
        <v>4135</v>
      </c>
    </row>
    <row r="3275" spans="1:13" x14ac:dyDescent="0.35">
      <c r="A3275" t="s">
        <v>4136</v>
      </c>
      <c r="B3275" t="s">
        <v>4137</v>
      </c>
      <c r="C3275" t="s">
        <v>150</v>
      </c>
      <c r="D3275" t="s">
        <v>2167</v>
      </c>
      <c r="E3275" t="s">
        <v>4122</v>
      </c>
      <c r="F3275" t="s">
        <v>2196</v>
      </c>
      <c r="G3275" t="s">
        <v>2179</v>
      </c>
      <c r="H3275" t="s">
        <v>3550</v>
      </c>
      <c r="I3275" t="s">
        <v>55</v>
      </c>
      <c r="J3275" t="s">
        <v>144</v>
      </c>
      <c r="K3275" t="s">
        <v>1488</v>
      </c>
      <c r="L3275" t="s">
        <v>146</v>
      </c>
      <c r="M3275" t="s">
        <v>4138</v>
      </c>
    </row>
    <row r="3276" spans="1:13" x14ac:dyDescent="0.35">
      <c r="A3276" t="s">
        <v>4139</v>
      </c>
      <c r="B3276" t="s">
        <v>4140</v>
      </c>
      <c r="C3276" t="s">
        <v>150</v>
      </c>
      <c r="D3276" t="s">
        <v>2167</v>
      </c>
      <c r="E3276" t="s">
        <v>4122</v>
      </c>
      <c r="F3276" t="s">
        <v>2196</v>
      </c>
      <c r="G3276" t="s">
        <v>2179</v>
      </c>
      <c r="H3276" t="s">
        <v>3550</v>
      </c>
      <c r="I3276" t="s">
        <v>55</v>
      </c>
      <c r="J3276" t="s">
        <v>144</v>
      </c>
      <c r="K3276" t="s">
        <v>1488</v>
      </c>
      <c r="L3276" t="s">
        <v>146</v>
      </c>
      <c r="M3276" t="s">
        <v>4141</v>
      </c>
    </row>
    <row r="3277" spans="1:13" x14ac:dyDescent="0.35">
      <c r="A3277" t="s">
        <v>4142</v>
      </c>
      <c r="B3277" t="s">
        <v>4143</v>
      </c>
      <c r="C3277" t="s">
        <v>150</v>
      </c>
      <c r="D3277" t="s">
        <v>2167</v>
      </c>
      <c r="E3277" t="s">
        <v>4122</v>
      </c>
      <c r="F3277" t="s">
        <v>2196</v>
      </c>
      <c r="G3277" t="s">
        <v>2179</v>
      </c>
      <c r="H3277" t="s">
        <v>3550</v>
      </c>
      <c r="I3277" t="s">
        <v>55</v>
      </c>
      <c r="J3277" t="s">
        <v>144</v>
      </c>
      <c r="K3277" t="s">
        <v>1488</v>
      </c>
      <c r="L3277" t="s">
        <v>146</v>
      </c>
      <c r="M3277" t="s">
        <v>4144</v>
      </c>
    </row>
    <row r="3278" spans="1:13" x14ac:dyDescent="0.35">
      <c r="A3278" t="s">
        <v>4145</v>
      </c>
      <c r="B3278" t="s">
        <v>4146</v>
      </c>
      <c r="C3278" t="s">
        <v>150</v>
      </c>
      <c r="D3278" t="s">
        <v>2167</v>
      </c>
      <c r="E3278" t="s">
        <v>4122</v>
      </c>
      <c r="F3278" t="s">
        <v>2196</v>
      </c>
      <c r="G3278" t="s">
        <v>2179</v>
      </c>
      <c r="H3278" t="s">
        <v>3550</v>
      </c>
      <c r="I3278" t="s">
        <v>55</v>
      </c>
      <c r="J3278" t="s">
        <v>144</v>
      </c>
      <c r="K3278" t="s">
        <v>1488</v>
      </c>
      <c r="L3278" t="s">
        <v>146</v>
      </c>
      <c r="M3278" t="s">
        <v>4147</v>
      </c>
    </row>
    <row r="3279" spans="1:13" x14ac:dyDescent="0.35">
      <c r="A3279" t="s">
        <v>4148</v>
      </c>
      <c r="B3279" t="s">
        <v>4149</v>
      </c>
      <c r="C3279" t="s">
        <v>150</v>
      </c>
      <c r="D3279" t="s">
        <v>2167</v>
      </c>
      <c r="E3279" t="s">
        <v>4122</v>
      </c>
      <c r="F3279" t="s">
        <v>2196</v>
      </c>
      <c r="G3279" t="s">
        <v>2179</v>
      </c>
      <c r="H3279" t="s">
        <v>3550</v>
      </c>
      <c r="I3279" t="s">
        <v>55</v>
      </c>
      <c r="J3279" t="s">
        <v>144</v>
      </c>
      <c r="K3279" t="s">
        <v>1488</v>
      </c>
      <c r="L3279" t="s">
        <v>146</v>
      </c>
      <c r="M3279" t="s">
        <v>4150</v>
      </c>
    </row>
    <row r="3280" spans="1:13" x14ac:dyDescent="0.35">
      <c r="A3280" t="s">
        <v>4151</v>
      </c>
      <c r="B3280" t="s">
        <v>4152</v>
      </c>
      <c r="C3280" t="s">
        <v>150</v>
      </c>
      <c r="D3280" t="s">
        <v>2167</v>
      </c>
      <c r="E3280" t="s">
        <v>4153</v>
      </c>
      <c r="F3280" t="s">
        <v>2182</v>
      </c>
      <c r="G3280" t="s">
        <v>2179</v>
      </c>
      <c r="H3280" t="s">
        <v>3550</v>
      </c>
      <c r="I3280" t="s">
        <v>55</v>
      </c>
      <c r="J3280" t="s">
        <v>144</v>
      </c>
      <c r="K3280" t="s">
        <v>1488</v>
      </c>
      <c r="L3280" t="s">
        <v>146</v>
      </c>
      <c r="M3280" t="s">
        <v>4154</v>
      </c>
    </row>
    <row r="3281" spans="1:13" x14ac:dyDescent="0.35">
      <c r="A3281" t="s">
        <v>4155</v>
      </c>
      <c r="B3281" t="s">
        <v>4156</v>
      </c>
      <c r="C3281" t="s">
        <v>150</v>
      </c>
      <c r="D3281" t="s">
        <v>2167</v>
      </c>
      <c r="E3281" t="s">
        <v>4153</v>
      </c>
      <c r="F3281" t="s">
        <v>2182</v>
      </c>
      <c r="G3281" t="s">
        <v>2179</v>
      </c>
      <c r="H3281" t="s">
        <v>3550</v>
      </c>
      <c r="I3281" t="s">
        <v>55</v>
      </c>
      <c r="J3281" t="s">
        <v>144</v>
      </c>
      <c r="K3281" t="s">
        <v>1488</v>
      </c>
      <c r="L3281" t="s">
        <v>146</v>
      </c>
      <c r="M3281" t="s">
        <v>4157</v>
      </c>
    </row>
    <row r="3282" spans="1:13" x14ac:dyDescent="0.35">
      <c r="A3282" t="s">
        <v>4158</v>
      </c>
      <c r="B3282" t="s">
        <v>4159</v>
      </c>
      <c r="C3282" t="s">
        <v>150</v>
      </c>
      <c r="D3282" t="s">
        <v>2167</v>
      </c>
      <c r="E3282" t="s">
        <v>4153</v>
      </c>
      <c r="F3282" t="s">
        <v>2182</v>
      </c>
      <c r="G3282" t="s">
        <v>2179</v>
      </c>
      <c r="H3282" t="s">
        <v>3550</v>
      </c>
      <c r="I3282" t="s">
        <v>55</v>
      </c>
      <c r="J3282" t="s">
        <v>144</v>
      </c>
      <c r="K3282" t="s">
        <v>1488</v>
      </c>
      <c r="L3282" t="s">
        <v>146</v>
      </c>
      <c r="M3282" t="s">
        <v>4160</v>
      </c>
    </row>
    <row r="3283" spans="1:13" x14ac:dyDescent="0.35">
      <c r="A3283" t="s">
        <v>4161</v>
      </c>
      <c r="B3283" t="s">
        <v>4162</v>
      </c>
      <c r="C3283" t="s">
        <v>150</v>
      </c>
      <c r="D3283" t="s">
        <v>2167</v>
      </c>
      <c r="E3283" t="s">
        <v>4153</v>
      </c>
      <c r="F3283" t="s">
        <v>2182</v>
      </c>
      <c r="G3283" t="s">
        <v>2179</v>
      </c>
      <c r="H3283" t="s">
        <v>3550</v>
      </c>
      <c r="I3283" t="s">
        <v>55</v>
      </c>
      <c r="J3283" t="s">
        <v>144</v>
      </c>
      <c r="K3283" t="s">
        <v>1488</v>
      </c>
      <c r="L3283" t="s">
        <v>146</v>
      </c>
      <c r="M3283" t="s">
        <v>4163</v>
      </c>
    </row>
    <row r="3284" spans="1:13" x14ac:dyDescent="0.35">
      <c r="A3284" t="s">
        <v>4164</v>
      </c>
      <c r="B3284" t="s">
        <v>4165</v>
      </c>
      <c r="C3284" t="s">
        <v>150</v>
      </c>
      <c r="D3284" t="s">
        <v>2167</v>
      </c>
      <c r="E3284" t="s">
        <v>4153</v>
      </c>
      <c r="F3284" t="s">
        <v>2182</v>
      </c>
      <c r="G3284" t="s">
        <v>2179</v>
      </c>
      <c r="H3284" t="s">
        <v>3550</v>
      </c>
      <c r="I3284" t="s">
        <v>55</v>
      </c>
      <c r="J3284" t="s">
        <v>144</v>
      </c>
      <c r="K3284" t="s">
        <v>1488</v>
      </c>
      <c r="L3284" t="s">
        <v>146</v>
      </c>
      <c r="M3284" t="s">
        <v>4166</v>
      </c>
    </row>
    <row r="3285" spans="1:13" x14ac:dyDescent="0.35">
      <c r="A3285" t="s">
        <v>4167</v>
      </c>
      <c r="B3285" t="s">
        <v>4168</v>
      </c>
      <c r="C3285" t="s">
        <v>150</v>
      </c>
      <c r="D3285" t="s">
        <v>2167</v>
      </c>
      <c r="E3285" t="s">
        <v>4153</v>
      </c>
      <c r="F3285" t="s">
        <v>2196</v>
      </c>
      <c r="G3285" t="s">
        <v>2179</v>
      </c>
      <c r="H3285" t="s">
        <v>3550</v>
      </c>
      <c r="I3285" t="s">
        <v>55</v>
      </c>
      <c r="J3285" t="s">
        <v>144</v>
      </c>
      <c r="K3285" t="s">
        <v>1488</v>
      </c>
      <c r="L3285" t="s">
        <v>146</v>
      </c>
      <c r="M3285" t="s">
        <v>4169</v>
      </c>
    </row>
    <row r="3286" spans="1:13" x14ac:dyDescent="0.35">
      <c r="A3286" t="s">
        <v>4170</v>
      </c>
      <c r="B3286" t="s">
        <v>4171</v>
      </c>
      <c r="C3286" t="s">
        <v>150</v>
      </c>
      <c r="D3286" t="s">
        <v>2167</v>
      </c>
      <c r="E3286" t="s">
        <v>4153</v>
      </c>
      <c r="F3286" t="s">
        <v>2196</v>
      </c>
      <c r="G3286" t="s">
        <v>2179</v>
      </c>
      <c r="H3286" t="s">
        <v>3550</v>
      </c>
      <c r="I3286" t="s">
        <v>55</v>
      </c>
      <c r="J3286" t="s">
        <v>144</v>
      </c>
      <c r="K3286" t="s">
        <v>1488</v>
      </c>
      <c r="L3286" t="s">
        <v>146</v>
      </c>
      <c r="M3286" t="s">
        <v>4172</v>
      </c>
    </row>
    <row r="3287" spans="1:13" x14ac:dyDescent="0.35">
      <c r="A3287" t="s">
        <v>4173</v>
      </c>
      <c r="B3287" t="s">
        <v>4174</v>
      </c>
      <c r="C3287" t="s">
        <v>150</v>
      </c>
      <c r="D3287" t="s">
        <v>2167</v>
      </c>
      <c r="E3287" t="s">
        <v>4153</v>
      </c>
      <c r="F3287" t="s">
        <v>2196</v>
      </c>
      <c r="G3287" t="s">
        <v>2179</v>
      </c>
      <c r="H3287" t="s">
        <v>3550</v>
      </c>
      <c r="I3287" t="s">
        <v>55</v>
      </c>
      <c r="J3287" t="s">
        <v>144</v>
      </c>
      <c r="K3287" t="s">
        <v>1488</v>
      </c>
      <c r="L3287" t="s">
        <v>146</v>
      </c>
      <c r="M3287" t="s">
        <v>4175</v>
      </c>
    </row>
    <row r="3288" spans="1:13" x14ac:dyDescent="0.35">
      <c r="A3288" t="s">
        <v>4176</v>
      </c>
      <c r="B3288" t="s">
        <v>4177</v>
      </c>
      <c r="C3288" t="s">
        <v>150</v>
      </c>
      <c r="D3288" t="s">
        <v>2167</v>
      </c>
      <c r="E3288" t="s">
        <v>4153</v>
      </c>
      <c r="F3288" t="s">
        <v>2196</v>
      </c>
      <c r="G3288" t="s">
        <v>2179</v>
      </c>
      <c r="H3288" t="s">
        <v>3550</v>
      </c>
      <c r="I3288" t="s">
        <v>55</v>
      </c>
      <c r="J3288" t="s">
        <v>144</v>
      </c>
      <c r="K3288" t="s">
        <v>1488</v>
      </c>
      <c r="L3288" t="s">
        <v>146</v>
      </c>
      <c r="M3288" t="s">
        <v>4178</v>
      </c>
    </row>
    <row r="3289" spans="1:13" x14ac:dyDescent="0.35">
      <c r="A3289" t="s">
        <v>4179</v>
      </c>
      <c r="B3289" t="s">
        <v>4180</v>
      </c>
      <c r="C3289" t="s">
        <v>150</v>
      </c>
      <c r="D3289" t="s">
        <v>2167</v>
      </c>
      <c r="E3289" t="s">
        <v>4153</v>
      </c>
      <c r="F3289" t="s">
        <v>2196</v>
      </c>
      <c r="G3289" t="s">
        <v>2179</v>
      </c>
      <c r="H3289" t="s">
        <v>3550</v>
      </c>
      <c r="I3289" t="s">
        <v>55</v>
      </c>
      <c r="J3289" t="s">
        <v>144</v>
      </c>
      <c r="K3289" t="s">
        <v>1488</v>
      </c>
      <c r="L3289" t="s">
        <v>146</v>
      </c>
      <c r="M3289" t="s">
        <v>4181</v>
      </c>
    </row>
    <row r="3290" spans="1:13" x14ac:dyDescent="0.35">
      <c r="A3290" t="s">
        <v>4182</v>
      </c>
      <c r="B3290" t="s">
        <v>4183</v>
      </c>
      <c r="C3290" t="s">
        <v>150</v>
      </c>
      <c r="D3290" t="s">
        <v>2167</v>
      </c>
      <c r="E3290" t="s">
        <v>3621</v>
      </c>
      <c r="F3290" t="s">
        <v>2182</v>
      </c>
      <c r="G3290" t="s">
        <v>2179</v>
      </c>
      <c r="H3290" t="s">
        <v>3550</v>
      </c>
      <c r="I3290" t="s">
        <v>55</v>
      </c>
      <c r="J3290" t="s">
        <v>144</v>
      </c>
      <c r="K3290" t="s">
        <v>1488</v>
      </c>
      <c r="L3290" t="s">
        <v>146</v>
      </c>
      <c r="M3290" t="s">
        <v>4184</v>
      </c>
    </row>
    <row r="3291" spans="1:13" x14ac:dyDescent="0.35">
      <c r="A3291" t="s">
        <v>4185</v>
      </c>
      <c r="B3291" t="s">
        <v>4186</v>
      </c>
      <c r="C3291" t="s">
        <v>150</v>
      </c>
      <c r="D3291" t="s">
        <v>2167</v>
      </c>
      <c r="E3291" t="s">
        <v>3621</v>
      </c>
      <c r="F3291" t="s">
        <v>2182</v>
      </c>
      <c r="G3291" t="s">
        <v>2179</v>
      </c>
      <c r="H3291" t="s">
        <v>3550</v>
      </c>
      <c r="I3291" t="s">
        <v>55</v>
      </c>
      <c r="J3291" t="s">
        <v>144</v>
      </c>
      <c r="K3291" t="s">
        <v>1488</v>
      </c>
      <c r="L3291" t="s">
        <v>146</v>
      </c>
      <c r="M3291" t="s">
        <v>4187</v>
      </c>
    </row>
    <row r="3292" spans="1:13" x14ac:dyDescent="0.35">
      <c r="A3292" t="s">
        <v>4188</v>
      </c>
      <c r="B3292" t="s">
        <v>4189</v>
      </c>
      <c r="C3292" t="s">
        <v>150</v>
      </c>
      <c r="D3292" t="s">
        <v>2167</v>
      </c>
      <c r="E3292" t="s">
        <v>3621</v>
      </c>
      <c r="F3292" t="s">
        <v>1257</v>
      </c>
      <c r="G3292" t="s">
        <v>2179</v>
      </c>
      <c r="H3292" t="s">
        <v>3550</v>
      </c>
      <c r="I3292" t="s">
        <v>55</v>
      </c>
      <c r="J3292" t="s">
        <v>144</v>
      </c>
      <c r="K3292" t="s">
        <v>1488</v>
      </c>
      <c r="L3292" t="s">
        <v>146</v>
      </c>
      <c r="M3292" t="s">
        <v>4190</v>
      </c>
    </row>
    <row r="3293" spans="1:13" x14ac:dyDescent="0.35">
      <c r="A3293" t="s">
        <v>4191</v>
      </c>
      <c r="B3293" t="s">
        <v>4192</v>
      </c>
      <c r="C3293" t="s">
        <v>150</v>
      </c>
      <c r="D3293" t="s">
        <v>2167</v>
      </c>
      <c r="E3293" t="s">
        <v>3621</v>
      </c>
      <c r="F3293" t="s">
        <v>1257</v>
      </c>
      <c r="G3293" t="s">
        <v>2179</v>
      </c>
      <c r="H3293" t="s">
        <v>3550</v>
      </c>
      <c r="I3293" t="s">
        <v>55</v>
      </c>
      <c r="J3293" t="s">
        <v>144</v>
      </c>
      <c r="K3293" t="s">
        <v>1488</v>
      </c>
      <c r="L3293" t="s">
        <v>146</v>
      </c>
      <c r="M3293" t="s">
        <v>4193</v>
      </c>
    </row>
    <row r="3294" spans="1:13" x14ac:dyDescent="0.35">
      <c r="A3294" t="s">
        <v>4194</v>
      </c>
      <c r="B3294" t="s">
        <v>4195</v>
      </c>
      <c r="C3294" t="s">
        <v>150</v>
      </c>
      <c r="D3294" t="s">
        <v>2167</v>
      </c>
      <c r="E3294" t="s">
        <v>3621</v>
      </c>
      <c r="F3294" t="s">
        <v>2196</v>
      </c>
      <c r="G3294" t="s">
        <v>2179</v>
      </c>
      <c r="H3294" t="s">
        <v>3550</v>
      </c>
      <c r="I3294" t="s">
        <v>55</v>
      </c>
      <c r="J3294" t="s">
        <v>144</v>
      </c>
      <c r="K3294" t="s">
        <v>1488</v>
      </c>
      <c r="L3294" t="s">
        <v>146</v>
      </c>
      <c r="M3294" t="s">
        <v>4196</v>
      </c>
    </row>
    <row r="3295" spans="1:13" x14ac:dyDescent="0.35">
      <c r="A3295" t="s">
        <v>4197</v>
      </c>
      <c r="B3295" t="s">
        <v>4198</v>
      </c>
      <c r="C3295" t="s">
        <v>150</v>
      </c>
      <c r="D3295" t="s">
        <v>2167</v>
      </c>
      <c r="E3295" t="s">
        <v>3621</v>
      </c>
      <c r="F3295" t="s">
        <v>2196</v>
      </c>
      <c r="G3295" t="s">
        <v>2179</v>
      </c>
      <c r="H3295" t="s">
        <v>3550</v>
      </c>
      <c r="I3295" t="s">
        <v>55</v>
      </c>
      <c r="J3295" t="s">
        <v>144</v>
      </c>
      <c r="K3295" t="s">
        <v>1488</v>
      </c>
      <c r="L3295" t="s">
        <v>146</v>
      </c>
      <c r="M3295" t="s">
        <v>4199</v>
      </c>
    </row>
    <row r="3296" spans="1:13" x14ac:dyDescent="0.35">
      <c r="A3296" t="s">
        <v>4200</v>
      </c>
      <c r="B3296" t="s">
        <v>4201</v>
      </c>
      <c r="C3296" t="s">
        <v>150</v>
      </c>
      <c r="D3296" t="s">
        <v>2167</v>
      </c>
      <c r="E3296" t="s">
        <v>4202</v>
      </c>
      <c r="F3296" t="s">
        <v>2182</v>
      </c>
      <c r="G3296" t="s">
        <v>2179</v>
      </c>
      <c r="H3296" t="s">
        <v>3550</v>
      </c>
      <c r="I3296" t="s">
        <v>55</v>
      </c>
      <c r="J3296" t="s">
        <v>144</v>
      </c>
      <c r="K3296" t="s">
        <v>1488</v>
      </c>
      <c r="L3296" t="s">
        <v>146</v>
      </c>
      <c r="M3296" t="s">
        <v>4203</v>
      </c>
    </row>
    <row r="3297" spans="1:13" x14ac:dyDescent="0.35">
      <c r="A3297" t="s">
        <v>4204</v>
      </c>
      <c r="B3297" t="s">
        <v>4205</v>
      </c>
      <c r="C3297" t="s">
        <v>150</v>
      </c>
      <c r="D3297" t="s">
        <v>2167</v>
      </c>
      <c r="E3297" t="s">
        <v>4202</v>
      </c>
      <c r="F3297" t="s">
        <v>2182</v>
      </c>
      <c r="G3297" t="s">
        <v>2179</v>
      </c>
      <c r="H3297" t="s">
        <v>3550</v>
      </c>
      <c r="I3297" t="s">
        <v>55</v>
      </c>
      <c r="J3297" t="s">
        <v>144</v>
      </c>
      <c r="K3297" t="s">
        <v>1488</v>
      </c>
      <c r="L3297" t="s">
        <v>146</v>
      </c>
      <c r="M3297" t="s">
        <v>4206</v>
      </c>
    </row>
    <row r="3298" spans="1:13" x14ac:dyDescent="0.35">
      <c r="A3298" t="s">
        <v>4207</v>
      </c>
      <c r="B3298" t="s">
        <v>4208</v>
      </c>
      <c r="C3298" t="s">
        <v>150</v>
      </c>
      <c r="D3298" t="s">
        <v>2167</v>
      </c>
      <c r="E3298" t="s">
        <v>4202</v>
      </c>
      <c r="F3298" t="s">
        <v>2196</v>
      </c>
      <c r="G3298" t="s">
        <v>2179</v>
      </c>
      <c r="H3298" t="s">
        <v>3550</v>
      </c>
      <c r="I3298" t="s">
        <v>55</v>
      </c>
      <c r="J3298" t="s">
        <v>144</v>
      </c>
      <c r="K3298" t="s">
        <v>1488</v>
      </c>
      <c r="L3298" t="s">
        <v>146</v>
      </c>
      <c r="M3298" t="s">
        <v>4209</v>
      </c>
    </row>
    <row r="3299" spans="1:13" x14ac:dyDescent="0.35">
      <c r="A3299" t="s">
        <v>4210</v>
      </c>
      <c r="B3299" t="s">
        <v>4211</v>
      </c>
      <c r="C3299" t="s">
        <v>150</v>
      </c>
      <c r="D3299" t="s">
        <v>2167</v>
      </c>
      <c r="E3299" t="s">
        <v>4202</v>
      </c>
      <c r="F3299" t="s">
        <v>2196</v>
      </c>
      <c r="G3299" t="s">
        <v>2179</v>
      </c>
      <c r="H3299" t="s">
        <v>3550</v>
      </c>
      <c r="I3299" t="s">
        <v>55</v>
      </c>
      <c r="J3299" t="s">
        <v>144</v>
      </c>
      <c r="K3299" t="s">
        <v>1488</v>
      </c>
      <c r="L3299" t="s">
        <v>146</v>
      </c>
      <c r="M3299" t="s">
        <v>4212</v>
      </c>
    </row>
    <row r="3300" spans="1:13" x14ac:dyDescent="0.35">
      <c r="A3300" t="s">
        <v>4213</v>
      </c>
      <c r="B3300" t="s">
        <v>4214</v>
      </c>
      <c r="C3300" t="s">
        <v>150</v>
      </c>
      <c r="D3300" t="s">
        <v>2167</v>
      </c>
      <c r="E3300" t="s">
        <v>4215</v>
      </c>
      <c r="F3300" t="s">
        <v>2182</v>
      </c>
      <c r="G3300" t="s">
        <v>2179</v>
      </c>
      <c r="H3300" t="s">
        <v>3550</v>
      </c>
      <c r="I3300" t="s">
        <v>55</v>
      </c>
      <c r="J3300" t="s">
        <v>144</v>
      </c>
      <c r="K3300" t="s">
        <v>1488</v>
      </c>
      <c r="L3300" t="s">
        <v>146</v>
      </c>
      <c r="M3300" t="s">
        <v>4216</v>
      </c>
    </row>
    <row r="3301" spans="1:13" x14ac:dyDescent="0.35">
      <c r="A3301" t="s">
        <v>4217</v>
      </c>
      <c r="B3301" t="s">
        <v>4218</v>
      </c>
      <c r="C3301" t="s">
        <v>150</v>
      </c>
      <c r="D3301" t="s">
        <v>2167</v>
      </c>
      <c r="E3301" t="s">
        <v>4215</v>
      </c>
      <c r="F3301" t="s">
        <v>2182</v>
      </c>
      <c r="G3301" t="s">
        <v>2179</v>
      </c>
      <c r="H3301" t="s">
        <v>3550</v>
      </c>
      <c r="I3301" t="s">
        <v>55</v>
      </c>
      <c r="J3301" t="s">
        <v>144</v>
      </c>
      <c r="K3301" t="s">
        <v>1488</v>
      </c>
      <c r="L3301" t="s">
        <v>146</v>
      </c>
      <c r="M3301" t="s">
        <v>4219</v>
      </c>
    </row>
    <row r="3302" spans="1:13" x14ac:dyDescent="0.35">
      <c r="A3302" t="s">
        <v>4220</v>
      </c>
      <c r="B3302" t="s">
        <v>4221</v>
      </c>
      <c r="C3302" t="s">
        <v>150</v>
      </c>
      <c r="D3302" t="s">
        <v>2167</v>
      </c>
      <c r="E3302" t="s">
        <v>4215</v>
      </c>
      <c r="F3302" t="s">
        <v>2182</v>
      </c>
      <c r="G3302" t="s">
        <v>2179</v>
      </c>
      <c r="H3302" t="s">
        <v>3550</v>
      </c>
      <c r="I3302" t="s">
        <v>55</v>
      </c>
      <c r="J3302" t="s">
        <v>144</v>
      </c>
      <c r="K3302" t="s">
        <v>1488</v>
      </c>
      <c r="L3302" t="s">
        <v>146</v>
      </c>
      <c r="M3302" t="s">
        <v>4222</v>
      </c>
    </row>
    <row r="3303" spans="1:13" x14ac:dyDescent="0.35">
      <c r="A3303" t="s">
        <v>4223</v>
      </c>
      <c r="B3303" t="s">
        <v>4224</v>
      </c>
      <c r="C3303" t="s">
        <v>150</v>
      </c>
      <c r="D3303" t="s">
        <v>2167</v>
      </c>
      <c r="E3303" t="s">
        <v>4215</v>
      </c>
      <c r="F3303" t="s">
        <v>2196</v>
      </c>
      <c r="G3303" t="s">
        <v>2179</v>
      </c>
      <c r="H3303" t="s">
        <v>3550</v>
      </c>
      <c r="I3303" t="s">
        <v>55</v>
      </c>
      <c r="J3303" t="s">
        <v>144</v>
      </c>
      <c r="K3303" t="s">
        <v>1488</v>
      </c>
      <c r="L3303" t="s">
        <v>146</v>
      </c>
      <c r="M3303" t="s">
        <v>4225</v>
      </c>
    </row>
    <row r="3304" spans="1:13" x14ac:dyDescent="0.35">
      <c r="A3304" t="s">
        <v>4226</v>
      </c>
      <c r="B3304" t="s">
        <v>4227</v>
      </c>
      <c r="C3304" t="s">
        <v>150</v>
      </c>
      <c r="D3304" t="s">
        <v>2167</v>
      </c>
      <c r="E3304" t="s">
        <v>4215</v>
      </c>
      <c r="F3304" t="s">
        <v>2196</v>
      </c>
      <c r="G3304" t="s">
        <v>2179</v>
      </c>
      <c r="H3304" t="s">
        <v>3550</v>
      </c>
      <c r="I3304" t="s">
        <v>55</v>
      </c>
      <c r="J3304" t="s">
        <v>144</v>
      </c>
      <c r="K3304" t="s">
        <v>1488</v>
      </c>
      <c r="L3304" t="s">
        <v>146</v>
      </c>
      <c r="M3304" t="s">
        <v>4228</v>
      </c>
    </row>
    <row r="3305" spans="1:13" x14ac:dyDescent="0.35">
      <c r="A3305" t="s">
        <v>4229</v>
      </c>
      <c r="B3305" t="s">
        <v>4230</v>
      </c>
      <c r="C3305" t="s">
        <v>150</v>
      </c>
      <c r="D3305" t="s">
        <v>2167</v>
      </c>
      <c r="E3305" t="s">
        <v>4215</v>
      </c>
      <c r="F3305" t="s">
        <v>2196</v>
      </c>
      <c r="G3305" t="s">
        <v>2179</v>
      </c>
      <c r="H3305" t="s">
        <v>3550</v>
      </c>
      <c r="I3305" t="s">
        <v>55</v>
      </c>
      <c r="J3305" t="s">
        <v>144</v>
      </c>
      <c r="K3305" t="s">
        <v>1488</v>
      </c>
      <c r="L3305" t="s">
        <v>146</v>
      </c>
      <c r="M3305" t="s">
        <v>4231</v>
      </c>
    </row>
    <row r="3306" spans="1:13" x14ac:dyDescent="0.35">
      <c r="A3306" t="s">
        <v>4232</v>
      </c>
      <c r="B3306" t="s">
        <v>4233</v>
      </c>
      <c r="C3306" t="s">
        <v>150</v>
      </c>
      <c r="D3306" t="s">
        <v>2167</v>
      </c>
      <c r="E3306" t="s">
        <v>3610</v>
      </c>
      <c r="F3306" t="s">
        <v>2197</v>
      </c>
      <c r="G3306" t="s">
        <v>2179</v>
      </c>
      <c r="H3306" t="s">
        <v>3550</v>
      </c>
      <c r="I3306" t="s">
        <v>55</v>
      </c>
      <c r="J3306" t="s">
        <v>144</v>
      </c>
      <c r="K3306" t="s">
        <v>1488</v>
      </c>
      <c r="L3306" t="s">
        <v>146</v>
      </c>
      <c r="M3306" t="s">
        <v>4234</v>
      </c>
    </row>
    <row r="3307" spans="1:13" x14ac:dyDescent="0.35">
      <c r="A3307" t="s">
        <v>4235</v>
      </c>
      <c r="B3307" t="s">
        <v>4236</v>
      </c>
      <c r="C3307" t="s">
        <v>150</v>
      </c>
      <c r="D3307" t="s">
        <v>2167</v>
      </c>
      <c r="E3307" t="s">
        <v>4237</v>
      </c>
      <c r="F3307" t="s">
        <v>2197</v>
      </c>
      <c r="G3307" t="s">
        <v>2179</v>
      </c>
      <c r="H3307" t="s">
        <v>3550</v>
      </c>
      <c r="I3307" t="s">
        <v>55</v>
      </c>
      <c r="J3307" t="s">
        <v>144</v>
      </c>
      <c r="K3307" t="s">
        <v>1488</v>
      </c>
      <c r="L3307" t="s">
        <v>146</v>
      </c>
      <c r="M3307" t="s">
        <v>4238</v>
      </c>
    </row>
    <row r="3308" spans="1:13" x14ac:dyDescent="0.35">
      <c r="A3308" t="s">
        <v>4239</v>
      </c>
      <c r="B3308" t="s">
        <v>4240</v>
      </c>
      <c r="C3308" t="s">
        <v>150</v>
      </c>
      <c r="D3308" t="s">
        <v>2167</v>
      </c>
      <c r="E3308" t="s">
        <v>3614</v>
      </c>
      <c r="F3308" t="s">
        <v>2197</v>
      </c>
      <c r="G3308" t="s">
        <v>2179</v>
      </c>
      <c r="H3308" t="s">
        <v>3550</v>
      </c>
      <c r="I3308" t="s">
        <v>55</v>
      </c>
      <c r="J3308" t="s">
        <v>144</v>
      </c>
      <c r="K3308" t="s">
        <v>1488</v>
      </c>
      <c r="L3308" t="s">
        <v>146</v>
      </c>
      <c r="M3308" t="s">
        <v>4241</v>
      </c>
    </row>
    <row r="3309" spans="1:13" x14ac:dyDescent="0.35">
      <c r="A3309" t="s">
        <v>4242</v>
      </c>
      <c r="B3309" t="s">
        <v>4243</v>
      </c>
      <c r="C3309" t="s">
        <v>150</v>
      </c>
      <c r="D3309" t="s">
        <v>2167</v>
      </c>
      <c r="E3309" t="s">
        <v>4244</v>
      </c>
      <c r="F3309" t="s">
        <v>2197</v>
      </c>
      <c r="G3309" t="s">
        <v>2179</v>
      </c>
      <c r="H3309" t="s">
        <v>3550</v>
      </c>
      <c r="I3309" t="s">
        <v>55</v>
      </c>
      <c r="J3309" t="s">
        <v>144</v>
      </c>
      <c r="K3309" t="s">
        <v>1488</v>
      </c>
      <c r="L3309" t="s">
        <v>146</v>
      </c>
      <c r="M3309" t="s">
        <v>4245</v>
      </c>
    </row>
    <row r="3310" spans="1:13" x14ac:dyDescent="0.35">
      <c r="A3310" t="s">
        <v>4246</v>
      </c>
      <c r="B3310" t="s">
        <v>4247</v>
      </c>
      <c r="C3310" t="s">
        <v>150</v>
      </c>
      <c r="D3310" t="s">
        <v>2167</v>
      </c>
      <c r="E3310" t="s">
        <v>3614</v>
      </c>
      <c r="F3310" t="s">
        <v>2197</v>
      </c>
      <c r="G3310" t="s">
        <v>2179</v>
      </c>
      <c r="H3310" t="s">
        <v>3550</v>
      </c>
      <c r="I3310" t="s">
        <v>55</v>
      </c>
      <c r="J3310" t="s">
        <v>144</v>
      </c>
      <c r="K3310" t="s">
        <v>1488</v>
      </c>
      <c r="L3310" t="s">
        <v>146</v>
      </c>
      <c r="M3310" t="s">
        <v>4248</v>
      </c>
    </row>
    <row r="3311" spans="1:13" x14ac:dyDescent="0.35">
      <c r="A3311" t="s">
        <v>4249</v>
      </c>
      <c r="B3311" t="s">
        <v>4250</v>
      </c>
      <c r="C3311" t="s">
        <v>150</v>
      </c>
      <c r="D3311" t="s">
        <v>2167</v>
      </c>
      <c r="E3311" t="s">
        <v>4244</v>
      </c>
      <c r="F3311" t="s">
        <v>2197</v>
      </c>
      <c r="G3311" t="s">
        <v>2179</v>
      </c>
      <c r="H3311" t="s">
        <v>3550</v>
      </c>
      <c r="I3311" t="s">
        <v>55</v>
      </c>
      <c r="J3311" t="s">
        <v>144</v>
      </c>
      <c r="K3311" t="s">
        <v>1488</v>
      </c>
      <c r="L3311" t="s">
        <v>146</v>
      </c>
      <c r="M3311" t="s">
        <v>4251</v>
      </c>
    </row>
    <row r="3312" spans="1:13" x14ac:dyDescent="0.35">
      <c r="A3312" t="s">
        <v>4252</v>
      </c>
      <c r="B3312" t="s">
        <v>4253</v>
      </c>
      <c r="C3312" t="s">
        <v>150</v>
      </c>
      <c r="D3312" t="s">
        <v>2167</v>
      </c>
      <c r="E3312" t="s">
        <v>3614</v>
      </c>
      <c r="F3312" t="s">
        <v>2197</v>
      </c>
      <c r="G3312" t="s">
        <v>2179</v>
      </c>
      <c r="H3312" t="s">
        <v>3550</v>
      </c>
      <c r="I3312" t="s">
        <v>55</v>
      </c>
      <c r="J3312" t="s">
        <v>144</v>
      </c>
      <c r="K3312" t="s">
        <v>1488</v>
      </c>
      <c r="L3312" t="s">
        <v>146</v>
      </c>
      <c r="M3312" t="s">
        <v>4254</v>
      </c>
    </row>
    <row r="3313" spans="1:13" x14ac:dyDescent="0.35">
      <c r="A3313" t="s">
        <v>4255</v>
      </c>
      <c r="B3313" t="s">
        <v>4256</v>
      </c>
      <c r="C3313" t="s">
        <v>150</v>
      </c>
      <c r="D3313" t="s">
        <v>2167</v>
      </c>
      <c r="E3313" t="s">
        <v>4244</v>
      </c>
      <c r="F3313" t="s">
        <v>2197</v>
      </c>
      <c r="G3313" t="s">
        <v>2179</v>
      </c>
      <c r="H3313" t="s">
        <v>3550</v>
      </c>
      <c r="I3313" t="s">
        <v>55</v>
      </c>
      <c r="J3313" t="s">
        <v>144</v>
      </c>
      <c r="K3313" t="s">
        <v>1488</v>
      </c>
      <c r="L3313" t="s">
        <v>146</v>
      </c>
      <c r="M3313" t="s">
        <v>4257</v>
      </c>
    </row>
    <row r="3314" spans="1:13" x14ac:dyDescent="0.35">
      <c r="A3314" t="s">
        <v>4258</v>
      </c>
      <c r="B3314" t="s">
        <v>4259</v>
      </c>
      <c r="C3314" t="s">
        <v>150</v>
      </c>
      <c r="D3314" t="s">
        <v>2167</v>
      </c>
      <c r="E3314" t="s">
        <v>4260</v>
      </c>
      <c r="F3314" t="s">
        <v>2197</v>
      </c>
      <c r="G3314" t="s">
        <v>2179</v>
      </c>
      <c r="H3314" t="s">
        <v>3550</v>
      </c>
      <c r="I3314" t="s">
        <v>55</v>
      </c>
      <c r="J3314" t="s">
        <v>144</v>
      </c>
      <c r="K3314" t="s">
        <v>1488</v>
      </c>
      <c r="L3314" t="s">
        <v>146</v>
      </c>
      <c r="M3314" t="s">
        <v>4261</v>
      </c>
    </row>
    <row r="3315" spans="1:13" x14ac:dyDescent="0.35">
      <c r="A3315" t="s">
        <v>4262</v>
      </c>
      <c r="B3315" t="s">
        <v>4263</v>
      </c>
      <c r="C3315" t="s">
        <v>150</v>
      </c>
      <c r="D3315" t="s">
        <v>2167</v>
      </c>
      <c r="E3315" t="s">
        <v>4260</v>
      </c>
      <c r="F3315" t="s">
        <v>2197</v>
      </c>
      <c r="G3315" t="s">
        <v>2179</v>
      </c>
      <c r="H3315" t="s">
        <v>3550</v>
      </c>
      <c r="I3315" t="s">
        <v>55</v>
      </c>
      <c r="J3315" t="s">
        <v>144</v>
      </c>
      <c r="K3315" t="s">
        <v>1488</v>
      </c>
      <c r="L3315" t="s">
        <v>146</v>
      </c>
      <c r="M3315" t="s">
        <v>4264</v>
      </c>
    </row>
    <row r="3316" spans="1:13" x14ac:dyDescent="0.35">
      <c r="A3316" t="s">
        <v>4265</v>
      </c>
      <c r="B3316" t="s">
        <v>4266</v>
      </c>
      <c r="C3316" t="s">
        <v>150</v>
      </c>
      <c r="D3316" t="s">
        <v>2167</v>
      </c>
      <c r="E3316" t="s">
        <v>4260</v>
      </c>
      <c r="F3316" t="s">
        <v>2197</v>
      </c>
      <c r="G3316" t="s">
        <v>2179</v>
      </c>
      <c r="H3316" t="s">
        <v>3550</v>
      </c>
      <c r="I3316" t="s">
        <v>55</v>
      </c>
      <c r="J3316" t="s">
        <v>144</v>
      </c>
      <c r="K3316" t="s">
        <v>1488</v>
      </c>
      <c r="L3316" t="s">
        <v>146</v>
      </c>
      <c r="M3316" t="s">
        <v>4267</v>
      </c>
    </row>
    <row r="3317" spans="1:13" x14ac:dyDescent="0.35">
      <c r="A3317" t="s">
        <v>4268</v>
      </c>
      <c r="B3317" t="s">
        <v>4269</v>
      </c>
      <c r="C3317" t="s">
        <v>150</v>
      </c>
      <c r="D3317" t="s">
        <v>2167</v>
      </c>
      <c r="E3317" t="s">
        <v>4260</v>
      </c>
      <c r="F3317" t="s">
        <v>2197</v>
      </c>
      <c r="G3317" t="s">
        <v>2179</v>
      </c>
      <c r="H3317" t="s">
        <v>3550</v>
      </c>
      <c r="I3317" t="s">
        <v>55</v>
      </c>
      <c r="J3317" t="s">
        <v>144</v>
      </c>
      <c r="K3317" t="s">
        <v>1488</v>
      </c>
      <c r="L3317" t="s">
        <v>146</v>
      </c>
      <c r="M3317" t="s">
        <v>4270</v>
      </c>
    </row>
    <row r="3318" spans="1:13" x14ac:dyDescent="0.35">
      <c r="A3318" t="s">
        <v>4271</v>
      </c>
      <c r="B3318" t="s">
        <v>4272</v>
      </c>
      <c r="C3318" t="s">
        <v>150</v>
      </c>
      <c r="D3318" t="s">
        <v>2167</v>
      </c>
      <c r="E3318" t="s">
        <v>4273</v>
      </c>
      <c r="F3318" t="s">
        <v>2197</v>
      </c>
      <c r="G3318" t="s">
        <v>2179</v>
      </c>
      <c r="H3318" t="s">
        <v>3550</v>
      </c>
      <c r="I3318" t="s">
        <v>55</v>
      </c>
      <c r="J3318" t="s">
        <v>144</v>
      </c>
      <c r="K3318" t="s">
        <v>1488</v>
      </c>
      <c r="L3318" t="s">
        <v>146</v>
      </c>
      <c r="M3318" t="s">
        <v>4274</v>
      </c>
    </row>
    <row r="3319" spans="1:13" x14ac:dyDescent="0.35">
      <c r="A3319" t="s">
        <v>4275</v>
      </c>
      <c r="B3319" t="s">
        <v>4276</v>
      </c>
      <c r="C3319" t="s">
        <v>150</v>
      </c>
      <c r="D3319" t="s">
        <v>2167</v>
      </c>
      <c r="E3319" t="s">
        <v>4273</v>
      </c>
      <c r="F3319" t="s">
        <v>2197</v>
      </c>
      <c r="G3319" t="s">
        <v>2179</v>
      </c>
      <c r="H3319" t="s">
        <v>3550</v>
      </c>
      <c r="I3319" t="s">
        <v>55</v>
      </c>
      <c r="J3319" t="s">
        <v>144</v>
      </c>
      <c r="K3319" t="s">
        <v>1488</v>
      </c>
      <c r="L3319" t="s">
        <v>146</v>
      </c>
      <c r="M3319" t="s">
        <v>4277</v>
      </c>
    </row>
    <row r="3320" spans="1:13" x14ac:dyDescent="0.35">
      <c r="A3320" t="s">
        <v>4278</v>
      </c>
      <c r="B3320" t="s">
        <v>4279</v>
      </c>
      <c r="C3320" t="s">
        <v>150</v>
      </c>
      <c r="D3320" t="s">
        <v>2167</v>
      </c>
      <c r="E3320" t="s">
        <v>4273</v>
      </c>
      <c r="F3320" t="s">
        <v>2197</v>
      </c>
      <c r="G3320" t="s">
        <v>2179</v>
      </c>
      <c r="H3320" t="s">
        <v>3550</v>
      </c>
      <c r="I3320" t="s">
        <v>55</v>
      </c>
      <c r="J3320" t="s">
        <v>144</v>
      </c>
      <c r="K3320" t="s">
        <v>1488</v>
      </c>
      <c r="L3320" t="s">
        <v>146</v>
      </c>
      <c r="M3320" t="s">
        <v>4280</v>
      </c>
    </row>
    <row r="3321" spans="1:13" x14ac:dyDescent="0.35">
      <c r="A3321" t="s">
        <v>4281</v>
      </c>
      <c r="B3321" t="s">
        <v>4282</v>
      </c>
      <c r="C3321" t="s">
        <v>150</v>
      </c>
      <c r="D3321" t="s">
        <v>2167</v>
      </c>
      <c r="E3321" t="s">
        <v>4273</v>
      </c>
      <c r="F3321" t="s">
        <v>2197</v>
      </c>
      <c r="G3321" t="s">
        <v>2179</v>
      </c>
      <c r="H3321" t="s">
        <v>3550</v>
      </c>
      <c r="I3321" t="s">
        <v>55</v>
      </c>
      <c r="J3321" t="s">
        <v>144</v>
      </c>
      <c r="K3321" t="s">
        <v>1488</v>
      </c>
      <c r="L3321" t="s">
        <v>146</v>
      </c>
      <c r="M3321" t="s">
        <v>4283</v>
      </c>
    </row>
    <row r="3322" spans="1:13" x14ac:dyDescent="0.35">
      <c r="A3322" t="s">
        <v>4284</v>
      </c>
      <c r="B3322" t="s">
        <v>4285</v>
      </c>
      <c r="C3322" t="s">
        <v>150</v>
      </c>
      <c r="D3322" t="s">
        <v>2167</v>
      </c>
      <c r="E3322" t="s">
        <v>4286</v>
      </c>
      <c r="F3322" t="s">
        <v>2197</v>
      </c>
      <c r="G3322" t="s">
        <v>2179</v>
      </c>
      <c r="H3322" t="s">
        <v>3550</v>
      </c>
      <c r="I3322" t="s">
        <v>55</v>
      </c>
      <c r="J3322" t="s">
        <v>144</v>
      </c>
      <c r="K3322" t="s">
        <v>1488</v>
      </c>
      <c r="L3322" t="s">
        <v>146</v>
      </c>
      <c r="M3322" t="s">
        <v>4287</v>
      </c>
    </row>
    <row r="3323" spans="1:13" x14ac:dyDescent="0.35">
      <c r="A3323" t="s">
        <v>4288</v>
      </c>
      <c r="B3323" t="s">
        <v>4289</v>
      </c>
      <c r="C3323" t="s">
        <v>150</v>
      </c>
      <c r="D3323" t="s">
        <v>2167</v>
      </c>
      <c r="E3323" t="s">
        <v>4286</v>
      </c>
      <c r="F3323" t="s">
        <v>2197</v>
      </c>
      <c r="G3323" t="s">
        <v>2179</v>
      </c>
      <c r="H3323" t="s">
        <v>3550</v>
      </c>
      <c r="I3323" t="s">
        <v>55</v>
      </c>
      <c r="J3323" t="s">
        <v>144</v>
      </c>
      <c r="K3323" t="s">
        <v>1488</v>
      </c>
      <c r="L3323" t="s">
        <v>146</v>
      </c>
      <c r="M3323" t="s">
        <v>4290</v>
      </c>
    </row>
    <row r="3324" spans="1:13" x14ac:dyDescent="0.35">
      <c r="A3324" t="s">
        <v>4291</v>
      </c>
      <c r="B3324" t="s">
        <v>4292</v>
      </c>
      <c r="C3324" t="s">
        <v>150</v>
      </c>
      <c r="D3324" t="s">
        <v>2167</v>
      </c>
      <c r="E3324" t="s">
        <v>4286</v>
      </c>
      <c r="F3324" t="s">
        <v>2197</v>
      </c>
      <c r="G3324" t="s">
        <v>2179</v>
      </c>
      <c r="H3324" t="s">
        <v>3550</v>
      </c>
      <c r="I3324" t="s">
        <v>55</v>
      </c>
      <c r="J3324" t="s">
        <v>144</v>
      </c>
      <c r="K3324" t="s">
        <v>1488</v>
      </c>
      <c r="L3324" t="s">
        <v>146</v>
      </c>
      <c r="M3324" t="s">
        <v>4293</v>
      </c>
    </row>
    <row r="3325" spans="1:13" x14ac:dyDescent="0.35">
      <c r="A3325" t="s">
        <v>4294</v>
      </c>
      <c r="B3325" t="s">
        <v>4295</v>
      </c>
      <c r="C3325" t="s">
        <v>150</v>
      </c>
      <c r="D3325" t="s">
        <v>2167</v>
      </c>
      <c r="E3325" t="s">
        <v>4286</v>
      </c>
      <c r="F3325" t="s">
        <v>2197</v>
      </c>
      <c r="G3325" t="s">
        <v>2179</v>
      </c>
      <c r="H3325" t="s">
        <v>3550</v>
      </c>
      <c r="I3325" t="s">
        <v>55</v>
      </c>
      <c r="J3325" t="s">
        <v>144</v>
      </c>
      <c r="K3325" t="s">
        <v>1488</v>
      </c>
      <c r="L3325" t="s">
        <v>146</v>
      </c>
      <c r="M3325" t="s">
        <v>4296</v>
      </c>
    </row>
    <row r="3326" spans="1:13" x14ac:dyDescent="0.35">
      <c r="A3326" t="s">
        <v>4297</v>
      </c>
      <c r="B3326" t="s">
        <v>4298</v>
      </c>
      <c r="C3326" t="s">
        <v>150</v>
      </c>
      <c r="D3326" t="s">
        <v>2167</v>
      </c>
      <c r="E3326" t="s">
        <v>4074</v>
      </c>
      <c r="F3326" t="s">
        <v>2197</v>
      </c>
      <c r="G3326" t="s">
        <v>2179</v>
      </c>
      <c r="H3326" t="s">
        <v>3550</v>
      </c>
      <c r="I3326" t="s">
        <v>55</v>
      </c>
      <c r="J3326" t="s">
        <v>144</v>
      </c>
      <c r="K3326" t="s">
        <v>1488</v>
      </c>
      <c r="L3326" t="s">
        <v>146</v>
      </c>
      <c r="M3326" t="s">
        <v>4299</v>
      </c>
    </row>
    <row r="3327" spans="1:13" x14ac:dyDescent="0.35">
      <c r="A3327" t="s">
        <v>4300</v>
      </c>
      <c r="B3327" t="s">
        <v>4301</v>
      </c>
      <c r="C3327" t="s">
        <v>150</v>
      </c>
      <c r="D3327" t="s">
        <v>2167</v>
      </c>
      <c r="E3327" t="s">
        <v>4302</v>
      </c>
      <c r="F3327" t="s">
        <v>2197</v>
      </c>
      <c r="G3327" t="s">
        <v>2179</v>
      </c>
      <c r="H3327" t="s">
        <v>3550</v>
      </c>
      <c r="I3327" t="s">
        <v>55</v>
      </c>
      <c r="J3327" t="s">
        <v>144</v>
      </c>
      <c r="K3327" t="s">
        <v>1488</v>
      </c>
      <c r="L3327" t="s">
        <v>146</v>
      </c>
      <c r="M3327" t="s">
        <v>4303</v>
      </c>
    </row>
    <row r="3328" spans="1:13" x14ac:dyDescent="0.35">
      <c r="A3328" t="s">
        <v>4304</v>
      </c>
      <c r="B3328" t="s">
        <v>4305</v>
      </c>
      <c r="C3328" t="s">
        <v>150</v>
      </c>
      <c r="D3328" t="s">
        <v>2167</v>
      </c>
      <c r="E3328" t="s">
        <v>4074</v>
      </c>
      <c r="F3328" t="s">
        <v>2197</v>
      </c>
      <c r="G3328" t="s">
        <v>2179</v>
      </c>
      <c r="H3328" t="s">
        <v>3550</v>
      </c>
      <c r="I3328" t="s">
        <v>55</v>
      </c>
      <c r="J3328" t="s">
        <v>144</v>
      </c>
      <c r="K3328" t="s">
        <v>1488</v>
      </c>
      <c r="L3328" t="s">
        <v>146</v>
      </c>
      <c r="M3328" t="s">
        <v>4306</v>
      </c>
    </row>
    <row r="3329" spans="1:13" x14ac:dyDescent="0.35">
      <c r="A3329" t="s">
        <v>4307</v>
      </c>
      <c r="B3329" t="s">
        <v>4308</v>
      </c>
      <c r="C3329" t="s">
        <v>150</v>
      </c>
      <c r="D3329" t="s">
        <v>2167</v>
      </c>
      <c r="E3329" t="s">
        <v>4074</v>
      </c>
      <c r="F3329" t="s">
        <v>2197</v>
      </c>
      <c r="G3329" t="s">
        <v>2179</v>
      </c>
      <c r="H3329" t="s">
        <v>3550</v>
      </c>
      <c r="I3329" t="s">
        <v>55</v>
      </c>
      <c r="J3329" t="s">
        <v>144</v>
      </c>
      <c r="K3329" t="s">
        <v>1488</v>
      </c>
      <c r="L3329" t="s">
        <v>146</v>
      </c>
      <c r="M3329" t="s">
        <v>4309</v>
      </c>
    </row>
    <row r="3330" spans="1:13" x14ac:dyDescent="0.35">
      <c r="A3330" t="s">
        <v>4310</v>
      </c>
      <c r="B3330" t="s">
        <v>4311</v>
      </c>
      <c r="C3330" t="s">
        <v>150</v>
      </c>
      <c r="D3330" t="s">
        <v>2167</v>
      </c>
      <c r="E3330" t="s">
        <v>4122</v>
      </c>
      <c r="F3330" t="s">
        <v>2197</v>
      </c>
      <c r="G3330" t="s">
        <v>2179</v>
      </c>
      <c r="H3330" t="s">
        <v>3550</v>
      </c>
      <c r="I3330" t="s">
        <v>55</v>
      </c>
      <c r="J3330" t="s">
        <v>144</v>
      </c>
      <c r="K3330" t="s">
        <v>1488</v>
      </c>
      <c r="L3330" t="s">
        <v>146</v>
      </c>
      <c r="M3330" t="s">
        <v>4312</v>
      </c>
    </row>
    <row r="3331" spans="1:13" x14ac:dyDescent="0.35">
      <c r="A3331" t="s">
        <v>4313</v>
      </c>
      <c r="B3331" t="s">
        <v>4314</v>
      </c>
      <c r="C3331" t="s">
        <v>150</v>
      </c>
      <c r="D3331" t="s">
        <v>2167</v>
      </c>
      <c r="E3331" t="s">
        <v>4122</v>
      </c>
      <c r="F3331" t="s">
        <v>2197</v>
      </c>
      <c r="G3331" t="s">
        <v>2179</v>
      </c>
      <c r="H3331" t="s">
        <v>3550</v>
      </c>
      <c r="I3331" t="s">
        <v>55</v>
      </c>
      <c r="J3331" t="s">
        <v>144</v>
      </c>
      <c r="K3331" t="s">
        <v>1488</v>
      </c>
      <c r="L3331" t="s">
        <v>146</v>
      </c>
      <c r="M3331" t="s">
        <v>4315</v>
      </c>
    </row>
    <row r="3332" spans="1:13" x14ac:dyDescent="0.35">
      <c r="A3332" t="s">
        <v>4316</v>
      </c>
      <c r="B3332" t="s">
        <v>4317</v>
      </c>
      <c r="C3332" t="s">
        <v>150</v>
      </c>
      <c r="D3332" t="s">
        <v>2167</v>
      </c>
      <c r="E3332" t="s">
        <v>4122</v>
      </c>
      <c r="F3332" t="s">
        <v>2197</v>
      </c>
      <c r="G3332" t="s">
        <v>2179</v>
      </c>
      <c r="H3332" t="s">
        <v>3550</v>
      </c>
      <c r="I3332" t="s">
        <v>55</v>
      </c>
      <c r="J3332" t="s">
        <v>144</v>
      </c>
      <c r="K3332" t="s">
        <v>1488</v>
      </c>
      <c r="L3332" t="s">
        <v>146</v>
      </c>
      <c r="M3332" t="s">
        <v>4318</v>
      </c>
    </row>
    <row r="3333" spans="1:13" x14ac:dyDescent="0.35">
      <c r="A3333" t="s">
        <v>4319</v>
      </c>
      <c r="B3333" t="s">
        <v>4320</v>
      </c>
      <c r="C3333" t="s">
        <v>150</v>
      </c>
      <c r="D3333" t="s">
        <v>2167</v>
      </c>
      <c r="E3333" t="s">
        <v>4122</v>
      </c>
      <c r="F3333" t="s">
        <v>2197</v>
      </c>
      <c r="G3333" t="s">
        <v>2179</v>
      </c>
      <c r="H3333" t="s">
        <v>3550</v>
      </c>
      <c r="I3333" t="s">
        <v>55</v>
      </c>
      <c r="J3333" t="s">
        <v>144</v>
      </c>
      <c r="K3333" t="s">
        <v>1488</v>
      </c>
      <c r="L3333" t="s">
        <v>146</v>
      </c>
      <c r="M3333" t="s">
        <v>4321</v>
      </c>
    </row>
    <row r="3334" spans="1:13" x14ac:dyDescent="0.35">
      <c r="A3334" t="s">
        <v>4322</v>
      </c>
      <c r="B3334" t="s">
        <v>4323</v>
      </c>
      <c r="C3334" t="s">
        <v>150</v>
      </c>
      <c r="D3334" t="s">
        <v>2167</v>
      </c>
      <c r="E3334" t="s">
        <v>4122</v>
      </c>
      <c r="F3334" t="s">
        <v>2197</v>
      </c>
      <c r="G3334" t="s">
        <v>2179</v>
      </c>
      <c r="H3334" t="s">
        <v>3550</v>
      </c>
      <c r="I3334" t="s">
        <v>55</v>
      </c>
      <c r="J3334" t="s">
        <v>144</v>
      </c>
      <c r="K3334" t="s">
        <v>1488</v>
      </c>
      <c r="L3334" t="s">
        <v>146</v>
      </c>
      <c r="M3334" t="s">
        <v>4324</v>
      </c>
    </row>
    <row r="3335" spans="1:13" x14ac:dyDescent="0.35">
      <c r="A3335" t="s">
        <v>4325</v>
      </c>
      <c r="B3335" t="s">
        <v>4326</v>
      </c>
      <c r="C3335" t="s">
        <v>150</v>
      </c>
      <c r="D3335" t="s">
        <v>2167</v>
      </c>
      <c r="E3335" t="s">
        <v>4153</v>
      </c>
      <c r="F3335" t="s">
        <v>2197</v>
      </c>
      <c r="G3335" t="s">
        <v>2179</v>
      </c>
      <c r="H3335" t="s">
        <v>3550</v>
      </c>
      <c r="I3335" t="s">
        <v>55</v>
      </c>
      <c r="J3335" t="s">
        <v>144</v>
      </c>
      <c r="K3335" t="s">
        <v>1488</v>
      </c>
      <c r="L3335" t="s">
        <v>146</v>
      </c>
      <c r="M3335" t="s">
        <v>4327</v>
      </c>
    </row>
    <row r="3336" spans="1:13" x14ac:dyDescent="0.35">
      <c r="A3336" t="s">
        <v>4328</v>
      </c>
      <c r="B3336" t="s">
        <v>4329</v>
      </c>
      <c r="C3336" t="s">
        <v>150</v>
      </c>
      <c r="D3336" t="s">
        <v>2167</v>
      </c>
      <c r="E3336" t="s">
        <v>4153</v>
      </c>
      <c r="F3336" t="s">
        <v>2197</v>
      </c>
      <c r="G3336" t="s">
        <v>2179</v>
      </c>
      <c r="H3336" t="s">
        <v>3550</v>
      </c>
      <c r="I3336" t="s">
        <v>55</v>
      </c>
      <c r="J3336" t="s">
        <v>144</v>
      </c>
      <c r="K3336" t="s">
        <v>1488</v>
      </c>
      <c r="L3336" t="s">
        <v>146</v>
      </c>
      <c r="M3336" t="s">
        <v>4330</v>
      </c>
    </row>
    <row r="3337" spans="1:13" x14ac:dyDescent="0.35">
      <c r="A3337" t="s">
        <v>4331</v>
      </c>
      <c r="B3337" t="s">
        <v>4332</v>
      </c>
      <c r="C3337" t="s">
        <v>150</v>
      </c>
      <c r="D3337" t="s">
        <v>2167</v>
      </c>
      <c r="E3337" t="s">
        <v>4153</v>
      </c>
      <c r="F3337" t="s">
        <v>2197</v>
      </c>
      <c r="G3337" t="s">
        <v>2179</v>
      </c>
      <c r="H3337" t="s">
        <v>3550</v>
      </c>
      <c r="I3337" t="s">
        <v>55</v>
      </c>
      <c r="J3337" t="s">
        <v>144</v>
      </c>
      <c r="K3337" t="s">
        <v>1488</v>
      </c>
      <c r="L3337" t="s">
        <v>146</v>
      </c>
      <c r="M3337" t="s">
        <v>4333</v>
      </c>
    </row>
    <row r="3338" spans="1:13" x14ac:dyDescent="0.35">
      <c r="A3338" t="s">
        <v>4334</v>
      </c>
      <c r="B3338" t="s">
        <v>4335</v>
      </c>
      <c r="C3338" t="s">
        <v>150</v>
      </c>
      <c r="D3338" t="s">
        <v>2167</v>
      </c>
      <c r="E3338" t="s">
        <v>4153</v>
      </c>
      <c r="F3338" t="s">
        <v>2197</v>
      </c>
      <c r="G3338" t="s">
        <v>2179</v>
      </c>
      <c r="H3338" t="s">
        <v>3550</v>
      </c>
      <c r="I3338" t="s">
        <v>55</v>
      </c>
      <c r="J3338" t="s">
        <v>144</v>
      </c>
      <c r="K3338" t="s">
        <v>1488</v>
      </c>
      <c r="L3338" t="s">
        <v>146</v>
      </c>
      <c r="M3338" t="s">
        <v>4336</v>
      </c>
    </row>
    <row r="3339" spans="1:13" x14ac:dyDescent="0.35">
      <c r="A3339" t="s">
        <v>4337</v>
      </c>
      <c r="B3339" t="s">
        <v>4338</v>
      </c>
      <c r="C3339" t="s">
        <v>150</v>
      </c>
      <c r="D3339" t="s">
        <v>2167</v>
      </c>
      <c r="E3339" t="s">
        <v>4153</v>
      </c>
      <c r="F3339" t="s">
        <v>2197</v>
      </c>
      <c r="G3339" t="s">
        <v>2179</v>
      </c>
      <c r="H3339" t="s">
        <v>3550</v>
      </c>
      <c r="I3339" t="s">
        <v>55</v>
      </c>
      <c r="J3339" t="s">
        <v>144</v>
      </c>
      <c r="K3339" t="s">
        <v>1488</v>
      </c>
      <c r="L3339" t="s">
        <v>146</v>
      </c>
      <c r="M3339" t="s">
        <v>4339</v>
      </c>
    </row>
    <row r="3340" spans="1:13" x14ac:dyDescent="0.35">
      <c r="A3340" t="s">
        <v>4340</v>
      </c>
      <c r="B3340" t="s">
        <v>4341</v>
      </c>
      <c r="C3340" t="s">
        <v>150</v>
      </c>
      <c r="D3340" t="s">
        <v>2167</v>
      </c>
      <c r="E3340" t="s">
        <v>4342</v>
      </c>
      <c r="F3340" t="s">
        <v>2197</v>
      </c>
      <c r="G3340" t="s">
        <v>2179</v>
      </c>
      <c r="H3340" t="s">
        <v>3550</v>
      </c>
      <c r="I3340" t="s">
        <v>55</v>
      </c>
      <c r="J3340" t="s">
        <v>144</v>
      </c>
      <c r="K3340" t="s">
        <v>1488</v>
      </c>
      <c r="L3340" t="s">
        <v>146</v>
      </c>
      <c r="M3340" t="s">
        <v>4343</v>
      </c>
    </row>
    <row r="3341" spans="1:13" x14ac:dyDescent="0.35">
      <c r="A3341" t="s">
        <v>4344</v>
      </c>
      <c r="B3341" t="s">
        <v>4345</v>
      </c>
      <c r="C3341" t="s">
        <v>150</v>
      </c>
      <c r="D3341" t="s">
        <v>2167</v>
      </c>
      <c r="E3341" t="s">
        <v>4342</v>
      </c>
      <c r="F3341" t="s">
        <v>2197</v>
      </c>
      <c r="G3341" t="s">
        <v>2179</v>
      </c>
      <c r="H3341" t="s">
        <v>3550</v>
      </c>
      <c r="I3341" t="s">
        <v>55</v>
      </c>
      <c r="J3341" t="s">
        <v>144</v>
      </c>
      <c r="K3341" t="s">
        <v>1488</v>
      </c>
      <c r="L3341" t="s">
        <v>146</v>
      </c>
      <c r="M3341" t="s">
        <v>4346</v>
      </c>
    </row>
    <row r="3342" spans="1:13" x14ac:dyDescent="0.35">
      <c r="A3342" t="s">
        <v>4347</v>
      </c>
      <c r="B3342" t="s">
        <v>4348</v>
      </c>
      <c r="C3342" t="s">
        <v>150</v>
      </c>
      <c r="D3342" t="s">
        <v>2167</v>
      </c>
      <c r="E3342" t="s">
        <v>4342</v>
      </c>
      <c r="F3342" t="s">
        <v>2197</v>
      </c>
      <c r="G3342" t="s">
        <v>2179</v>
      </c>
      <c r="H3342" t="s">
        <v>3550</v>
      </c>
      <c r="I3342" t="s">
        <v>55</v>
      </c>
      <c r="J3342" t="s">
        <v>144</v>
      </c>
      <c r="K3342" t="s">
        <v>1488</v>
      </c>
      <c r="L3342" t="s">
        <v>146</v>
      </c>
      <c r="M3342" t="s">
        <v>4349</v>
      </c>
    </row>
    <row r="3343" spans="1:13" x14ac:dyDescent="0.35">
      <c r="A3343" t="s">
        <v>4350</v>
      </c>
      <c r="B3343" t="s">
        <v>4351</v>
      </c>
      <c r="C3343" t="s">
        <v>150</v>
      </c>
      <c r="D3343" t="s">
        <v>2167</v>
      </c>
      <c r="E3343" t="s">
        <v>4342</v>
      </c>
      <c r="F3343" t="s">
        <v>2197</v>
      </c>
      <c r="G3343" t="s">
        <v>2179</v>
      </c>
      <c r="H3343" t="s">
        <v>3550</v>
      </c>
      <c r="I3343" t="s">
        <v>55</v>
      </c>
      <c r="J3343" t="s">
        <v>144</v>
      </c>
      <c r="K3343" t="s">
        <v>1488</v>
      </c>
      <c r="L3343" t="s">
        <v>146</v>
      </c>
      <c r="M3343" t="s">
        <v>4352</v>
      </c>
    </row>
    <row r="3344" spans="1:13" x14ac:dyDescent="0.35">
      <c r="A3344" t="s">
        <v>4353</v>
      </c>
      <c r="B3344" t="s">
        <v>4354</v>
      </c>
      <c r="C3344" t="s">
        <v>150</v>
      </c>
      <c r="D3344" t="s">
        <v>2167</v>
      </c>
      <c r="E3344" t="s">
        <v>4342</v>
      </c>
      <c r="F3344" t="s">
        <v>2197</v>
      </c>
      <c r="G3344" t="s">
        <v>2179</v>
      </c>
      <c r="H3344" t="s">
        <v>3550</v>
      </c>
      <c r="I3344" t="s">
        <v>55</v>
      </c>
      <c r="J3344" t="s">
        <v>144</v>
      </c>
      <c r="K3344" t="s">
        <v>1488</v>
      </c>
      <c r="L3344" t="s">
        <v>146</v>
      </c>
      <c r="M3344" t="s">
        <v>4355</v>
      </c>
    </row>
    <row r="3345" spans="1:13" x14ac:dyDescent="0.35">
      <c r="A3345" t="s">
        <v>4356</v>
      </c>
      <c r="B3345" t="s">
        <v>4357</v>
      </c>
      <c r="C3345" t="s">
        <v>150</v>
      </c>
      <c r="D3345" t="s">
        <v>2167</v>
      </c>
      <c r="E3345" t="s">
        <v>4358</v>
      </c>
      <c r="F3345" t="s">
        <v>2197</v>
      </c>
      <c r="G3345" t="s">
        <v>2179</v>
      </c>
      <c r="H3345" t="s">
        <v>3550</v>
      </c>
      <c r="I3345" t="s">
        <v>55</v>
      </c>
      <c r="J3345" t="s">
        <v>144</v>
      </c>
      <c r="K3345" t="s">
        <v>1488</v>
      </c>
      <c r="L3345" t="s">
        <v>146</v>
      </c>
      <c r="M3345" t="s">
        <v>4359</v>
      </c>
    </row>
    <row r="3346" spans="1:13" x14ac:dyDescent="0.35">
      <c r="A3346" t="s">
        <v>4360</v>
      </c>
      <c r="B3346" t="s">
        <v>4361</v>
      </c>
      <c r="C3346" t="s">
        <v>150</v>
      </c>
      <c r="D3346" t="s">
        <v>2167</v>
      </c>
      <c r="E3346" t="s">
        <v>4358</v>
      </c>
      <c r="F3346" t="s">
        <v>2197</v>
      </c>
      <c r="G3346" t="s">
        <v>2179</v>
      </c>
      <c r="H3346" t="s">
        <v>3550</v>
      </c>
      <c r="I3346" t="s">
        <v>55</v>
      </c>
      <c r="J3346" t="s">
        <v>144</v>
      </c>
      <c r="K3346" t="s">
        <v>1488</v>
      </c>
      <c r="L3346" t="s">
        <v>146</v>
      </c>
      <c r="M3346" t="s">
        <v>4362</v>
      </c>
    </row>
    <row r="3347" spans="1:13" x14ac:dyDescent="0.35">
      <c r="A3347" t="s">
        <v>4363</v>
      </c>
      <c r="B3347" t="s">
        <v>4364</v>
      </c>
      <c r="C3347" t="s">
        <v>150</v>
      </c>
      <c r="D3347" t="s">
        <v>2167</v>
      </c>
      <c r="E3347" t="s">
        <v>4358</v>
      </c>
      <c r="F3347" t="s">
        <v>2197</v>
      </c>
      <c r="G3347" t="s">
        <v>2179</v>
      </c>
      <c r="H3347" t="s">
        <v>3550</v>
      </c>
      <c r="I3347" t="s">
        <v>55</v>
      </c>
      <c r="J3347" t="s">
        <v>144</v>
      </c>
      <c r="K3347" t="s">
        <v>1488</v>
      </c>
      <c r="L3347" t="s">
        <v>146</v>
      </c>
      <c r="M3347" t="s">
        <v>4365</v>
      </c>
    </row>
    <row r="3348" spans="1:13" x14ac:dyDescent="0.35">
      <c r="A3348" t="s">
        <v>4366</v>
      </c>
      <c r="B3348" t="s">
        <v>4367</v>
      </c>
      <c r="C3348" t="s">
        <v>150</v>
      </c>
      <c r="D3348" t="s">
        <v>2167</v>
      </c>
      <c r="E3348" t="s">
        <v>4358</v>
      </c>
      <c r="F3348" t="s">
        <v>2197</v>
      </c>
      <c r="G3348" t="s">
        <v>2179</v>
      </c>
      <c r="H3348" t="s">
        <v>3550</v>
      </c>
      <c r="I3348" t="s">
        <v>55</v>
      </c>
      <c r="J3348" t="s">
        <v>144</v>
      </c>
      <c r="K3348" t="s">
        <v>1488</v>
      </c>
      <c r="L3348" t="s">
        <v>146</v>
      </c>
      <c r="M3348" t="s">
        <v>4368</v>
      </c>
    </row>
    <row r="3349" spans="1:13" x14ac:dyDescent="0.35">
      <c r="A3349" t="s">
        <v>4369</v>
      </c>
      <c r="B3349" t="s">
        <v>4370</v>
      </c>
      <c r="C3349" t="s">
        <v>150</v>
      </c>
      <c r="D3349" t="s">
        <v>2167</v>
      </c>
      <c r="E3349" t="s">
        <v>4358</v>
      </c>
      <c r="F3349" t="s">
        <v>2197</v>
      </c>
      <c r="G3349" t="s">
        <v>2179</v>
      </c>
      <c r="H3349" t="s">
        <v>3550</v>
      </c>
      <c r="I3349" t="s">
        <v>55</v>
      </c>
      <c r="J3349" t="s">
        <v>144</v>
      </c>
      <c r="K3349" t="s">
        <v>1488</v>
      </c>
      <c r="L3349" t="s">
        <v>146</v>
      </c>
      <c r="M3349" t="s">
        <v>4371</v>
      </c>
    </row>
    <row r="3350" spans="1:13" x14ac:dyDescent="0.35">
      <c r="A3350" t="s">
        <v>4372</v>
      </c>
      <c r="B3350" t="s">
        <v>4373</v>
      </c>
      <c r="C3350" t="s">
        <v>150</v>
      </c>
      <c r="D3350" t="s">
        <v>2167</v>
      </c>
      <c r="E3350" t="s">
        <v>3621</v>
      </c>
      <c r="F3350" t="s">
        <v>2197</v>
      </c>
      <c r="G3350" t="s">
        <v>2179</v>
      </c>
      <c r="H3350" t="s">
        <v>3550</v>
      </c>
      <c r="I3350" t="s">
        <v>55</v>
      </c>
      <c r="J3350" t="s">
        <v>144</v>
      </c>
      <c r="K3350" t="s">
        <v>1488</v>
      </c>
      <c r="L3350" t="s">
        <v>146</v>
      </c>
      <c r="M3350" t="s">
        <v>4374</v>
      </c>
    </row>
    <row r="3351" spans="1:13" x14ac:dyDescent="0.35">
      <c r="A3351" t="s">
        <v>4375</v>
      </c>
      <c r="B3351" t="s">
        <v>4376</v>
      </c>
      <c r="C3351" t="s">
        <v>150</v>
      </c>
      <c r="D3351" t="s">
        <v>2167</v>
      </c>
      <c r="E3351" t="s">
        <v>3621</v>
      </c>
      <c r="F3351" t="s">
        <v>2197</v>
      </c>
      <c r="G3351" t="s">
        <v>2179</v>
      </c>
      <c r="H3351" t="s">
        <v>3550</v>
      </c>
      <c r="I3351" t="s">
        <v>55</v>
      </c>
      <c r="J3351" t="s">
        <v>144</v>
      </c>
      <c r="K3351" t="s">
        <v>1488</v>
      </c>
      <c r="L3351" t="s">
        <v>146</v>
      </c>
      <c r="M3351" t="s">
        <v>4377</v>
      </c>
    </row>
    <row r="3352" spans="1:13" x14ac:dyDescent="0.35">
      <c r="A3352" t="s">
        <v>4378</v>
      </c>
      <c r="B3352" t="s">
        <v>4379</v>
      </c>
      <c r="C3352" t="s">
        <v>150</v>
      </c>
      <c r="D3352" t="s">
        <v>2167</v>
      </c>
      <c r="E3352" t="s">
        <v>3621</v>
      </c>
      <c r="F3352" t="s">
        <v>2197</v>
      </c>
      <c r="G3352" t="s">
        <v>2179</v>
      </c>
      <c r="H3352" t="s">
        <v>3550</v>
      </c>
      <c r="I3352" t="s">
        <v>55</v>
      </c>
      <c r="J3352" t="s">
        <v>144</v>
      </c>
      <c r="K3352" t="s">
        <v>1488</v>
      </c>
      <c r="L3352" t="s">
        <v>146</v>
      </c>
      <c r="M3352" t="s">
        <v>4380</v>
      </c>
    </row>
    <row r="3353" spans="1:13" x14ac:dyDescent="0.35">
      <c r="A3353" t="s">
        <v>4381</v>
      </c>
      <c r="B3353" t="s">
        <v>4382</v>
      </c>
      <c r="C3353" t="s">
        <v>150</v>
      </c>
      <c r="D3353" t="s">
        <v>2167</v>
      </c>
      <c r="E3353" t="s">
        <v>4202</v>
      </c>
      <c r="F3353" t="s">
        <v>2197</v>
      </c>
      <c r="G3353" t="s">
        <v>2179</v>
      </c>
      <c r="H3353" t="s">
        <v>3550</v>
      </c>
      <c r="I3353" t="s">
        <v>55</v>
      </c>
      <c r="J3353" t="s">
        <v>144</v>
      </c>
      <c r="K3353" t="s">
        <v>1488</v>
      </c>
      <c r="L3353" t="s">
        <v>146</v>
      </c>
      <c r="M3353" t="s">
        <v>4383</v>
      </c>
    </row>
    <row r="3354" spans="1:13" x14ac:dyDescent="0.35">
      <c r="A3354" t="s">
        <v>4384</v>
      </c>
      <c r="B3354" t="s">
        <v>4385</v>
      </c>
      <c r="C3354" t="s">
        <v>150</v>
      </c>
      <c r="D3354" t="s">
        <v>2167</v>
      </c>
      <c r="E3354" t="s">
        <v>4202</v>
      </c>
      <c r="F3354" t="s">
        <v>2197</v>
      </c>
      <c r="G3354" t="s">
        <v>2179</v>
      </c>
      <c r="H3354" t="s">
        <v>3550</v>
      </c>
      <c r="I3354" t="s">
        <v>55</v>
      </c>
      <c r="J3354" t="s">
        <v>144</v>
      </c>
      <c r="K3354" t="s">
        <v>1488</v>
      </c>
      <c r="L3354" t="s">
        <v>146</v>
      </c>
      <c r="M3354" t="s">
        <v>4386</v>
      </c>
    </row>
    <row r="3355" spans="1:13" x14ac:dyDescent="0.35">
      <c r="A3355" t="s">
        <v>4387</v>
      </c>
      <c r="B3355" t="s">
        <v>4388</v>
      </c>
      <c r="C3355" t="s">
        <v>150</v>
      </c>
      <c r="D3355" t="s">
        <v>2167</v>
      </c>
      <c r="E3355" t="s">
        <v>4215</v>
      </c>
      <c r="F3355" t="s">
        <v>2197</v>
      </c>
      <c r="G3355" t="s">
        <v>2179</v>
      </c>
      <c r="H3355" t="s">
        <v>3550</v>
      </c>
      <c r="I3355" t="s">
        <v>55</v>
      </c>
      <c r="J3355" t="s">
        <v>144</v>
      </c>
      <c r="K3355" t="s">
        <v>1488</v>
      </c>
      <c r="L3355" t="s">
        <v>146</v>
      </c>
      <c r="M3355" t="s">
        <v>4389</v>
      </c>
    </row>
    <row r="3356" spans="1:13" x14ac:dyDescent="0.35">
      <c r="A3356" t="s">
        <v>4390</v>
      </c>
      <c r="B3356" t="s">
        <v>4391</v>
      </c>
      <c r="C3356" t="s">
        <v>150</v>
      </c>
      <c r="D3356" t="s">
        <v>2167</v>
      </c>
      <c r="E3356" t="s">
        <v>4215</v>
      </c>
      <c r="F3356" t="s">
        <v>2197</v>
      </c>
      <c r="G3356" t="s">
        <v>2179</v>
      </c>
      <c r="H3356" t="s">
        <v>3550</v>
      </c>
      <c r="I3356" t="s">
        <v>55</v>
      </c>
      <c r="J3356" t="s">
        <v>144</v>
      </c>
      <c r="K3356" t="s">
        <v>1488</v>
      </c>
      <c r="L3356" t="s">
        <v>146</v>
      </c>
      <c r="M3356" t="s">
        <v>4392</v>
      </c>
    </row>
    <row r="3357" spans="1:13" x14ac:dyDescent="0.35">
      <c r="A3357" t="s">
        <v>4393</v>
      </c>
      <c r="B3357" t="s">
        <v>4394</v>
      </c>
      <c r="C3357" t="s">
        <v>150</v>
      </c>
      <c r="D3357" t="s">
        <v>2167</v>
      </c>
      <c r="E3357" t="s">
        <v>4215</v>
      </c>
      <c r="F3357" t="s">
        <v>2197</v>
      </c>
      <c r="G3357" t="s">
        <v>2179</v>
      </c>
      <c r="H3357" t="s">
        <v>3550</v>
      </c>
      <c r="I3357" t="s">
        <v>55</v>
      </c>
      <c r="J3357" t="s">
        <v>144</v>
      </c>
      <c r="K3357" t="s">
        <v>1488</v>
      </c>
      <c r="L3357" t="s">
        <v>146</v>
      </c>
      <c r="M3357" t="s">
        <v>4395</v>
      </c>
    </row>
    <row r="3358" spans="1:13" x14ac:dyDescent="0.35">
      <c r="A3358" t="s">
        <v>4396</v>
      </c>
      <c r="B3358" t="s">
        <v>4397</v>
      </c>
      <c r="C3358" t="s">
        <v>150</v>
      </c>
      <c r="D3358" t="s">
        <v>2167</v>
      </c>
      <c r="E3358" t="s">
        <v>4398</v>
      </c>
      <c r="F3358" t="s">
        <v>2197</v>
      </c>
      <c r="G3358" t="s">
        <v>2179</v>
      </c>
      <c r="H3358" t="s">
        <v>3550</v>
      </c>
      <c r="I3358" t="s">
        <v>55</v>
      </c>
      <c r="J3358" t="s">
        <v>144</v>
      </c>
      <c r="K3358" t="s">
        <v>1488</v>
      </c>
      <c r="L3358" t="s">
        <v>146</v>
      </c>
      <c r="M3358" t="s">
        <v>4399</v>
      </c>
    </row>
    <row r="3359" spans="1:13" x14ac:dyDescent="0.35">
      <c r="A3359" t="s">
        <v>4400</v>
      </c>
      <c r="B3359" t="s">
        <v>4401</v>
      </c>
      <c r="C3359" t="s">
        <v>150</v>
      </c>
      <c r="D3359" t="s">
        <v>2167</v>
      </c>
      <c r="E3359" t="s">
        <v>4398</v>
      </c>
      <c r="F3359" t="s">
        <v>2197</v>
      </c>
      <c r="G3359" t="s">
        <v>2179</v>
      </c>
      <c r="H3359" t="s">
        <v>3550</v>
      </c>
      <c r="I3359" t="s">
        <v>55</v>
      </c>
      <c r="J3359" t="s">
        <v>144</v>
      </c>
      <c r="K3359" t="s">
        <v>1488</v>
      </c>
      <c r="L3359" t="s">
        <v>146</v>
      </c>
      <c r="M3359" t="s">
        <v>4402</v>
      </c>
    </row>
    <row r="3360" spans="1:13" x14ac:dyDescent="0.35">
      <c r="A3360" t="s">
        <v>4403</v>
      </c>
      <c r="B3360" t="s">
        <v>4404</v>
      </c>
      <c r="C3360" t="s">
        <v>150</v>
      </c>
      <c r="D3360" t="s">
        <v>2167</v>
      </c>
      <c r="E3360" t="s">
        <v>4398</v>
      </c>
      <c r="F3360" t="s">
        <v>2197</v>
      </c>
      <c r="G3360" t="s">
        <v>2179</v>
      </c>
      <c r="H3360" t="s">
        <v>3550</v>
      </c>
      <c r="I3360" t="s">
        <v>55</v>
      </c>
      <c r="J3360" t="s">
        <v>144</v>
      </c>
      <c r="K3360" t="s">
        <v>1488</v>
      </c>
      <c r="L3360" t="s">
        <v>146</v>
      </c>
      <c r="M3360" t="s">
        <v>4405</v>
      </c>
    </row>
    <row r="3361" spans="1:13" x14ac:dyDescent="0.35">
      <c r="A3361" t="s">
        <v>4406</v>
      </c>
      <c r="B3361" t="s">
        <v>4407</v>
      </c>
      <c r="C3361" t="s">
        <v>150</v>
      </c>
      <c r="D3361" t="s">
        <v>2167</v>
      </c>
      <c r="E3361" t="s">
        <v>4215</v>
      </c>
      <c r="F3361" t="s">
        <v>2197</v>
      </c>
      <c r="G3361" t="s">
        <v>2179</v>
      </c>
      <c r="H3361" t="s">
        <v>3550</v>
      </c>
      <c r="I3361" t="s">
        <v>55</v>
      </c>
      <c r="J3361" t="s">
        <v>144</v>
      </c>
      <c r="K3361" t="s">
        <v>1488</v>
      </c>
      <c r="L3361" t="s">
        <v>146</v>
      </c>
      <c r="M3361" t="s">
        <v>4408</v>
      </c>
    </row>
    <row r="3362" spans="1:13" x14ac:dyDescent="0.35">
      <c r="A3362" t="s">
        <v>4409</v>
      </c>
      <c r="B3362" t="s">
        <v>4410</v>
      </c>
      <c r="C3362" t="s">
        <v>150</v>
      </c>
      <c r="D3362" t="s">
        <v>2167</v>
      </c>
      <c r="E3362" t="s">
        <v>4215</v>
      </c>
      <c r="F3362" t="s">
        <v>2197</v>
      </c>
      <c r="G3362" t="s">
        <v>2179</v>
      </c>
      <c r="H3362" t="s">
        <v>3550</v>
      </c>
      <c r="I3362" t="s">
        <v>55</v>
      </c>
      <c r="J3362" t="s">
        <v>144</v>
      </c>
      <c r="K3362" t="s">
        <v>1488</v>
      </c>
      <c r="L3362" t="s">
        <v>146</v>
      </c>
      <c r="M3362" t="s">
        <v>4411</v>
      </c>
    </row>
    <row r="3363" spans="1:13" x14ac:dyDescent="0.35">
      <c r="A3363" t="s">
        <v>4412</v>
      </c>
      <c r="B3363" t="s">
        <v>4413</v>
      </c>
      <c r="C3363" t="s">
        <v>150</v>
      </c>
      <c r="D3363" t="s">
        <v>2167</v>
      </c>
      <c r="E3363" t="s">
        <v>4215</v>
      </c>
      <c r="F3363" t="s">
        <v>2197</v>
      </c>
      <c r="G3363" t="s">
        <v>2179</v>
      </c>
      <c r="H3363" t="s">
        <v>3550</v>
      </c>
      <c r="I3363" t="s">
        <v>55</v>
      </c>
      <c r="J3363" t="s">
        <v>144</v>
      </c>
      <c r="K3363" t="s">
        <v>1488</v>
      </c>
      <c r="L3363" t="s">
        <v>146</v>
      </c>
      <c r="M3363" t="s">
        <v>4414</v>
      </c>
    </row>
    <row r="3364" spans="1:13" x14ac:dyDescent="0.35">
      <c r="A3364" t="s">
        <v>4415</v>
      </c>
      <c r="B3364" t="s">
        <v>4416</v>
      </c>
      <c r="C3364" t="s">
        <v>150</v>
      </c>
      <c r="D3364" t="s">
        <v>2167</v>
      </c>
      <c r="E3364" t="s">
        <v>4398</v>
      </c>
      <c r="F3364" t="s">
        <v>2197</v>
      </c>
      <c r="G3364" t="s">
        <v>2179</v>
      </c>
      <c r="H3364" t="s">
        <v>3550</v>
      </c>
      <c r="I3364" t="s">
        <v>55</v>
      </c>
      <c r="J3364" t="s">
        <v>144</v>
      </c>
      <c r="K3364" t="s">
        <v>1488</v>
      </c>
      <c r="L3364" t="s">
        <v>146</v>
      </c>
      <c r="M3364" t="s">
        <v>4417</v>
      </c>
    </row>
    <row r="3365" spans="1:13" x14ac:dyDescent="0.35">
      <c r="A3365" t="s">
        <v>4418</v>
      </c>
      <c r="B3365" t="s">
        <v>4419</v>
      </c>
      <c r="C3365" t="s">
        <v>150</v>
      </c>
      <c r="D3365" t="s">
        <v>2167</v>
      </c>
      <c r="E3365" t="s">
        <v>4398</v>
      </c>
      <c r="F3365" t="s">
        <v>2197</v>
      </c>
      <c r="G3365" t="s">
        <v>2179</v>
      </c>
      <c r="H3365" t="s">
        <v>3550</v>
      </c>
      <c r="I3365" t="s">
        <v>55</v>
      </c>
      <c r="J3365" t="s">
        <v>144</v>
      </c>
      <c r="K3365" t="s">
        <v>1488</v>
      </c>
      <c r="L3365" t="s">
        <v>146</v>
      </c>
      <c r="M3365" t="s">
        <v>4420</v>
      </c>
    </row>
    <row r="3366" spans="1:13" x14ac:dyDescent="0.35">
      <c r="A3366" t="s">
        <v>4421</v>
      </c>
      <c r="B3366" t="s">
        <v>4422</v>
      </c>
      <c r="C3366" t="s">
        <v>150</v>
      </c>
      <c r="D3366" t="s">
        <v>2167</v>
      </c>
      <c r="E3366" t="s">
        <v>4398</v>
      </c>
      <c r="F3366" t="s">
        <v>2197</v>
      </c>
      <c r="G3366" t="s">
        <v>2179</v>
      </c>
      <c r="H3366" t="s">
        <v>3550</v>
      </c>
      <c r="I3366" t="s">
        <v>55</v>
      </c>
      <c r="J3366" t="s">
        <v>144</v>
      </c>
      <c r="K3366" t="s">
        <v>1488</v>
      </c>
      <c r="L3366" t="s">
        <v>146</v>
      </c>
      <c r="M3366" t="s">
        <v>4423</v>
      </c>
    </row>
    <row r="3367" spans="1:13" x14ac:dyDescent="0.35">
      <c r="A3367" t="s">
        <v>4424</v>
      </c>
      <c r="B3367" t="s">
        <v>4425</v>
      </c>
      <c r="C3367" t="s">
        <v>150</v>
      </c>
      <c r="D3367" t="s">
        <v>2167</v>
      </c>
      <c r="E3367" t="s">
        <v>4215</v>
      </c>
      <c r="F3367" t="s">
        <v>2197</v>
      </c>
      <c r="G3367" t="s">
        <v>2179</v>
      </c>
      <c r="H3367" t="s">
        <v>3550</v>
      </c>
      <c r="I3367" t="s">
        <v>55</v>
      </c>
      <c r="J3367" t="s">
        <v>144</v>
      </c>
      <c r="K3367" t="s">
        <v>1488</v>
      </c>
      <c r="L3367" t="s">
        <v>146</v>
      </c>
      <c r="M3367" t="s">
        <v>4426</v>
      </c>
    </row>
    <row r="3368" spans="1:13" x14ac:dyDescent="0.35">
      <c r="A3368" t="s">
        <v>4427</v>
      </c>
      <c r="B3368" t="s">
        <v>4428</v>
      </c>
      <c r="C3368" t="s">
        <v>150</v>
      </c>
      <c r="D3368" t="s">
        <v>2167</v>
      </c>
      <c r="E3368" t="s">
        <v>4215</v>
      </c>
      <c r="F3368" t="s">
        <v>2197</v>
      </c>
      <c r="G3368" t="s">
        <v>2179</v>
      </c>
      <c r="H3368" t="s">
        <v>3550</v>
      </c>
      <c r="I3368" t="s">
        <v>55</v>
      </c>
      <c r="J3368" t="s">
        <v>144</v>
      </c>
      <c r="K3368" t="s">
        <v>1488</v>
      </c>
      <c r="L3368" t="s">
        <v>146</v>
      </c>
      <c r="M3368" t="s">
        <v>4429</v>
      </c>
    </row>
    <row r="3369" spans="1:13" x14ac:dyDescent="0.35">
      <c r="A3369" t="s">
        <v>4430</v>
      </c>
      <c r="B3369" t="s">
        <v>4431</v>
      </c>
      <c r="C3369" t="s">
        <v>150</v>
      </c>
      <c r="D3369" t="s">
        <v>2167</v>
      </c>
      <c r="E3369" t="s">
        <v>4215</v>
      </c>
      <c r="F3369" t="s">
        <v>2197</v>
      </c>
      <c r="G3369" t="s">
        <v>2179</v>
      </c>
      <c r="H3369" t="s">
        <v>3550</v>
      </c>
      <c r="I3369" t="s">
        <v>55</v>
      </c>
      <c r="J3369" t="s">
        <v>144</v>
      </c>
      <c r="K3369" t="s">
        <v>1488</v>
      </c>
      <c r="L3369" t="s">
        <v>146</v>
      </c>
      <c r="M3369" t="s">
        <v>4432</v>
      </c>
    </row>
    <row r="3370" spans="1:13" x14ac:dyDescent="0.35">
      <c r="A3370" t="s">
        <v>4433</v>
      </c>
      <c r="B3370" t="s">
        <v>4434</v>
      </c>
      <c r="C3370" t="s">
        <v>150</v>
      </c>
      <c r="D3370" t="s">
        <v>2167</v>
      </c>
      <c r="E3370" t="s">
        <v>4398</v>
      </c>
      <c r="F3370" t="s">
        <v>2197</v>
      </c>
      <c r="G3370" t="s">
        <v>2179</v>
      </c>
      <c r="H3370" t="s">
        <v>3550</v>
      </c>
      <c r="I3370" t="s">
        <v>55</v>
      </c>
      <c r="J3370" t="s">
        <v>144</v>
      </c>
      <c r="K3370" t="s">
        <v>1488</v>
      </c>
      <c r="L3370" t="s">
        <v>146</v>
      </c>
      <c r="M3370" t="s">
        <v>4435</v>
      </c>
    </row>
    <row r="3371" spans="1:13" x14ac:dyDescent="0.35">
      <c r="A3371" t="s">
        <v>4436</v>
      </c>
      <c r="B3371" t="s">
        <v>4437</v>
      </c>
      <c r="C3371" t="s">
        <v>150</v>
      </c>
      <c r="D3371" t="s">
        <v>2167</v>
      </c>
      <c r="E3371" t="s">
        <v>4398</v>
      </c>
      <c r="F3371" t="s">
        <v>2197</v>
      </c>
      <c r="G3371" t="s">
        <v>2179</v>
      </c>
      <c r="H3371" t="s">
        <v>3550</v>
      </c>
      <c r="I3371" t="s">
        <v>55</v>
      </c>
      <c r="J3371" t="s">
        <v>144</v>
      </c>
      <c r="K3371" t="s">
        <v>1488</v>
      </c>
      <c r="L3371" t="s">
        <v>146</v>
      </c>
      <c r="M3371" t="s">
        <v>4438</v>
      </c>
    </row>
    <row r="3372" spans="1:13" x14ac:dyDescent="0.35">
      <c r="A3372" t="s">
        <v>4439</v>
      </c>
      <c r="B3372" t="s">
        <v>4440</v>
      </c>
      <c r="C3372" t="s">
        <v>150</v>
      </c>
      <c r="D3372" t="s">
        <v>2167</v>
      </c>
      <c r="E3372" t="s">
        <v>4398</v>
      </c>
      <c r="F3372" t="s">
        <v>2197</v>
      </c>
      <c r="G3372" t="s">
        <v>2179</v>
      </c>
      <c r="H3372" t="s">
        <v>3550</v>
      </c>
      <c r="I3372" t="s">
        <v>55</v>
      </c>
      <c r="J3372" t="s">
        <v>144</v>
      </c>
      <c r="K3372" t="s">
        <v>1488</v>
      </c>
      <c r="L3372" t="s">
        <v>146</v>
      </c>
      <c r="M3372" t="s">
        <v>4441</v>
      </c>
    </row>
    <row r="3373" spans="1:13" x14ac:dyDescent="0.35">
      <c r="A3373" t="s">
        <v>4442</v>
      </c>
      <c r="B3373" t="s">
        <v>4443</v>
      </c>
      <c r="C3373" t="s">
        <v>150</v>
      </c>
      <c r="D3373" t="s">
        <v>2167</v>
      </c>
      <c r="E3373" t="s">
        <v>4153</v>
      </c>
      <c r="F3373" t="s">
        <v>2197</v>
      </c>
      <c r="G3373" t="s">
        <v>2179</v>
      </c>
      <c r="H3373" t="s">
        <v>3550</v>
      </c>
      <c r="I3373" t="s">
        <v>171</v>
      </c>
      <c r="J3373" t="s">
        <v>2191</v>
      </c>
      <c r="K3373" t="s">
        <v>1488</v>
      </c>
      <c r="L3373" t="s">
        <v>146</v>
      </c>
      <c r="M3373" t="s">
        <v>4444</v>
      </c>
    </row>
    <row r="3374" spans="1:13" x14ac:dyDescent="0.35">
      <c r="A3374" t="s">
        <v>4445</v>
      </c>
      <c r="B3374" t="s">
        <v>4446</v>
      </c>
      <c r="C3374" t="s">
        <v>150</v>
      </c>
      <c r="D3374" t="s">
        <v>2167</v>
      </c>
      <c r="E3374" t="s">
        <v>4447</v>
      </c>
      <c r="F3374" t="s">
        <v>553</v>
      </c>
      <c r="G3374" t="s">
        <v>2179</v>
      </c>
      <c r="H3374" t="s">
        <v>3550</v>
      </c>
      <c r="I3374" t="s">
        <v>55</v>
      </c>
      <c r="J3374" t="s">
        <v>144</v>
      </c>
      <c r="K3374" t="s">
        <v>1488</v>
      </c>
      <c r="L3374" t="s">
        <v>252</v>
      </c>
      <c r="M3374" t="s">
        <v>4448</v>
      </c>
    </row>
    <row r="3375" spans="1:13" x14ac:dyDescent="0.35">
      <c r="A3375" t="s">
        <v>4449</v>
      </c>
      <c r="B3375" t="s">
        <v>4450</v>
      </c>
      <c r="C3375" t="s">
        <v>150</v>
      </c>
      <c r="D3375" t="s">
        <v>2167</v>
      </c>
      <c r="E3375" t="s">
        <v>4447</v>
      </c>
      <c r="F3375" t="s">
        <v>553</v>
      </c>
      <c r="G3375" t="s">
        <v>2179</v>
      </c>
      <c r="H3375" t="s">
        <v>3550</v>
      </c>
      <c r="I3375" t="s">
        <v>55</v>
      </c>
      <c r="J3375" t="s">
        <v>144</v>
      </c>
      <c r="K3375" t="s">
        <v>1488</v>
      </c>
      <c r="L3375" t="s">
        <v>146</v>
      </c>
      <c r="M3375" t="s">
        <v>4451</v>
      </c>
    </row>
    <row r="3376" spans="1:13" x14ac:dyDescent="0.35">
      <c r="A3376" t="s">
        <v>4452</v>
      </c>
      <c r="B3376" t="s">
        <v>4453</v>
      </c>
      <c r="C3376" t="s">
        <v>150</v>
      </c>
      <c r="D3376" t="s">
        <v>2167</v>
      </c>
      <c r="E3376" t="s">
        <v>4447</v>
      </c>
      <c r="F3376" t="s">
        <v>553</v>
      </c>
      <c r="G3376" t="s">
        <v>2179</v>
      </c>
      <c r="H3376" t="s">
        <v>3550</v>
      </c>
      <c r="I3376" t="s">
        <v>55</v>
      </c>
      <c r="J3376" t="s">
        <v>144</v>
      </c>
      <c r="K3376" t="s">
        <v>1488</v>
      </c>
      <c r="L3376" t="s">
        <v>146</v>
      </c>
      <c r="M3376" t="s">
        <v>4454</v>
      </c>
    </row>
    <row r="3377" spans="1:13" x14ac:dyDescent="0.35">
      <c r="A3377" t="s">
        <v>4455</v>
      </c>
      <c r="B3377" t="s">
        <v>4456</v>
      </c>
      <c r="C3377" t="s">
        <v>150</v>
      </c>
      <c r="D3377" t="s">
        <v>2167</v>
      </c>
      <c r="E3377" t="s">
        <v>4447</v>
      </c>
      <c r="F3377" t="s">
        <v>553</v>
      </c>
      <c r="G3377" t="s">
        <v>2179</v>
      </c>
      <c r="H3377" t="s">
        <v>3550</v>
      </c>
      <c r="I3377" t="s">
        <v>55</v>
      </c>
      <c r="J3377" t="s">
        <v>144</v>
      </c>
      <c r="K3377" t="s">
        <v>1488</v>
      </c>
      <c r="L3377" t="s">
        <v>252</v>
      </c>
      <c r="M3377" t="s">
        <v>4457</v>
      </c>
    </row>
    <row r="3378" spans="1:13" x14ac:dyDescent="0.35">
      <c r="A3378" t="s">
        <v>4458</v>
      </c>
      <c r="B3378" t="s">
        <v>4459</v>
      </c>
      <c r="C3378" t="s">
        <v>150</v>
      </c>
      <c r="D3378" t="s">
        <v>2167</v>
      </c>
      <c r="E3378" t="s">
        <v>4447</v>
      </c>
      <c r="F3378" t="s">
        <v>553</v>
      </c>
      <c r="G3378" t="s">
        <v>2179</v>
      </c>
      <c r="H3378" t="s">
        <v>3550</v>
      </c>
      <c r="I3378" t="s">
        <v>55</v>
      </c>
      <c r="J3378" t="s">
        <v>144</v>
      </c>
      <c r="K3378" t="s">
        <v>1488</v>
      </c>
      <c r="L3378" t="s">
        <v>146</v>
      </c>
      <c r="M3378" t="s">
        <v>4460</v>
      </c>
    </row>
    <row r="3379" spans="1:13" x14ac:dyDescent="0.35">
      <c r="A3379" t="s">
        <v>4461</v>
      </c>
      <c r="B3379" t="s">
        <v>4462</v>
      </c>
      <c r="C3379" t="s">
        <v>150</v>
      </c>
      <c r="D3379" t="s">
        <v>2167</v>
      </c>
      <c r="E3379" t="s">
        <v>4447</v>
      </c>
      <c r="F3379" t="s">
        <v>553</v>
      </c>
      <c r="G3379" t="s">
        <v>2179</v>
      </c>
      <c r="H3379" t="s">
        <v>3550</v>
      </c>
      <c r="I3379" t="s">
        <v>55</v>
      </c>
      <c r="J3379" t="s">
        <v>144</v>
      </c>
      <c r="K3379" t="s">
        <v>1488</v>
      </c>
      <c r="L3379" t="s">
        <v>146</v>
      </c>
      <c r="M3379" t="s">
        <v>4463</v>
      </c>
    </row>
    <row r="3380" spans="1:13" x14ac:dyDescent="0.35">
      <c r="A3380" t="s">
        <v>4464</v>
      </c>
      <c r="B3380" t="s">
        <v>4465</v>
      </c>
      <c r="C3380" t="s">
        <v>150</v>
      </c>
      <c r="D3380" t="s">
        <v>2167</v>
      </c>
      <c r="E3380" t="s">
        <v>4447</v>
      </c>
      <c r="F3380" t="s">
        <v>553</v>
      </c>
      <c r="G3380" t="s">
        <v>2179</v>
      </c>
      <c r="H3380" t="s">
        <v>3550</v>
      </c>
      <c r="I3380" t="s">
        <v>55</v>
      </c>
      <c r="J3380" t="s">
        <v>144</v>
      </c>
      <c r="K3380" t="s">
        <v>1488</v>
      </c>
      <c r="L3380" t="s">
        <v>252</v>
      </c>
      <c r="M3380" t="s">
        <v>4466</v>
      </c>
    </row>
    <row r="3381" spans="1:13" x14ac:dyDescent="0.35">
      <c r="A3381" t="s">
        <v>4467</v>
      </c>
      <c r="B3381" t="s">
        <v>4468</v>
      </c>
      <c r="C3381" t="s">
        <v>150</v>
      </c>
      <c r="D3381" t="s">
        <v>2167</v>
      </c>
      <c r="E3381" t="s">
        <v>4447</v>
      </c>
      <c r="F3381" t="s">
        <v>553</v>
      </c>
      <c r="G3381" t="s">
        <v>2179</v>
      </c>
      <c r="H3381" t="s">
        <v>3550</v>
      </c>
      <c r="I3381" t="s">
        <v>55</v>
      </c>
      <c r="J3381" t="s">
        <v>144</v>
      </c>
      <c r="K3381" t="s">
        <v>1488</v>
      </c>
      <c r="L3381" t="s">
        <v>146</v>
      </c>
      <c r="M3381" t="s">
        <v>4469</v>
      </c>
    </row>
    <row r="3382" spans="1:13" x14ac:dyDescent="0.35">
      <c r="A3382" t="s">
        <v>4470</v>
      </c>
      <c r="B3382" t="s">
        <v>4471</v>
      </c>
      <c r="C3382" t="s">
        <v>150</v>
      </c>
      <c r="D3382" t="s">
        <v>2167</v>
      </c>
      <c r="E3382" t="s">
        <v>4447</v>
      </c>
      <c r="F3382" t="s">
        <v>553</v>
      </c>
      <c r="G3382" t="s">
        <v>2179</v>
      </c>
      <c r="H3382" t="s">
        <v>3550</v>
      </c>
      <c r="I3382" t="s">
        <v>55</v>
      </c>
      <c r="J3382" t="s">
        <v>144</v>
      </c>
      <c r="K3382" t="s">
        <v>1488</v>
      </c>
      <c r="L3382" t="s">
        <v>146</v>
      </c>
      <c r="M3382" t="s">
        <v>4472</v>
      </c>
    </row>
    <row r="3383" spans="1:13" x14ac:dyDescent="0.35">
      <c r="A3383" t="s">
        <v>4473</v>
      </c>
      <c r="B3383" t="s">
        <v>4474</v>
      </c>
      <c r="C3383" t="s">
        <v>150</v>
      </c>
      <c r="D3383" t="s">
        <v>2167</v>
      </c>
      <c r="E3383" t="s">
        <v>4447</v>
      </c>
      <c r="F3383" t="s">
        <v>553</v>
      </c>
      <c r="G3383" t="s">
        <v>2179</v>
      </c>
      <c r="H3383" t="s">
        <v>3550</v>
      </c>
      <c r="I3383" t="s">
        <v>55</v>
      </c>
      <c r="J3383" t="s">
        <v>144</v>
      </c>
      <c r="K3383" t="s">
        <v>1488</v>
      </c>
      <c r="L3383" t="s">
        <v>252</v>
      </c>
      <c r="M3383" t="s">
        <v>4475</v>
      </c>
    </row>
    <row r="3384" spans="1:13" x14ac:dyDescent="0.35">
      <c r="A3384" t="s">
        <v>4476</v>
      </c>
      <c r="B3384" t="s">
        <v>4477</v>
      </c>
      <c r="C3384" t="s">
        <v>150</v>
      </c>
      <c r="D3384" t="s">
        <v>2167</v>
      </c>
      <c r="E3384" t="s">
        <v>4447</v>
      </c>
      <c r="F3384" t="s">
        <v>553</v>
      </c>
      <c r="G3384" t="s">
        <v>2179</v>
      </c>
      <c r="H3384" t="s">
        <v>3550</v>
      </c>
      <c r="I3384" t="s">
        <v>55</v>
      </c>
      <c r="J3384" t="s">
        <v>144</v>
      </c>
      <c r="K3384" t="s">
        <v>1488</v>
      </c>
      <c r="L3384" t="s">
        <v>146</v>
      </c>
      <c r="M3384" t="s">
        <v>4478</v>
      </c>
    </row>
    <row r="3385" spans="1:13" x14ac:dyDescent="0.35">
      <c r="A3385" t="s">
        <v>4479</v>
      </c>
      <c r="B3385" t="s">
        <v>4480</v>
      </c>
      <c r="C3385" t="s">
        <v>150</v>
      </c>
      <c r="D3385" t="s">
        <v>2167</v>
      </c>
      <c r="E3385" t="s">
        <v>4447</v>
      </c>
      <c r="F3385" t="s">
        <v>553</v>
      </c>
      <c r="G3385" t="s">
        <v>2179</v>
      </c>
      <c r="H3385" t="s">
        <v>3550</v>
      </c>
      <c r="I3385" t="s">
        <v>55</v>
      </c>
      <c r="J3385" t="s">
        <v>144</v>
      </c>
      <c r="K3385" t="s">
        <v>1488</v>
      </c>
      <c r="L3385" t="s">
        <v>146</v>
      </c>
      <c r="M3385" t="s">
        <v>4481</v>
      </c>
    </row>
    <row r="3386" spans="1:13" x14ac:dyDescent="0.35">
      <c r="A3386" t="s">
        <v>4482</v>
      </c>
      <c r="B3386" t="s">
        <v>4483</v>
      </c>
      <c r="C3386" t="s">
        <v>150</v>
      </c>
      <c r="D3386" t="s">
        <v>2167</v>
      </c>
      <c r="E3386" t="s">
        <v>4447</v>
      </c>
      <c r="F3386" t="s">
        <v>553</v>
      </c>
      <c r="G3386" t="s">
        <v>2179</v>
      </c>
      <c r="H3386" t="s">
        <v>3550</v>
      </c>
      <c r="I3386" t="s">
        <v>55</v>
      </c>
      <c r="J3386" t="s">
        <v>144</v>
      </c>
      <c r="K3386" t="s">
        <v>1488</v>
      </c>
      <c r="L3386" t="s">
        <v>252</v>
      </c>
      <c r="M3386" t="s">
        <v>4484</v>
      </c>
    </row>
    <row r="3387" spans="1:13" x14ac:dyDescent="0.35">
      <c r="A3387" t="s">
        <v>4485</v>
      </c>
      <c r="B3387" t="s">
        <v>4486</v>
      </c>
      <c r="C3387" t="s">
        <v>150</v>
      </c>
      <c r="D3387" t="s">
        <v>2167</v>
      </c>
      <c r="E3387" t="s">
        <v>4447</v>
      </c>
      <c r="F3387" t="s">
        <v>553</v>
      </c>
      <c r="G3387" t="s">
        <v>2179</v>
      </c>
      <c r="H3387" t="s">
        <v>3550</v>
      </c>
      <c r="I3387" t="s">
        <v>55</v>
      </c>
      <c r="J3387" t="s">
        <v>144</v>
      </c>
      <c r="K3387" t="s">
        <v>1488</v>
      </c>
      <c r="L3387" t="s">
        <v>252</v>
      </c>
      <c r="M3387" t="s">
        <v>4487</v>
      </c>
    </row>
    <row r="3388" spans="1:13" x14ac:dyDescent="0.35">
      <c r="A3388" t="s">
        <v>4488</v>
      </c>
      <c r="B3388" t="s">
        <v>4489</v>
      </c>
      <c r="C3388" t="s">
        <v>150</v>
      </c>
      <c r="D3388" t="s">
        <v>2167</v>
      </c>
      <c r="E3388" t="s">
        <v>4490</v>
      </c>
      <c r="F3388" t="s">
        <v>553</v>
      </c>
      <c r="G3388" t="s">
        <v>2179</v>
      </c>
      <c r="H3388" t="s">
        <v>3550</v>
      </c>
      <c r="I3388" t="s">
        <v>55</v>
      </c>
      <c r="J3388" t="s">
        <v>144</v>
      </c>
      <c r="K3388" t="s">
        <v>1488</v>
      </c>
      <c r="L3388" t="s">
        <v>146</v>
      </c>
      <c r="M3388" t="s">
        <v>4491</v>
      </c>
    </row>
    <row r="3389" spans="1:13" x14ac:dyDescent="0.35">
      <c r="A3389" t="s">
        <v>4492</v>
      </c>
      <c r="B3389" t="s">
        <v>4493</v>
      </c>
      <c r="C3389" t="s">
        <v>150</v>
      </c>
      <c r="D3389" t="s">
        <v>2167</v>
      </c>
      <c r="E3389" t="s">
        <v>4490</v>
      </c>
      <c r="F3389" t="s">
        <v>553</v>
      </c>
      <c r="G3389" t="s">
        <v>2179</v>
      </c>
      <c r="H3389" t="s">
        <v>3550</v>
      </c>
      <c r="I3389" t="s">
        <v>55</v>
      </c>
      <c r="J3389" t="s">
        <v>144</v>
      </c>
      <c r="K3389" t="s">
        <v>1488</v>
      </c>
      <c r="L3389" t="s">
        <v>146</v>
      </c>
      <c r="M3389" t="s">
        <v>4494</v>
      </c>
    </row>
    <row r="3390" spans="1:13" x14ac:dyDescent="0.35">
      <c r="A3390" t="s">
        <v>4495</v>
      </c>
      <c r="B3390" t="s">
        <v>4496</v>
      </c>
      <c r="C3390" t="s">
        <v>150</v>
      </c>
      <c r="D3390" t="s">
        <v>2167</v>
      </c>
      <c r="E3390" t="s">
        <v>4490</v>
      </c>
      <c r="F3390" t="s">
        <v>553</v>
      </c>
      <c r="G3390" t="s">
        <v>2179</v>
      </c>
      <c r="H3390" t="s">
        <v>3550</v>
      </c>
      <c r="I3390" t="s">
        <v>55</v>
      </c>
      <c r="J3390" t="s">
        <v>144</v>
      </c>
      <c r="K3390" t="s">
        <v>1488</v>
      </c>
      <c r="L3390" t="s">
        <v>146</v>
      </c>
      <c r="M3390" t="s">
        <v>4497</v>
      </c>
    </row>
    <row r="3391" spans="1:13" x14ac:dyDescent="0.35">
      <c r="A3391" t="s">
        <v>4498</v>
      </c>
      <c r="B3391" t="s">
        <v>4499</v>
      </c>
      <c r="C3391" t="s">
        <v>150</v>
      </c>
      <c r="D3391" t="s">
        <v>2167</v>
      </c>
      <c r="E3391" t="s">
        <v>4490</v>
      </c>
      <c r="F3391" t="s">
        <v>553</v>
      </c>
      <c r="G3391" t="s">
        <v>2179</v>
      </c>
      <c r="H3391" t="s">
        <v>3550</v>
      </c>
      <c r="I3391" t="s">
        <v>55</v>
      </c>
      <c r="J3391" t="s">
        <v>144</v>
      </c>
      <c r="K3391" t="s">
        <v>1488</v>
      </c>
      <c r="L3391" t="s">
        <v>146</v>
      </c>
      <c r="M3391" t="s">
        <v>4500</v>
      </c>
    </row>
    <row r="3392" spans="1:13" x14ac:dyDescent="0.35">
      <c r="A3392" t="s">
        <v>4501</v>
      </c>
      <c r="B3392" t="s">
        <v>4502</v>
      </c>
      <c r="C3392" t="s">
        <v>150</v>
      </c>
      <c r="D3392" t="s">
        <v>2167</v>
      </c>
      <c r="E3392" t="s">
        <v>4490</v>
      </c>
      <c r="F3392" t="s">
        <v>2180</v>
      </c>
      <c r="G3392" t="s">
        <v>2179</v>
      </c>
      <c r="H3392" t="s">
        <v>3550</v>
      </c>
      <c r="I3392" t="s">
        <v>55</v>
      </c>
      <c r="J3392" t="s">
        <v>144</v>
      </c>
      <c r="K3392" t="s">
        <v>1488</v>
      </c>
      <c r="L3392" t="s">
        <v>146</v>
      </c>
      <c r="M3392" t="s">
        <v>4503</v>
      </c>
    </row>
    <row r="3393" spans="1:13" x14ac:dyDescent="0.35">
      <c r="A3393" t="s">
        <v>4504</v>
      </c>
      <c r="B3393" t="s">
        <v>4505</v>
      </c>
      <c r="C3393" t="s">
        <v>150</v>
      </c>
      <c r="D3393" t="s">
        <v>2167</v>
      </c>
      <c r="E3393" t="s">
        <v>4490</v>
      </c>
      <c r="F3393" t="s">
        <v>2180</v>
      </c>
      <c r="G3393" t="s">
        <v>2179</v>
      </c>
      <c r="H3393" t="s">
        <v>3550</v>
      </c>
      <c r="I3393" t="s">
        <v>55</v>
      </c>
      <c r="J3393" t="s">
        <v>144</v>
      </c>
      <c r="K3393" t="s">
        <v>1488</v>
      </c>
      <c r="L3393" t="s">
        <v>146</v>
      </c>
      <c r="M3393" t="s">
        <v>4506</v>
      </c>
    </row>
    <row r="3394" spans="1:13" x14ac:dyDescent="0.35">
      <c r="A3394" t="s">
        <v>4507</v>
      </c>
      <c r="B3394" t="s">
        <v>4508</v>
      </c>
      <c r="C3394" t="s">
        <v>150</v>
      </c>
      <c r="D3394" t="s">
        <v>2167</v>
      </c>
      <c r="E3394" t="s">
        <v>4490</v>
      </c>
      <c r="F3394" t="s">
        <v>2180</v>
      </c>
      <c r="G3394" t="s">
        <v>2179</v>
      </c>
      <c r="H3394" t="s">
        <v>3550</v>
      </c>
      <c r="I3394" t="s">
        <v>55</v>
      </c>
      <c r="J3394" t="s">
        <v>144</v>
      </c>
      <c r="K3394" t="s">
        <v>1488</v>
      </c>
      <c r="L3394" t="s">
        <v>146</v>
      </c>
      <c r="M3394" t="s">
        <v>4509</v>
      </c>
    </row>
    <row r="3395" spans="1:13" x14ac:dyDescent="0.35">
      <c r="A3395" t="s">
        <v>4510</v>
      </c>
      <c r="B3395" t="s">
        <v>4511</v>
      </c>
      <c r="C3395" t="s">
        <v>150</v>
      </c>
      <c r="D3395" t="s">
        <v>2167</v>
      </c>
      <c r="E3395" t="s">
        <v>4490</v>
      </c>
      <c r="F3395" t="s">
        <v>2180</v>
      </c>
      <c r="G3395" t="s">
        <v>2179</v>
      </c>
      <c r="H3395" t="s">
        <v>3550</v>
      </c>
      <c r="I3395" t="s">
        <v>55</v>
      </c>
      <c r="J3395" t="s">
        <v>144</v>
      </c>
      <c r="K3395" t="s">
        <v>1488</v>
      </c>
      <c r="L3395" t="s">
        <v>146</v>
      </c>
      <c r="M3395" t="s">
        <v>4512</v>
      </c>
    </row>
    <row r="3396" spans="1:13" x14ac:dyDescent="0.35">
      <c r="A3396" t="s">
        <v>4513</v>
      </c>
      <c r="B3396" t="s">
        <v>4514</v>
      </c>
      <c r="C3396" t="s">
        <v>150</v>
      </c>
      <c r="D3396" t="s">
        <v>2167</v>
      </c>
      <c r="E3396" t="s">
        <v>4490</v>
      </c>
      <c r="F3396" t="s">
        <v>1257</v>
      </c>
      <c r="G3396" t="s">
        <v>2179</v>
      </c>
      <c r="H3396" t="s">
        <v>3550</v>
      </c>
      <c r="I3396" t="s">
        <v>55</v>
      </c>
      <c r="J3396" t="s">
        <v>144</v>
      </c>
      <c r="K3396" t="s">
        <v>1488</v>
      </c>
      <c r="L3396" t="s">
        <v>146</v>
      </c>
      <c r="M3396" t="s">
        <v>4515</v>
      </c>
    </row>
    <row r="3397" spans="1:13" x14ac:dyDescent="0.35">
      <c r="A3397" t="s">
        <v>4516</v>
      </c>
      <c r="B3397" t="s">
        <v>4517</v>
      </c>
      <c r="C3397" t="s">
        <v>150</v>
      </c>
      <c r="D3397" t="s">
        <v>2167</v>
      </c>
      <c r="E3397" t="s">
        <v>4490</v>
      </c>
      <c r="F3397" t="s">
        <v>1257</v>
      </c>
      <c r="G3397" t="s">
        <v>2179</v>
      </c>
      <c r="H3397" t="s">
        <v>3550</v>
      </c>
      <c r="I3397" t="s">
        <v>55</v>
      </c>
      <c r="J3397" t="s">
        <v>144</v>
      </c>
      <c r="K3397" t="s">
        <v>1488</v>
      </c>
      <c r="L3397" t="s">
        <v>146</v>
      </c>
      <c r="M3397" t="s">
        <v>4518</v>
      </c>
    </row>
    <row r="3398" spans="1:13" x14ac:dyDescent="0.35">
      <c r="A3398" t="s">
        <v>4519</v>
      </c>
      <c r="B3398" t="s">
        <v>4520</v>
      </c>
      <c r="C3398" t="s">
        <v>150</v>
      </c>
      <c r="D3398" t="s">
        <v>2167</v>
      </c>
      <c r="E3398" t="s">
        <v>4490</v>
      </c>
      <c r="F3398" t="s">
        <v>1257</v>
      </c>
      <c r="G3398" t="s">
        <v>2179</v>
      </c>
      <c r="H3398" t="s">
        <v>3550</v>
      </c>
      <c r="I3398" t="s">
        <v>55</v>
      </c>
      <c r="J3398" t="s">
        <v>144</v>
      </c>
      <c r="K3398" t="s">
        <v>1488</v>
      </c>
      <c r="L3398" t="s">
        <v>146</v>
      </c>
      <c r="M3398" t="s">
        <v>4521</v>
      </c>
    </row>
    <row r="3399" spans="1:13" x14ac:dyDescent="0.35">
      <c r="A3399" t="s">
        <v>4522</v>
      </c>
      <c r="B3399" t="s">
        <v>4523</v>
      </c>
      <c r="C3399" t="s">
        <v>150</v>
      </c>
      <c r="D3399" t="s">
        <v>2167</v>
      </c>
      <c r="E3399" t="s">
        <v>4490</v>
      </c>
      <c r="F3399" t="s">
        <v>1257</v>
      </c>
      <c r="G3399" t="s">
        <v>2179</v>
      </c>
      <c r="H3399" t="s">
        <v>3550</v>
      </c>
      <c r="I3399" t="s">
        <v>55</v>
      </c>
      <c r="J3399" t="s">
        <v>144</v>
      </c>
      <c r="K3399" t="s">
        <v>1488</v>
      </c>
      <c r="L3399" t="s">
        <v>146</v>
      </c>
      <c r="M3399" t="s">
        <v>4524</v>
      </c>
    </row>
    <row r="3400" spans="1:13" x14ac:dyDescent="0.35">
      <c r="A3400" t="s">
        <v>4525</v>
      </c>
      <c r="B3400" t="s">
        <v>4526</v>
      </c>
      <c r="C3400" t="s">
        <v>150</v>
      </c>
      <c r="D3400" t="s">
        <v>2167</v>
      </c>
      <c r="E3400" t="s">
        <v>4490</v>
      </c>
      <c r="F3400" t="s">
        <v>1257</v>
      </c>
      <c r="G3400" t="s">
        <v>2179</v>
      </c>
      <c r="H3400" t="s">
        <v>3550</v>
      </c>
      <c r="I3400" t="s">
        <v>55</v>
      </c>
      <c r="J3400" t="s">
        <v>144</v>
      </c>
      <c r="K3400" t="s">
        <v>1488</v>
      </c>
      <c r="L3400" t="s">
        <v>146</v>
      </c>
      <c r="M3400" t="s">
        <v>4527</v>
      </c>
    </row>
    <row r="3401" spans="1:13" x14ac:dyDescent="0.35">
      <c r="A3401" t="s">
        <v>4528</v>
      </c>
      <c r="B3401" t="s">
        <v>4529</v>
      </c>
      <c r="C3401" t="s">
        <v>150</v>
      </c>
      <c r="D3401" t="s">
        <v>2167</v>
      </c>
      <c r="E3401" t="s">
        <v>4490</v>
      </c>
      <c r="F3401" t="s">
        <v>1257</v>
      </c>
      <c r="G3401" t="s">
        <v>2179</v>
      </c>
      <c r="H3401" t="s">
        <v>3550</v>
      </c>
      <c r="I3401" t="s">
        <v>55</v>
      </c>
      <c r="J3401" t="s">
        <v>144</v>
      </c>
      <c r="K3401" t="s">
        <v>1488</v>
      </c>
      <c r="L3401" t="s">
        <v>146</v>
      </c>
      <c r="M3401" t="s">
        <v>4530</v>
      </c>
    </row>
    <row r="3402" spans="1:13" x14ac:dyDescent="0.35">
      <c r="A3402" t="s">
        <v>4531</v>
      </c>
      <c r="B3402" t="s">
        <v>4532</v>
      </c>
      <c r="C3402" t="s">
        <v>150</v>
      </c>
      <c r="D3402" t="s">
        <v>2167</v>
      </c>
      <c r="E3402" t="s">
        <v>4490</v>
      </c>
      <c r="F3402" t="s">
        <v>516</v>
      </c>
      <c r="G3402" t="s">
        <v>2179</v>
      </c>
      <c r="H3402" t="s">
        <v>3550</v>
      </c>
      <c r="I3402" t="s">
        <v>55</v>
      </c>
      <c r="J3402" t="s">
        <v>144</v>
      </c>
      <c r="K3402" t="s">
        <v>1488</v>
      </c>
      <c r="L3402" t="s">
        <v>146</v>
      </c>
      <c r="M3402" t="s">
        <v>4533</v>
      </c>
    </row>
    <row r="3403" spans="1:13" x14ac:dyDescent="0.35">
      <c r="A3403" t="s">
        <v>4534</v>
      </c>
      <c r="B3403" t="s">
        <v>4535</v>
      </c>
      <c r="C3403" t="s">
        <v>150</v>
      </c>
      <c r="D3403" t="s">
        <v>2167</v>
      </c>
      <c r="E3403" t="s">
        <v>4490</v>
      </c>
      <c r="F3403" t="s">
        <v>516</v>
      </c>
      <c r="G3403" t="s">
        <v>2179</v>
      </c>
      <c r="H3403" t="s">
        <v>3550</v>
      </c>
      <c r="I3403" t="s">
        <v>55</v>
      </c>
      <c r="J3403" t="s">
        <v>144</v>
      </c>
      <c r="K3403" t="s">
        <v>1488</v>
      </c>
      <c r="L3403" t="s">
        <v>146</v>
      </c>
      <c r="M3403" t="s">
        <v>4536</v>
      </c>
    </row>
    <row r="3404" spans="1:13" x14ac:dyDescent="0.35">
      <c r="A3404" t="s">
        <v>4537</v>
      </c>
      <c r="B3404" t="s">
        <v>4538</v>
      </c>
      <c r="C3404" t="s">
        <v>150</v>
      </c>
      <c r="D3404" t="s">
        <v>2167</v>
      </c>
      <c r="E3404" t="s">
        <v>4490</v>
      </c>
      <c r="F3404" t="s">
        <v>516</v>
      </c>
      <c r="G3404" t="s">
        <v>2179</v>
      </c>
      <c r="H3404" t="s">
        <v>3550</v>
      </c>
      <c r="I3404" t="s">
        <v>55</v>
      </c>
      <c r="J3404" t="s">
        <v>144</v>
      </c>
      <c r="K3404" t="s">
        <v>1488</v>
      </c>
      <c r="L3404" t="s">
        <v>146</v>
      </c>
      <c r="M3404" t="s">
        <v>4539</v>
      </c>
    </row>
    <row r="3405" spans="1:13" x14ac:dyDescent="0.35">
      <c r="A3405" t="s">
        <v>4540</v>
      </c>
      <c r="B3405" t="s">
        <v>4541</v>
      </c>
      <c r="C3405" t="s">
        <v>150</v>
      </c>
      <c r="D3405" t="s">
        <v>2167</v>
      </c>
      <c r="E3405" t="s">
        <v>4490</v>
      </c>
      <c r="F3405" t="s">
        <v>516</v>
      </c>
      <c r="G3405" t="s">
        <v>2179</v>
      </c>
      <c r="H3405" t="s">
        <v>3550</v>
      </c>
      <c r="I3405" t="s">
        <v>55</v>
      </c>
      <c r="J3405" t="s">
        <v>144</v>
      </c>
      <c r="K3405" t="s">
        <v>1488</v>
      </c>
      <c r="L3405" t="s">
        <v>146</v>
      </c>
      <c r="M3405" t="s">
        <v>4542</v>
      </c>
    </row>
    <row r="3406" spans="1:13" x14ac:dyDescent="0.35">
      <c r="A3406" t="s">
        <v>4543</v>
      </c>
      <c r="B3406" t="s">
        <v>4544</v>
      </c>
      <c r="C3406" t="s">
        <v>150</v>
      </c>
      <c r="D3406" t="s">
        <v>2167</v>
      </c>
      <c r="E3406" t="s">
        <v>4490</v>
      </c>
      <c r="F3406" t="s">
        <v>516</v>
      </c>
      <c r="G3406" t="s">
        <v>2179</v>
      </c>
      <c r="H3406" t="s">
        <v>3550</v>
      </c>
      <c r="I3406" t="s">
        <v>55</v>
      </c>
      <c r="J3406" t="s">
        <v>144</v>
      </c>
      <c r="K3406" t="s">
        <v>1488</v>
      </c>
      <c r="L3406" t="s">
        <v>146</v>
      </c>
      <c r="M3406" t="s">
        <v>4545</v>
      </c>
    </row>
    <row r="3407" spans="1:13" x14ac:dyDescent="0.35">
      <c r="A3407" t="s">
        <v>4546</v>
      </c>
      <c r="B3407" t="s">
        <v>4547</v>
      </c>
      <c r="C3407" t="s">
        <v>150</v>
      </c>
      <c r="D3407" t="s">
        <v>2167</v>
      </c>
      <c r="E3407" t="s">
        <v>4490</v>
      </c>
      <c r="F3407" t="s">
        <v>516</v>
      </c>
      <c r="G3407" t="s">
        <v>2179</v>
      </c>
      <c r="H3407" t="s">
        <v>3550</v>
      </c>
      <c r="I3407" t="s">
        <v>55</v>
      </c>
      <c r="J3407" t="s">
        <v>144</v>
      </c>
      <c r="K3407" t="s">
        <v>1488</v>
      </c>
      <c r="L3407" t="s">
        <v>146</v>
      </c>
      <c r="M3407" t="s">
        <v>4548</v>
      </c>
    </row>
    <row r="3408" spans="1:13" x14ac:dyDescent="0.35">
      <c r="A3408" t="s">
        <v>4549</v>
      </c>
      <c r="B3408" t="s">
        <v>4550</v>
      </c>
      <c r="C3408" t="s">
        <v>150</v>
      </c>
      <c r="D3408" t="s">
        <v>2167</v>
      </c>
      <c r="E3408" t="s">
        <v>4490</v>
      </c>
      <c r="F3408" t="s">
        <v>2197</v>
      </c>
      <c r="G3408" t="s">
        <v>2179</v>
      </c>
      <c r="H3408" t="s">
        <v>3550</v>
      </c>
      <c r="I3408" t="s">
        <v>55</v>
      </c>
      <c r="J3408" t="s">
        <v>144</v>
      </c>
      <c r="K3408" t="s">
        <v>1488</v>
      </c>
      <c r="L3408" t="s">
        <v>146</v>
      </c>
      <c r="M3408" t="s">
        <v>4551</v>
      </c>
    </row>
    <row r="3409" spans="1:13" x14ac:dyDescent="0.35">
      <c r="A3409" t="s">
        <v>4552</v>
      </c>
      <c r="B3409" t="s">
        <v>4553</v>
      </c>
      <c r="C3409" t="s">
        <v>150</v>
      </c>
      <c r="D3409" t="s">
        <v>2167</v>
      </c>
      <c r="E3409" t="s">
        <v>4490</v>
      </c>
      <c r="F3409" t="s">
        <v>2197</v>
      </c>
      <c r="G3409" t="s">
        <v>2179</v>
      </c>
      <c r="H3409" t="s">
        <v>3550</v>
      </c>
      <c r="I3409" t="s">
        <v>55</v>
      </c>
      <c r="J3409" t="s">
        <v>144</v>
      </c>
      <c r="K3409" t="s">
        <v>1488</v>
      </c>
      <c r="L3409" t="s">
        <v>146</v>
      </c>
      <c r="M3409" t="s">
        <v>4554</v>
      </c>
    </row>
    <row r="3410" spans="1:13" x14ac:dyDescent="0.35">
      <c r="A3410" t="s">
        <v>4555</v>
      </c>
      <c r="B3410" t="s">
        <v>4556</v>
      </c>
      <c r="C3410" t="s">
        <v>150</v>
      </c>
      <c r="D3410" t="s">
        <v>2167</v>
      </c>
      <c r="E3410" t="s">
        <v>4490</v>
      </c>
      <c r="F3410" t="s">
        <v>2197</v>
      </c>
      <c r="G3410" t="s">
        <v>2179</v>
      </c>
      <c r="H3410" t="s">
        <v>3550</v>
      </c>
      <c r="I3410" t="s">
        <v>55</v>
      </c>
      <c r="J3410" t="s">
        <v>144</v>
      </c>
      <c r="K3410" t="s">
        <v>1488</v>
      </c>
      <c r="L3410" t="s">
        <v>146</v>
      </c>
      <c r="M3410" t="s">
        <v>4557</v>
      </c>
    </row>
    <row r="3411" spans="1:13" x14ac:dyDescent="0.35">
      <c r="A3411" t="s">
        <v>4558</v>
      </c>
      <c r="B3411" t="s">
        <v>4559</v>
      </c>
      <c r="C3411" t="s">
        <v>150</v>
      </c>
      <c r="D3411" t="s">
        <v>2167</v>
      </c>
      <c r="E3411" t="s">
        <v>4490</v>
      </c>
      <c r="F3411" t="s">
        <v>2197</v>
      </c>
      <c r="G3411" t="s">
        <v>2179</v>
      </c>
      <c r="H3411" t="s">
        <v>3550</v>
      </c>
      <c r="I3411" t="s">
        <v>55</v>
      </c>
      <c r="J3411" t="s">
        <v>144</v>
      </c>
      <c r="K3411" t="s">
        <v>1488</v>
      </c>
      <c r="L3411" t="s">
        <v>146</v>
      </c>
      <c r="M3411" t="s">
        <v>4560</v>
      </c>
    </row>
    <row r="3412" spans="1:13" x14ac:dyDescent="0.35">
      <c r="A3412" t="s">
        <v>4561</v>
      </c>
      <c r="B3412" t="s">
        <v>4562</v>
      </c>
      <c r="C3412" t="s">
        <v>150</v>
      </c>
      <c r="D3412" t="s">
        <v>2167</v>
      </c>
      <c r="E3412" t="s">
        <v>4563</v>
      </c>
      <c r="F3412" t="s">
        <v>2197</v>
      </c>
      <c r="G3412" t="s">
        <v>2179</v>
      </c>
      <c r="H3412" t="s">
        <v>3550</v>
      </c>
      <c r="I3412" t="s">
        <v>55</v>
      </c>
      <c r="J3412" t="s">
        <v>144</v>
      </c>
      <c r="K3412" t="s">
        <v>1488</v>
      </c>
      <c r="L3412" t="s">
        <v>146</v>
      </c>
      <c r="M3412" t="s">
        <v>4564</v>
      </c>
    </row>
    <row r="3413" spans="1:13" x14ac:dyDescent="0.35">
      <c r="A3413" t="s">
        <v>4565</v>
      </c>
      <c r="B3413" t="s">
        <v>4566</v>
      </c>
      <c r="C3413" t="s">
        <v>150</v>
      </c>
      <c r="D3413" t="s">
        <v>2167</v>
      </c>
      <c r="E3413" t="s">
        <v>4563</v>
      </c>
      <c r="F3413" t="s">
        <v>2197</v>
      </c>
      <c r="G3413" t="s">
        <v>2179</v>
      </c>
      <c r="H3413" t="s">
        <v>3550</v>
      </c>
      <c r="I3413" t="s">
        <v>55</v>
      </c>
      <c r="J3413" t="s">
        <v>144</v>
      </c>
      <c r="K3413" t="s">
        <v>1488</v>
      </c>
      <c r="L3413" t="s">
        <v>146</v>
      </c>
      <c r="M3413" t="s">
        <v>4567</v>
      </c>
    </row>
    <row r="3414" spans="1:13" x14ac:dyDescent="0.35">
      <c r="A3414" t="s">
        <v>4568</v>
      </c>
      <c r="B3414" t="s">
        <v>4569</v>
      </c>
      <c r="C3414" t="s">
        <v>150</v>
      </c>
      <c r="D3414" t="s">
        <v>2167</v>
      </c>
      <c r="E3414" t="s">
        <v>4563</v>
      </c>
      <c r="F3414" t="s">
        <v>2199</v>
      </c>
      <c r="G3414" t="s">
        <v>2179</v>
      </c>
      <c r="H3414" t="s">
        <v>3550</v>
      </c>
      <c r="I3414" t="s">
        <v>55</v>
      </c>
      <c r="J3414" t="s">
        <v>144</v>
      </c>
      <c r="K3414" t="s">
        <v>1488</v>
      </c>
      <c r="L3414" t="s">
        <v>146</v>
      </c>
      <c r="M3414" t="s">
        <v>4570</v>
      </c>
    </row>
    <row r="3415" spans="1:13" x14ac:dyDescent="0.35">
      <c r="A3415" t="s">
        <v>4571</v>
      </c>
      <c r="B3415" t="s">
        <v>4572</v>
      </c>
      <c r="C3415" t="s">
        <v>150</v>
      </c>
      <c r="D3415" t="s">
        <v>2167</v>
      </c>
      <c r="E3415" t="s">
        <v>4563</v>
      </c>
      <c r="F3415" t="s">
        <v>2199</v>
      </c>
      <c r="G3415" t="s">
        <v>2179</v>
      </c>
      <c r="H3415" t="s">
        <v>3550</v>
      </c>
      <c r="I3415" t="s">
        <v>55</v>
      </c>
      <c r="J3415" t="s">
        <v>144</v>
      </c>
      <c r="K3415" t="s">
        <v>1488</v>
      </c>
      <c r="L3415" t="s">
        <v>146</v>
      </c>
      <c r="M3415" t="s">
        <v>4573</v>
      </c>
    </row>
    <row r="3416" spans="1:13" x14ac:dyDescent="0.35">
      <c r="A3416" t="s">
        <v>4574</v>
      </c>
      <c r="B3416" t="s">
        <v>4575</v>
      </c>
      <c r="C3416" t="s">
        <v>150</v>
      </c>
      <c r="D3416" t="s">
        <v>2167</v>
      </c>
      <c r="E3416" t="s">
        <v>4576</v>
      </c>
      <c r="F3416" t="s">
        <v>1925</v>
      </c>
      <c r="G3416" t="s">
        <v>2179</v>
      </c>
      <c r="H3416" t="s">
        <v>3550</v>
      </c>
      <c r="I3416" t="s">
        <v>55</v>
      </c>
      <c r="J3416" t="s">
        <v>144</v>
      </c>
      <c r="K3416" t="s">
        <v>1488</v>
      </c>
      <c r="L3416" t="s">
        <v>146</v>
      </c>
      <c r="M3416" t="s">
        <v>4577</v>
      </c>
    </row>
    <row r="3417" spans="1:13" x14ac:dyDescent="0.35">
      <c r="A3417" t="s">
        <v>4578</v>
      </c>
      <c r="B3417" t="s">
        <v>4579</v>
      </c>
      <c r="C3417" t="s">
        <v>150</v>
      </c>
      <c r="D3417" t="s">
        <v>2167</v>
      </c>
      <c r="E3417" t="s">
        <v>4576</v>
      </c>
      <c r="F3417" t="s">
        <v>1925</v>
      </c>
      <c r="G3417" t="s">
        <v>2179</v>
      </c>
      <c r="H3417" t="s">
        <v>3550</v>
      </c>
      <c r="I3417" t="s">
        <v>55</v>
      </c>
      <c r="J3417" t="s">
        <v>144</v>
      </c>
      <c r="K3417" t="s">
        <v>1488</v>
      </c>
      <c r="L3417" t="s">
        <v>146</v>
      </c>
      <c r="M3417" t="s">
        <v>4580</v>
      </c>
    </row>
    <row r="3418" spans="1:13" x14ac:dyDescent="0.35">
      <c r="A3418" t="s">
        <v>4581</v>
      </c>
      <c r="B3418" t="s">
        <v>4582</v>
      </c>
      <c r="C3418" t="s">
        <v>150</v>
      </c>
      <c r="D3418" t="s">
        <v>2167</v>
      </c>
      <c r="E3418" t="s">
        <v>4576</v>
      </c>
      <c r="F3418" t="s">
        <v>1925</v>
      </c>
      <c r="G3418" t="s">
        <v>2179</v>
      </c>
      <c r="H3418" t="s">
        <v>3550</v>
      </c>
      <c r="I3418" t="s">
        <v>55</v>
      </c>
      <c r="J3418" t="s">
        <v>144</v>
      </c>
      <c r="K3418" t="s">
        <v>1488</v>
      </c>
      <c r="L3418" t="s">
        <v>146</v>
      </c>
      <c r="M3418" t="s">
        <v>4583</v>
      </c>
    </row>
    <row r="3419" spans="1:13" x14ac:dyDescent="0.35">
      <c r="A3419" t="s">
        <v>4584</v>
      </c>
      <c r="B3419" t="s">
        <v>4585</v>
      </c>
      <c r="C3419" t="s">
        <v>150</v>
      </c>
      <c r="D3419" t="s">
        <v>2167</v>
      </c>
      <c r="E3419" t="s">
        <v>4576</v>
      </c>
      <c r="F3419" t="s">
        <v>1925</v>
      </c>
      <c r="G3419" t="s">
        <v>2179</v>
      </c>
      <c r="H3419" t="s">
        <v>3550</v>
      </c>
      <c r="I3419" t="s">
        <v>55</v>
      </c>
      <c r="J3419" t="s">
        <v>144</v>
      </c>
      <c r="K3419" t="s">
        <v>1488</v>
      </c>
      <c r="L3419" t="s">
        <v>146</v>
      </c>
      <c r="M3419" t="s">
        <v>4586</v>
      </c>
    </row>
    <row r="3420" spans="1:13" x14ac:dyDescent="0.35">
      <c r="A3420" t="s">
        <v>4587</v>
      </c>
      <c r="B3420" t="s">
        <v>4588</v>
      </c>
      <c r="C3420" t="s">
        <v>150</v>
      </c>
      <c r="D3420" t="s">
        <v>2167</v>
      </c>
      <c r="E3420" t="s">
        <v>4576</v>
      </c>
      <c r="F3420" t="s">
        <v>516</v>
      </c>
      <c r="G3420" t="s">
        <v>2179</v>
      </c>
      <c r="H3420" t="s">
        <v>3550</v>
      </c>
      <c r="I3420" t="s">
        <v>55</v>
      </c>
      <c r="J3420" t="s">
        <v>144</v>
      </c>
      <c r="K3420" t="s">
        <v>1488</v>
      </c>
      <c r="L3420" t="s">
        <v>146</v>
      </c>
      <c r="M3420" t="s">
        <v>4589</v>
      </c>
    </row>
    <row r="3421" spans="1:13" x14ac:dyDescent="0.35">
      <c r="A3421" t="s">
        <v>4590</v>
      </c>
      <c r="B3421" t="s">
        <v>4591</v>
      </c>
      <c r="C3421" t="s">
        <v>150</v>
      </c>
      <c r="D3421" t="s">
        <v>2167</v>
      </c>
      <c r="E3421" t="s">
        <v>4576</v>
      </c>
      <c r="F3421" t="s">
        <v>516</v>
      </c>
      <c r="G3421" t="s">
        <v>2179</v>
      </c>
      <c r="H3421" t="s">
        <v>3550</v>
      </c>
      <c r="I3421" t="s">
        <v>55</v>
      </c>
      <c r="J3421" t="s">
        <v>144</v>
      </c>
      <c r="K3421" t="s">
        <v>1488</v>
      </c>
      <c r="L3421" t="s">
        <v>146</v>
      </c>
      <c r="M3421" t="s">
        <v>4592</v>
      </c>
    </row>
    <row r="3422" spans="1:13" x14ac:dyDescent="0.35">
      <c r="A3422" t="s">
        <v>4593</v>
      </c>
      <c r="B3422" t="s">
        <v>4594</v>
      </c>
      <c r="C3422" t="s">
        <v>150</v>
      </c>
      <c r="D3422" t="s">
        <v>2167</v>
      </c>
      <c r="E3422" t="s">
        <v>4576</v>
      </c>
      <c r="F3422" t="s">
        <v>516</v>
      </c>
      <c r="G3422" t="s">
        <v>2179</v>
      </c>
      <c r="H3422" t="s">
        <v>3550</v>
      </c>
      <c r="I3422" t="s">
        <v>55</v>
      </c>
      <c r="J3422" t="s">
        <v>144</v>
      </c>
      <c r="K3422" t="s">
        <v>1488</v>
      </c>
      <c r="L3422" t="s">
        <v>146</v>
      </c>
      <c r="M3422" t="s">
        <v>4595</v>
      </c>
    </row>
    <row r="3423" spans="1:13" x14ac:dyDescent="0.35">
      <c r="A3423" t="s">
        <v>4596</v>
      </c>
      <c r="B3423" t="s">
        <v>4597</v>
      </c>
      <c r="C3423" t="s">
        <v>150</v>
      </c>
      <c r="D3423" t="s">
        <v>2167</v>
      </c>
      <c r="E3423" t="s">
        <v>4576</v>
      </c>
      <c r="F3423" t="s">
        <v>516</v>
      </c>
      <c r="G3423" t="s">
        <v>2179</v>
      </c>
      <c r="H3423" t="s">
        <v>3550</v>
      </c>
      <c r="I3423" t="s">
        <v>55</v>
      </c>
      <c r="J3423" t="s">
        <v>144</v>
      </c>
      <c r="K3423" t="s">
        <v>1488</v>
      </c>
      <c r="L3423" t="s">
        <v>146</v>
      </c>
      <c r="M3423" t="s">
        <v>4598</v>
      </c>
    </row>
    <row r="3424" spans="1:13" x14ac:dyDescent="0.35">
      <c r="A3424" t="s">
        <v>4599</v>
      </c>
      <c r="B3424" t="s">
        <v>4600</v>
      </c>
      <c r="C3424" t="s">
        <v>74</v>
      </c>
      <c r="D3424" t="s">
        <v>2167</v>
      </c>
      <c r="E3424" t="s">
        <v>4601</v>
      </c>
      <c r="F3424" t="s">
        <v>2190</v>
      </c>
      <c r="G3424" t="s">
        <v>147</v>
      </c>
      <c r="H3424" t="s">
        <v>3550</v>
      </c>
      <c r="I3424" t="s">
        <v>55</v>
      </c>
      <c r="J3424" t="s">
        <v>144</v>
      </c>
      <c r="K3424" t="s">
        <v>1488</v>
      </c>
      <c r="L3424" t="s">
        <v>146</v>
      </c>
      <c r="M3424" t="s">
        <v>4602</v>
      </c>
    </row>
    <row r="3425" spans="1:13" x14ac:dyDescent="0.35">
      <c r="A3425" t="s">
        <v>4603</v>
      </c>
      <c r="B3425" t="s">
        <v>4604</v>
      </c>
      <c r="C3425" t="s">
        <v>74</v>
      </c>
      <c r="D3425" t="s">
        <v>2167</v>
      </c>
      <c r="E3425" t="s">
        <v>4601</v>
      </c>
      <c r="F3425" t="s">
        <v>2190</v>
      </c>
      <c r="G3425" t="s">
        <v>147</v>
      </c>
      <c r="H3425" t="s">
        <v>3550</v>
      </c>
      <c r="I3425" t="s">
        <v>55</v>
      </c>
      <c r="J3425" t="s">
        <v>144</v>
      </c>
      <c r="K3425" t="s">
        <v>1488</v>
      </c>
      <c r="L3425" t="s">
        <v>146</v>
      </c>
      <c r="M3425" t="s">
        <v>4605</v>
      </c>
    </row>
    <row r="3426" spans="1:13" x14ac:dyDescent="0.35">
      <c r="A3426" t="s">
        <v>4606</v>
      </c>
      <c r="B3426" t="s">
        <v>4607</v>
      </c>
      <c r="C3426" t="s">
        <v>74</v>
      </c>
      <c r="D3426" t="s">
        <v>2167</v>
      </c>
      <c r="E3426" t="s">
        <v>4601</v>
      </c>
      <c r="F3426" t="s">
        <v>2187</v>
      </c>
      <c r="G3426" t="s">
        <v>147</v>
      </c>
      <c r="H3426" t="s">
        <v>3550</v>
      </c>
      <c r="I3426" t="s">
        <v>171</v>
      </c>
      <c r="J3426" t="s">
        <v>2191</v>
      </c>
      <c r="K3426" t="s">
        <v>1488</v>
      </c>
      <c r="L3426" t="s">
        <v>146</v>
      </c>
      <c r="M3426" t="s">
        <v>4608</v>
      </c>
    </row>
    <row r="3427" spans="1:13" x14ac:dyDescent="0.35">
      <c r="A3427" t="s">
        <v>4609</v>
      </c>
      <c r="B3427" t="s">
        <v>4610</v>
      </c>
      <c r="C3427" t="s">
        <v>74</v>
      </c>
      <c r="D3427" t="s">
        <v>2167</v>
      </c>
      <c r="E3427" t="s">
        <v>4601</v>
      </c>
      <c r="F3427" t="s">
        <v>2187</v>
      </c>
      <c r="G3427" t="s">
        <v>147</v>
      </c>
      <c r="H3427" t="s">
        <v>3550</v>
      </c>
      <c r="I3427" t="s">
        <v>171</v>
      </c>
      <c r="J3427" t="s">
        <v>2191</v>
      </c>
      <c r="K3427" t="s">
        <v>1488</v>
      </c>
      <c r="L3427" t="s">
        <v>146</v>
      </c>
      <c r="M3427" t="s">
        <v>4611</v>
      </c>
    </row>
    <row r="3428" spans="1:13" x14ac:dyDescent="0.35">
      <c r="A3428" t="s">
        <v>4612</v>
      </c>
      <c r="B3428" t="s">
        <v>4613</v>
      </c>
      <c r="C3428" t="s">
        <v>74</v>
      </c>
      <c r="D3428" t="s">
        <v>2167</v>
      </c>
      <c r="E3428" t="s">
        <v>4601</v>
      </c>
      <c r="F3428" t="s">
        <v>2187</v>
      </c>
      <c r="G3428" t="s">
        <v>147</v>
      </c>
      <c r="H3428" t="s">
        <v>3550</v>
      </c>
      <c r="I3428" t="s">
        <v>171</v>
      </c>
      <c r="J3428" t="s">
        <v>2191</v>
      </c>
      <c r="K3428" t="s">
        <v>1488</v>
      </c>
      <c r="L3428" t="s">
        <v>146</v>
      </c>
      <c r="M3428" t="s">
        <v>4614</v>
      </c>
    </row>
    <row r="3429" spans="1:13" x14ac:dyDescent="0.35">
      <c r="A3429" t="s">
        <v>4615</v>
      </c>
      <c r="B3429" t="s">
        <v>4616</v>
      </c>
      <c r="C3429" t="s">
        <v>74</v>
      </c>
      <c r="D3429" t="s">
        <v>2167</v>
      </c>
      <c r="E3429" t="s">
        <v>4601</v>
      </c>
      <c r="F3429" t="s">
        <v>2187</v>
      </c>
      <c r="G3429" t="s">
        <v>147</v>
      </c>
      <c r="H3429" t="s">
        <v>3550</v>
      </c>
      <c r="I3429" t="s">
        <v>171</v>
      </c>
      <c r="J3429" t="s">
        <v>2191</v>
      </c>
      <c r="K3429" t="s">
        <v>1488</v>
      </c>
      <c r="L3429" t="s">
        <v>146</v>
      </c>
      <c r="M3429" t="s">
        <v>4617</v>
      </c>
    </row>
    <row r="3430" spans="1:13" x14ac:dyDescent="0.35">
      <c r="A3430" t="s">
        <v>4618</v>
      </c>
      <c r="B3430" t="s">
        <v>25</v>
      </c>
      <c r="C3430" t="s">
        <v>74</v>
      </c>
      <c r="D3430" t="s">
        <v>2167</v>
      </c>
      <c r="E3430" t="s">
        <v>4601</v>
      </c>
      <c r="F3430" t="s">
        <v>1100</v>
      </c>
      <c r="G3430" t="s">
        <v>147</v>
      </c>
      <c r="H3430" t="s">
        <v>3550</v>
      </c>
      <c r="I3430" t="s">
        <v>171</v>
      </c>
      <c r="J3430" t="s">
        <v>2191</v>
      </c>
      <c r="K3430" t="s">
        <v>1488</v>
      </c>
      <c r="L3430" t="s">
        <v>252</v>
      </c>
      <c r="M3430" t="s">
        <v>4619</v>
      </c>
    </row>
    <row r="3431" spans="1:13" x14ac:dyDescent="0.35">
      <c r="A3431" t="s">
        <v>4620</v>
      </c>
      <c r="B3431" t="s">
        <v>25</v>
      </c>
      <c r="C3431" t="s">
        <v>74</v>
      </c>
      <c r="D3431" t="s">
        <v>2167</v>
      </c>
      <c r="E3431" t="s">
        <v>4601</v>
      </c>
      <c r="F3431" t="s">
        <v>1100</v>
      </c>
      <c r="G3431" t="s">
        <v>147</v>
      </c>
      <c r="H3431" t="s">
        <v>3550</v>
      </c>
      <c r="I3431" t="s">
        <v>171</v>
      </c>
      <c r="J3431" t="s">
        <v>2191</v>
      </c>
      <c r="K3431" t="s">
        <v>1488</v>
      </c>
      <c r="L3431" t="s">
        <v>252</v>
      </c>
      <c r="M3431" t="s">
        <v>4621</v>
      </c>
    </row>
    <row r="3432" spans="1:13" x14ac:dyDescent="0.35">
      <c r="A3432" t="s">
        <v>4622</v>
      </c>
      <c r="B3432" t="s">
        <v>25</v>
      </c>
      <c r="C3432" t="s">
        <v>74</v>
      </c>
      <c r="D3432" t="s">
        <v>2167</v>
      </c>
      <c r="E3432" t="s">
        <v>4601</v>
      </c>
      <c r="F3432" t="s">
        <v>1100</v>
      </c>
      <c r="G3432" t="s">
        <v>147</v>
      </c>
      <c r="H3432" t="s">
        <v>3550</v>
      </c>
      <c r="I3432" t="s">
        <v>171</v>
      </c>
      <c r="J3432" t="s">
        <v>2191</v>
      </c>
      <c r="K3432" t="s">
        <v>1488</v>
      </c>
      <c r="L3432" t="s">
        <v>252</v>
      </c>
      <c r="M3432" t="s">
        <v>4623</v>
      </c>
    </row>
    <row r="3433" spans="1:13" x14ac:dyDescent="0.35">
      <c r="A3433" t="s">
        <v>4624</v>
      </c>
      <c r="B3433" t="s">
        <v>25</v>
      </c>
      <c r="C3433" t="s">
        <v>74</v>
      </c>
      <c r="D3433" t="s">
        <v>2167</v>
      </c>
      <c r="E3433" t="s">
        <v>4601</v>
      </c>
      <c r="F3433" t="s">
        <v>1100</v>
      </c>
      <c r="G3433" t="s">
        <v>147</v>
      </c>
      <c r="H3433" t="s">
        <v>3550</v>
      </c>
      <c r="I3433" t="s">
        <v>171</v>
      </c>
      <c r="J3433" t="s">
        <v>2191</v>
      </c>
      <c r="K3433" t="s">
        <v>1488</v>
      </c>
      <c r="L3433" t="s">
        <v>252</v>
      </c>
      <c r="M3433" t="s">
        <v>4625</v>
      </c>
    </row>
    <row r="3434" spans="1:13" x14ac:dyDescent="0.35">
      <c r="A3434" t="s">
        <v>4626</v>
      </c>
      <c r="B3434" t="s">
        <v>25</v>
      </c>
      <c r="C3434" t="s">
        <v>74</v>
      </c>
      <c r="D3434" t="s">
        <v>2167</v>
      </c>
      <c r="E3434" t="s">
        <v>4601</v>
      </c>
      <c r="F3434" t="s">
        <v>2190</v>
      </c>
      <c r="G3434" t="s">
        <v>147</v>
      </c>
      <c r="H3434" t="s">
        <v>3550</v>
      </c>
      <c r="I3434" t="s">
        <v>171</v>
      </c>
      <c r="J3434" t="s">
        <v>2191</v>
      </c>
      <c r="K3434" t="s">
        <v>1488</v>
      </c>
      <c r="L3434" t="s">
        <v>252</v>
      </c>
      <c r="M3434" t="s">
        <v>4627</v>
      </c>
    </row>
    <row r="3435" spans="1:13" x14ac:dyDescent="0.35">
      <c r="A3435" t="s">
        <v>4628</v>
      </c>
      <c r="B3435" t="s">
        <v>25</v>
      </c>
      <c r="C3435" t="s">
        <v>74</v>
      </c>
      <c r="D3435" t="s">
        <v>2167</v>
      </c>
      <c r="E3435" t="s">
        <v>4601</v>
      </c>
      <c r="F3435" t="s">
        <v>2190</v>
      </c>
      <c r="G3435" t="s">
        <v>147</v>
      </c>
      <c r="H3435" t="s">
        <v>3550</v>
      </c>
      <c r="I3435" t="s">
        <v>171</v>
      </c>
      <c r="J3435" t="s">
        <v>2191</v>
      </c>
      <c r="K3435" t="s">
        <v>1488</v>
      </c>
      <c r="L3435" t="s">
        <v>252</v>
      </c>
      <c r="M3435" t="s">
        <v>4629</v>
      </c>
    </row>
    <row r="3436" spans="1:13" x14ac:dyDescent="0.35">
      <c r="A3436" t="s">
        <v>4630</v>
      </c>
      <c r="B3436" t="s">
        <v>25</v>
      </c>
      <c r="C3436" t="s">
        <v>74</v>
      </c>
      <c r="D3436" t="s">
        <v>2167</v>
      </c>
      <c r="E3436" t="s">
        <v>4601</v>
      </c>
      <c r="F3436" t="s">
        <v>2190</v>
      </c>
      <c r="G3436" t="s">
        <v>147</v>
      </c>
      <c r="H3436" t="s">
        <v>3550</v>
      </c>
      <c r="I3436" t="s">
        <v>171</v>
      </c>
      <c r="J3436" t="s">
        <v>2191</v>
      </c>
      <c r="K3436" t="s">
        <v>1488</v>
      </c>
      <c r="L3436" t="s">
        <v>252</v>
      </c>
      <c r="M3436" t="s">
        <v>4631</v>
      </c>
    </row>
    <row r="3437" spans="1:13" x14ac:dyDescent="0.35">
      <c r="A3437" t="s">
        <v>4632</v>
      </c>
      <c r="B3437" t="s">
        <v>25</v>
      </c>
      <c r="C3437" t="s">
        <v>74</v>
      </c>
      <c r="D3437" t="s">
        <v>2167</v>
      </c>
      <c r="E3437" t="s">
        <v>4601</v>
      </c>
      <c r="F3437" t="s">
        <v>2190</v>
      </c>
      <c r="G3437" t="s">
        <v>147</v>
      </c>
      <c r="H3437" t="s">
        <v>3550</v>
      </c>
      <c r="I3437" t="s">
        <v>171</v>
      </c>
      <c r="J3437" t="s">
        <v>2191</v>
      </c>
      <c r="K3437" t="s">
        <v>1488</v>
      </c>
      <c r="L3437" t="s">
        <v>252</v>
      </c>
      <c r="M3437" t="s">
        <v>4633</v>
      </c>
    </row>
    <row r="3438" spans="1:13" x14ac:dyDescent="0.35">
      <c r="A3438" t="s">
        <v>4634</v>
      </c>
      <c r="B3438" t="s">
        <v>25</v>
      </c>
      <c r="C3438" t="s">
        <v>74</v>
      </c>
      <c r="D3438" t="s">
        <v>2167</v>
      </c>
      <c r="E3438" t="s">
        <v>4601</v>
      </c>
      <c r="F3438" t="s">
        <v>1100</v>
      </c>
      <c r="G3438" t="s">
        <v>147</v>
      </c>
      <c r="H3438" t="s">
        <v>3550</v>
      </c>
      <c r="I3438" t="s">
        <v>171</v>
      </c>
      <c r="J3438" t="s">
        <v>2191</v>
      </c>
      <c r="K3438" t="s">
        <v>1488</v>
      </c>
      <c r="L3438" t="s">
        <v>252</v>
      </c>
      <c r="M3438" t="s">
        <v>4635</v>
      </c>
    </row>
    <row r="3439" spans="1:13" x14ac:dyDescent="0.35">
      <c r="A3439" t="s">
        <v>4636</v>
      </c>
      <c r="B3439" t="s">
        <v>25</v>
      </c>
      <c r="C3439" t="s">
        <v>74</v>
      </c>
      <c r="D3439" t="s">
        <v>2167</v>
      </c>
      <c r="E3439" t="s">
        <v>4601</v>
      </c>
      <c r="F3439" t="s">
        <v>1100</v>
      </c>
      <c r="G3439" t="s">
        <v>147</v>
      </c>
      <c r="H3439" t="s">
        <v>3550</v>
      </c>
      <c r="I3439" t="s">
        <v>171</v>
      </c>
      <c r="J3439" t="s">
        <v>2191</v>
      </c>
      <c r="K3439" t="s">
        <v>1488</v>
      </c>
      <c r="L3439" t="s">
        <v>252</v>
      </c>
      <c r="M3439" t="s">
        <v>4637</v>
      </c>
    </row>
    <row r="3440" spans="1:13" x14ac:dyDescent="0.35">
      <c r="A3440" t="s">
        <v>4638</v>
      </c>
      <c r="B3440" t="s">
        <v>25</v>
      </c>
      <c r="C3440" t="s">
        <v>74</v>
      </c>
      <c r="D3440" t="s">
        <v>2167</v>
      </c>
      <c r="E3440" t="s">
        <v>4601</v>
      </c>
      <c r="F3440" t="s">
        <v>1100</v>
      </c>
      <c r="G3440" t="s">
        <v>147</v>
      </c>
      <c r="H3440" t="s">
        <v>3550</v>
      </c>
      <c r="I3440" t="s">
        <v>171</v>
      </c>
      <c r="J3440" t="s">
        <v>2191</v>
      </c>
      <c r="K3440" t="s">
        <v>1488</v>
      </c>
      <c r="L3440" t="s">
        <v>252</v>
      </c>
      <c r="M3440" t="s">
        <v>4639</v>
      </c>
    </row>
    <row r="3441" spans="1:13" x14ac:dyDescent="0.35">
      <c r="A3441" t="s">
        <v>4640</v>
      </c>
      <c r="B3441" t="s">
        <v>25</v>
      </c>
      <c r="C3441" t="s">
        <v>74</v>
      </c>
      <c r="D3441" t="s">
        <v>2167</v>
      </c>
      <c r="E3441" t="s">
        <v>4601</v>
      </c>
      <c r="F3441" t="s">
        <v>1100</v>
      </c>
      <c r="G3441" t="s">
        <v>147</v>
      </c>
      <c r="H3441" t="s">
        <v>3550</v>
      </c>
      <c r="I3441" t="s">
        <v>171</v>
      </c>
      <c r="J3441" t="s">
        <v>2191</v>
      </c>
      <c r="K3441" t="s">
        <v>1488</v>
      </c>
      <c r="L3441" t="s">
        <v>252</v>
      </c>
      <c r="M3441" t="s">
        <v>4641</v>
      </c>
    </row>
    <row r="3442" spans="1:13" x14ac:dyDescent="0.35">
      <c r="A3442" t="s">
        <v>4642</v>
      </c>
      <c r="B3442" t="s">
        <v>25</v>
      </c>
      <c r="C3442" t="s">
        <v>74</v>
      </c>
      <c r="D3442" t="s">
        <v>2167</v>
      </c>
      <c r="E3442" t="s">
        <v>4601</v>
      </c>
      <c r="F3442" t="s">
        <v>2190</v>
      </c>
      <c r="G3442" t="s">
        <v>147</v>
      </c>
      <c r="H3442" t="s">
        <v>3550</v>
      </c>
      <c r="I3442" t="s">
        <v>171</v>
      </c>
      <c r="J3442" t="s">
        <v>2191</v>
      </c>
      <c r="K3442" t="s">
        <v>1488</v>
      </c>
      <c r="L3442" t="s">
        <v>252</v>
      </c>
      <c r="M3442" t="s">
        <v>4643</v>
      </c>
    </row>
    <row r="3443" spans="1:13" x14ac:dyDescent="0.35">
      <c r="A3443" t="s">
        <v>4644</v>
      </c>
      <c r="B3443" t="s">
        <v>25</v>
      </c>
      <c r="C3443" t="s">
        <v>74</v>
      </c>
      <c r="D3443" t="s">
        <v>2167</v>
      </c>
      <c r="E3443" t="s">
        <v>4601</v>
      </c>
      <c r="F3443" t="s">
        <v>2190</v>
      </c>
      <c r="G3443" t="s">
        <v>147</v>
      </c>
      <c r="H3443" t="s">
        <v>3550</v>
      </c>
      <c r="I3443" t="s">
        <v>171</v>
      </c>
      <c r="J3443" t="s">
        <v>2191</v>
      </c>
      <c r="K3443" t="s">
        <v>1488</v>
      </c>
      <c r="L3443" t="s">
        <v>252</v>
      </c>
      <c r="M3443" t="s">
        <v>4645</v>
      </c>
    </row>
    <row r="3444" spans="1:13" x14ac:dyDescent="0.35">
      <c r="A3444" t="s">
        <v>4646</v>
      </c>
      <c r="B3444" t="s">
        <v>25</v>
      </c>
      <c r="C3444" t="s">
        <v>74</v>
      </c>
      <c r="D3444" t="s">
        <v>2167</v>
      </c>
      <c r="E3444" t="s">
        <v>4601</v>
      </c>
      <c r="F3444" t="s">
        <v>2190</v>
      </c>
      <c r="G3444" t="s">
        <v>147</v>
      </c>
      <c r="H3444" t="s">
        <v>3550</v>
      </c>
      <c r="I3444" t="s">
        <v>171</v>
      </c>
      <c r="J3444" t="s">
        <v>2191</v>
      </c>
      <c r="K3444" t="s">
        <v>1488</v>
      </c>
      <c r="L3444" t="s">
        <v>252</v>
      </c>
      <c r="M3444" t="s">
        <v>4647</v>
      </c>
    </row>
    <row r="3445" spans="1:13" x14ac:dyDescent="0.35">
      <c r="A3445" t="s">
        <v>4648</v>
      </c>
      <c r="B3445" t="s">
        <v>25</v>
      </c>
      <c r="C3445" t="s">
        <v>74</v>
      </c>
      <c r="D3445" t="s">
        <v>2167</v>
      </c>
      <c r="E3445" t="s">
        <v>4601</v>
      </c>
      <c r="F3445" t="s">
        <v>2190</v>
      </c>
      <c r="G3445" t="s">
        <v>147</v>
      </c>
      <c r="H3445" t="s">
        <v>3550</v>
      </c>
      <c r="I3445" t="s">
        <v>171</v>
      </c>
      <c r="J3445" t="s">
        <v>2191</v>
      </c>
      <c r="K3445" t="s">
        <v>1488</v>
      </c>
      <c r="L3445" t="s">
        <v>252</v>
      </c>
      <c r="M3445" t="s">
        <v>4649</v>
      </c>
    </row>
    <row r="3446" spans="1:13" x14ac:dyDescent="0.35">
      <c r="A3446" t="s">
        <v>4650</v>
      </c>
      <c r="B3446" t="s">
        <v>4651</v>
      </c>
      <c r="C3446" t="s">
        <v>74</v>
      </c>
      <c r="D3446" t="s">
        <v>2167</v>
      </c>
      <c r="E3446" t="s">
        <v>4601</v>
      </c>
      <c r="F3446" t="s">
        <v>1100</v>
      </c>
      <c r="G3446" t="s">
        <v>147</v>
      </c>
      <c r="H3446" t="s">
        <v>3550</v>
      </c>
      <c r="I3446" t="s">
        <v>55</v>
      </c>
      <c r="J3446" t="s">
        <v>144</v>
      </c>
      <c r="K3446" t="s">
        <v>1488</v>
      </c>
      <c r="L3446" t="s">
        <v>146</v>
      </c>
      <c r="M3446" t="s">
        <v>4652</v>
      </c>
    </row>
    <row r="3447" spans="1:13" x14ac:dyDescent="0.35">
      <c r="A3447" t="s">
        <v>4653</v>
      </c>
      <c r="B3447" t="s">
        <v>4654</v>
      </c>
      <c r="C3447" t="s">
        <v>74</v>
      </c>
      <c r="D3447" t="s">
        <v>2167</v>
      </c>
      <c r="E3447" t="s">
        <v>4601</v>
      </c>
      <c r="F3447" t="s">
        <v>1100</v>
      </c>
      <c r="G3447" t="s">
        <v>147</v>
      </c>
      <c r="H3447" t="s">
        <v>3550</v>
      </c>
      <c r="I3447" t="s">
        <v>55</v>
      </c>
      <c r="J3447" t="s">
        <v>144</v>
      </c>
      <c r="K3447" t="s">
        <v>1488</v>
      </c>
      <c r="L3447" t="s">
        <v>146</v>
      </c>
      <c r="M3447" t="s">
        <v>4655</v>
      </c>
    </row>
    <row r="3448" spans="1:13" x14ac:dyDescent="0.35">
      <c r="A3448" t="s">
        <v>4656</v>
      </c>
      <c r="B3448" t="s">
        <v>4657</v>
      </c>
      <c r="C3448" t="s">
        <v>74</v>
      </c>
      <c r="D3448" t="s">
        <v>2167</v>
      </c>
      <c r="E3448" t="s">
        <v>4601</v>
      </c>
      <c r="F3448" t="s">
        <v>1100</v>
      </c>
      <c r="G3448" t="s">
        <v>147</v>
      </c>
      <c r="H3448" t="s">
        <v>3550</v>
      </c>
      <c r="I3448" t="s">
        <v>55</v>
      </c>
      <c r="J3448" t="s">
        <v>144</v>
      </c>
      <c r="K3448" t="s">
        <v>1488</v>
      </c>
      <c r="L3448" t="s">
        <v>146</v>
      </c>
      <c r="M3448" t="s">
        <v>4658</v>
      </c>
    </row>
    <row r="3449" spans="1:13" x14ac:dyDescent="0.35">
      <c r="A3449" t="s">
        <v>4659</v>
      </c>
      <c r="B3449" t="s">
        <v>4660</v>
      </c>
      <c r="C3449" t="s">
        <v>74</v>
      </c>
      <c r="D3449" t="s">
        <v>2167</v>
      </c>
      <c r="E3449" t="s">
        <v>4601</v>
      </c>
      <c r="F3449" t="s">
        <v>1100</v>
      </c>
      <c r="G3449" t="s">
        <v>147</v>
      </c>
      <c r="H3449" t="s">
        <v>3550</v>
      </c>
      <c r="I3449" t="s">
        <v>55</v>
      </c>
      <c r="J3449" t="s">
        <v>144</v>
      </c>
      <c r="K3449" t="s">
        <v>1488</v>
      </c>
      <c r="L3449" t="s">
        <v>146</v>
      </c>
      <c r="M3449" t="s">
        <v>4661</v>
      </c>
    </row>
    <row r="3450" spans="1:13" x14ac:dyDescent="0.35">
      <c r="A3450" t="s">
        <v>4662</v>
      </c>
      <c r="B3450" t="s">
        <v>4663</v>
      </c>
      <c r="C3450" t="s">
        <v>74</v>
      </c>
      <c r="D3450" t="s">
        <v>2167</v>
      </c>
      <c r="E3450" t="s">
        <v>4601</v>
      </c>
      <c r="F3450" t="s">
        <v>1100</v>
      </c>
      <c r="G3450" t="s">
        <v>147</v>
      </c>
      <c r="H3450" t="s">
        <v>3550</v>
      </c>
      <c r="I3450" t="s">
        <v>55</v>
      </c>
      <c r="J3450" t="s">
        <v>144</v>
      </c>
      <c r="K3450" t="s">
        <v>1488</v>
      </c>
      <c r="L3450" t="s">
        <v>146</v>
      </c>
      <c r="M3450" t="s">
        <v>4664</v>
      </c>
    </row>
    <row r="3451" spans="1:13" x14ac:dyDescent="0.35">
      <c r="A3451" t="s">
        <v>4665</v>
      </c>
      <c r="B3451" t="s">
        <v>4666</v>
      </c>
      <c r="C3451" t="s">
        <v>74</v>
      </c>
      <c r="D3451" t="s">
        <v>2167</v>
      </c>
      <c r="E3451" t="s">
        <v>4601</v>
      </c>
      <c r="F3451" t="s">
        <v>4667</v>
      </c>
      <c r="G3451" t="s">
        <v>147</v>
      </c>
      <c r="H3451" t="s">
        <v>3550</v>
      </c>
      <c r="I3451" t="s">
        <v>55</v>
      </c>
      <c r="J3451" t="s">
        <v>144</v>
      </c>
      <c r="K3451" t="s">
        <v>1488</v>
      </c>
      <c r="L3451" t="s">
        <v>146</v>
      </c>
      <c r="M3451" t="s">
        <v>4668</v>
      </c>
    </row>
    <row r="3452" spans="1:13" x14ac:dyDescent="0.35">
      <c r="A3452" t="s">
        <v>4669</v>
      </c>
      <c r="B3452" t="s">
        <v>4670</v>
      </c>
      <c r="C3452" t="s">
        <v>74</v>
      </c>
      <c r="D3452" t="s">
        <v>2167</v>
      </c>
      <c r="E3452" t="s">
        <v>4601</v>
      </c>
      <c r="F3452" t="s">
        <v>4667</v>
      </c>
      <c r="G3452" t="s">
        <v>147</v>
      </c>
      <c r="H3452" t="s">
        <v>3550</v>
      </c>
      <c r="I3452" t="s">
        <v>55</v>
      </c>
      <c r="J3452" t="s">
        <v>144</v>
      </c>
      <c r="K3452" t="s">
        <v>1488</v>
      </c>
      <c r="L3452" t="s">
        <v>146</v>
      </c>
      <c r="M3452" t="s">
        <v>4671</v>
      </c>
    </row>
    <row r="3453" spans="1:13" x14ac:dyDescent="0.35">
      <c r="A3453" t="s">
        <v>4672</v>
      </c>
      <c r="B3453" t="s">
        <v>4673</v>
      </c>
      <c r="C3453" t="s">
        <v>74</v>
      </c>
      <c r="D3453" t="s">
        <v>2167</v>
      </c>
      <c r="E3453" t="s">
        <v>4601</v>
      </c>
      <c r="F3453" t="s">
        <v>4667</v>
      </c>
      <c r="G3453" t="s">
        <v>147</v>
      </c>
      <c r="H3453" t="s">
        <v>3550</v>
      </c>
      <c r="I3453" t="s">
        <v>55</v>
      </c>
      <c r="J3453" t="s">
        <v>144</v>
      </c>
      <c r="K3453" t="s">
        <v>1488</v>
      </c>
      <c r="L3453" t="s">
        <v>146</v>
      </c>
      <c r="M3453" t="s">
        <v>4674</v>
      </c>
    </row>
    <row r="3454" spans="1:13" x14ac:dyDescent="0.35">
      <c r="A3454" t="s">
        <v>4675</v>
      </c>
      <c r="B3454" t="s">
        <v>4676</v>
      </c>
      <c r="C3454" t="s">
        <v>74</v>
      </c>
      <c r="D3454" t="s">
        <v>2167</v>
      </c>
      <c r="E3454" t="s">
        <v>4601</v>
      </c>
      <c r="F3454" t="s">
        <v>4667</v>
      </c>
      <c r="G3454" t="s">
        <v>147</v>
      </c>
      <c r="H3454" t="s">
        <v>3550</v>
      </c>
      <c r="I3454" t="s">
        <v>55</v>
      </c>
      <c r="J3454" t="s">
        <v>144</v>
      </c>
      <c r="K3454" t="s">
        <v>1488</v>
      </c>
      <c r="L3454" t="s">
        <v>146</v>
      </c>
      <c r="M3454" t="s">
        <v>4677</v>
      </c>
    </row>
    <row r="3455" spans="1:13" x14ac:dyDescent="0.35">
      <c r="A3455" t="s">
        <v>4678</v>
      </c>
      <c r="B3455" t="s">
        <v>4679</v>
      </c>
      <c r="C3455" t="s">
        <v>74</v>
      </c>
      <c r="D3455" t="s">
        <v>2167</v>
      </c>
      <c r="E3455" t="s">
        <v>4601</v>
      </c>
      <c r="F3455" t="s">
        <v>4667</v>
      </c>
      <c r="G3455" t="s">
        <v>147</v>
      </c>
      <c r="H3455" t="s">
        <v>3550</v>
      </c>
      <c r="I3455" t="s">
        <v>55</v>
      </c>
      <c r="J3455" t="s">
        <v>144</v>
      </c>
      <c r="K3455" t="s">
        <v>1488</v>
      </c>
      <c r="L3455" t="s">
        <v>146</v>
      </c>
      <c r="M3455" t="s">
        <v>4680</v>
      </c>
    </row>
    <row r="3456" spans="1:13" x14ac:dyDescent="0.35">
      <c r="A3456" t="s">
        <v>4681</v>
      </c>
      <c r="B3456" t="s">
        <v>4682</v>
      </c>
      <c r="C3456" t="s">
        <v>74</v>
      </c>
      <c r="D3456" t="s">
        <v>2167</v>
      </c>
      <c r="E3456" t="s">
        <v>4601</v>
      </c>
      <c r="F3456" t="s">
        <v>3780</v>
      </c>
      <c r="G3456" t="s">
        <v>147</v>
      </c>
      <c r="H3456" t="s">
        <v>3550</v>
      </c>
      <c r="I3456" t="s">
        <v>55</v>
      </c>
      <c r="J3456" t="s">
        <v>144</v>
      </c>
      <c r="K3456" t="s">
        <v>1488</v>
      </c>
      <c r="L3456" t="s">
        <v>146</v>
      </c>
      <c r="M3456" t="s">
        <v>4683</v>
      </c>
    </row>
    <row r="3457" spans="1:13" x14ac:dyDescent="0.35">
      <c r="A3457" t="s">
        <v>4684</v>
      </c>
      <c r="B3457" t="s">
        <v>4685</v>
      </c>
      <c r="C3457" t="s">
        <v>74</v>
      </c>
      <c r="D3457" t="s">
        <v>2167</v>
      </c>
      <c r="E3457" t="s">
        <v>4601</v>
      </c>
      <c r="F3457" t="s">
        <v>3780</v>
      </c>
      <c r="G3457" t="s">
        <v>147</v>
      </c>
      <c r="H3457" t="s">
        <v>3550</v>
      </c>
      <c r="I3457" t="s">
        <v>55</v>
      </c>
      <c r="J3457" t="s">
        <v>144</v>
      </c>
      <c r="K3457" t="s">
        <v>1488</v>
      </c>
      <c r="L3457" t="s">
        <v>146</v>
      </c>
      <c r="M3457" t="s">
        <v>4686</v>
      </c>
    </row>
    <row r="3458" spans="1:13" x14ac:dyDescent="0.35">
      <c r="A3458" t="s">
        <v>4687</v>
      </c>
      <c r="B3458" t="s">
        <v>4688</v>
      </c>
      <c r="C3458" t="s">
        <v>74</v>
      </c>
      <c r="D3458" t="s">
        <v>2167</v>
      </c>
      <c r="E3458" t="s">
        <v>4601</v>
      </c>
      <c r="F3458" t="s">
        <v>3780</v>
      </c>
      <c r="G3458" t="s">
        <v>147</v>
      </c>
      <c r="H3458" t="s">
        <v>3550</v>
      </c>
      <c r="I3458" t="s">
        <v>55</v>
      </c>
      <c r="J3458" t="s">
        <v>144</v>
      </c>
      <c r="K3458" t="s">
        <v>1488</v>
      </c>
      <c r="L3458" t="s">
        <v>146</v>
      </c>
      <c r="M3458" t="s">
        <v>4689</v>
      </c>
    </row>
    <row r="3459" spans="1:13" x14ac:dyDescent="0.35">
      <c r="A3459" t="s">
        <v>4690</v>
      </c>
      <c r="B3459" t="s">
        <v>4691</v>
      </c>
      <c r="C3459" t="s">
        <v>74</v>
      </c>
      <c r="D3459" t="s">
        <v>2167</v>
      </c>
      <c r="E3459" t="s">
        <v>4601</v>
      </c>
      <c r="F3459" t="s">
        <v>3780</v>
      </c>
      <c r="G3459" t="s">
        <v>147</v>
      </c>
      <c r="H3459" t="s">
        <v>3550</v>
      </c>
      <c r="I3459" t="s">
        <v>55</v>
      </c>
      <c r="J3459" t="s">
        <v>144</v>
      </c>
      <c r="K3459" t="s">
        <v>1488</v>
      </c>
      <c r="L3459" t="s">
        <v>146</v>
      </c>
      <c r="M3459" t="s">
        <v>4692</v>
      </c>
    </row>
    <row r="3460" spans="1:13" x14ac:dyDescent="0.35">
      <c r="A3460" t="s">
        <v>4693</v>
      </c>
      <c r="B3460" t="s">
        <v>4694</v>
      </c>
      <c r="C3460" t="s">
        <v>74</v>
      </c>
      <c r="D3460" t="s">
        <v>2167</v>
      </c>
      <c r="E3460" t="s">
        <v>4601</v>
      </c>
      <c r="F3460" t="s">
        <v>3780</v>
      </c>
      <c r="G3460" t="s">
        <v>147</v>
      </c>
      <c r="H3460" t="s">
        <v>3550</v>
      </c>
      <c r="I3460" t="s">
        <v>55</v>
      </c>
      <c r="J3460" t="s">
        <v>144</v>
      </c>
      <c r="K3460" t="s">
        <v>1488</v>
      </c>
      <c r="L3460" t="s">
        <v>146</v>
      </c>
      <c r="M3460" t="s">
        <v>4695</v>
      </c>
    </row>
    <row r="3461" spans="1:13" x14ac:dyDescent="0.35">
      <c r="A3461" t="s">
        <v>4696</v>
      </c>
      <c r="B3461" t="s">
        <v>4697</v>
      </c>
      <c r="C3461" t="s">
        <v>74</v>
      </c>
      <c r="D3461" t="s">
        <v>2167</v>
      </c>
      <c r="E3461" t="s">
        <v>4601</v>
      </c>
      <c r="F3461" t="s">
        <v>3799</v>
      </c>
      <c r="G3461" t="s">
        <v>147</v>
      </c>
      <c r="H3461" t="s">
        <v>3550</v>
      </c>
      <c r="I3461" t="s">
        <v>55</v>
      </c>
      <c r="J3461" t="s">
        <v>144</v>
      </c>
      <c r="K3461" t="s">
        <v>1488</v>
      </c>
      <c r="L3461" t="s">
        <v>146</v>
      </c>
      <c r="M3461" t="s">
        <v>4698</v>
      </c>
    </row>
    <row r="3462" spans="1:13" x14ac:dyDescent="0.35">
      <c r="A3462" t="s">
        <v>4699</v>
      </c>
      <c r="B3462" t="s">
        <v>4700</v>
      </c>
      <c r="C3462" t="s">
        <v>74</v>
      </c>
      <c r="D3462" t="s">
        <v>2167</v>
      </c>
      <c r="E3462" t="s">
        <v>4601</v>
      </c>
      <c r="F3462" t="s">
        <v>3799</v>
      </c>
      <c r="G3462" t="s">
        <v>147</v>
      </c>
      <c r="H3462" t="s">
        <v>3550</v>
      </c>
      <c r="I3462" t="s">
        <v>55</v>
      </c>
      <c r="J3462" t="s">
        <v>144</v>
      </c>
      <c r="K3462" t="s">
        <v>1488</v>
      </c>
      <c r="L3462" t="s">
        <v>146</v>
      </c>
      <c r="M3462" t="s">
        <v>4701</v>
      </c>
    </row>
    <row r="3463" spans="1:13" x14ac:dyDescent="0.35">
      <c r="A3463" t="s">
        <v>4702</v>
      </c>
      <c r="B3463" t="s">
        <v>4703</v>
      </c>
      <c r="C3463" t="s">
        <v>74</v>
      </c>
      <c r="D3463" t="s">
        <v>2167</v>
      </c>
      <c r="E3463" t="s">
        <v>4601</v>
      </c>
      <c r="F3463" t="s">
        <v>3799</v>
      </c>
      <c r="G3463" t="s">
        <v>147</v>
      </c>
      <c r="H3463" t="s">
        <v>3550</v>
      </c>
      <c r="I3463" t="s">
        <v>55</v>
      </c>
      <c r="J3463" t="s">
        <v>144</v>
      </c>
      <c r="K3463" t="s">
        <v>1488</v>
      </c>
      <c r="L3463" t="s">
        <v>146</v>
      </c>
      <c r="M3463" t="s">
        <v>4704</v>
      </c>
    </row>
    <row r="3464" spans="1:13" x14ac:dyDescent="0.35">
      <c r="A3464" t="s">
        <v>4705</v>
      </c>
      <c r="B3464" t="s">
        <v>4706</v>
      </c>
      <c r="C3464" t="s">
        <v>74</v>
      </c>
      <c r="D3464" t="s">
        <v>2167</v>
      </c>
      <c r="E3464" t="s">
        <v>4601</v>
      </c>
      <c r="F3464" t="s">
        <v>3799</v>
      </c>
      <c r="G3464" t="s">
        <v>147</v>
      </c>
      <c r="H3464" t="s">
        <v>3550</v>
      </c>
      <c r="I3464" t="s">
        <v>55</v>
      </c>
      <c r="J3464" t="s">
        <v>144</v>
      </c>
      <c r="K3464" t="s">
        <v>1488</v>
      </c>
      <c r="L3464" t="s">
        <v>146</v>
      </c>
      <c r="M3464" t="s">
        <v>4707</v>
      </c>
    </row>
    <row r="3465" spans="1:13" x14ac:dyDescent="0.35">
      <c r="A3465" t="s">
        <v>4708</v>
      </c>
      <c r="B3465" t="s">
        <v>4709</v>
      </c>
      <c r="C3465" t="s">
        <v>74</v>
      </c>
      <c r="D3465" t="s">
        <v>2167</v>
      </c>
      <c r="E3465" t="s">
        <v>4601</v>
      </c>
      <c r="F3465" t="s">
        <v>3799</v>
      </c>
      <c r="G3465" t="s">
        <v>147</v>
      </c>
      <c r="H3465" t="s">
        <v>3550</v>
      </c>
      <c r="I3465" t="s">
        <v>55</v>
      </c>
      <c r="J3465" t="s">
        <v>144</v>
      </c>
      <c r="K3465" t="s">
        <v>1488</v>
      </c>
      <c r="L3465" t="s">
        <v>146</v>
      </c>
      <c r="M3465" t="s">
        <v>4710</v>
      </c>
    </row>
    <row r="3466" spans="1:13" x14ac:dyDescent="0.35">
      <c r="A3466" t="s">
        <v>4711</v>
      </c>
      <c r="B3466" t="s">
        <v>4712</v>
      </c>
      <c r="C3466" t="s">
        <v>74</v>
      </c>
      <c r="D3466" t="s">
        <v>2167</v>
      </c>
      <c r="E3466" t="s">
        <v>4601</v>
      </c>
      <c r="F3466" t="s">
        <v>2190</v>
      </c>
      <c r="G3466" t="s">
        <v>147</v>
      </c>
      <c r="H3466" t="s">
        <v>3550</v>
      </c>
      <c r="I3466" t="s">
        <v>55</v>
      </c>
      <c r="J3466" t="s">
        <v>144</v>
      </c>
      <c r="K3466" t="s">
        <v>1488</v>
      </c>
      <c r="L3466" t="s">
        <v>146</v>
      </c>
      <c r="M3466" t="s">
        <v>4713</v>
      </c>
    </row>
    <row r="3467" spans="1:13" x14ac:dyDescent="0.35">
      <c r="A3467" t="s">
        <v>4714</v>
      </c>
      <c r="B3467" t="s">
        <v>4715</v>
      </c>
      <c r="C3467" t="s">
        <v>74</v>
      </c>
      <c r="D3467" t="s">
        <v>2167</v>
      </c>
      <c r="E3467" t="s">
        <v>4601</v>
      </c>
      <c r="F3467" t="s">
        <v>2190</v>
      </c>
      <c r="G3467" t="s">
        <v>147</v>
      </c>
      <c r="H3467" t="s">
        <v>3550</v>
      </c>
      <c r="I3467" t="s">
        <v>55</v>
      </c>
      <c r="J3467" t="s">
        <v>144</v>
      </c>
      <c r="K3467" t="s">
        <v>1488</v>
      </c>
      <c r="L3467" t="s">
        <v>146</v>
      </c>
      <c r="M3467" t="s">
        <v>4716</v>
      </c>
    </row>
    <row r="3468" spans="1:13" x14ac:dyDescent="0.35">
      <c r="A3468" t="s">
        <v>4717</v>
      </c>
      <c r="B3468" t="s">
        <v>4718</v>
      </c>
      <c r="C3468" t="s">
        <v>74</v>
      </c>
      <c r="D3468" t="s">
        <v>2167</v>
      </c>
      <c r="E3468" t="s">
        <v>4601</v>
      </c>
      <c r="F3468" t="s">
        <v>2190</v>
      </c>
      <c r="G3468" t="s">
        <v>147</v>
      </c>
      <c r="H3468" t="s">
        <v>3550</v>
      </c>
      <c r="I3468" t="s">
        <v>55</v>
      </c>
      <c r="J3468" t="s">
        <v>144</v>
      </c>
      <c r="K3468" t="s">
        <v>1488</v>
      </c>
      <c r="L3468" t="s">
        <v>146</v>
      </c>
      <c r="M3468" t="s">
        <v>4719</v>
      </c>
    </row>
    <row r="3469" spans="1:13" x14ac:dyDescent="0.35">
      <c r="A3469" t="s">
        <v>4720</v>
      </c>
      <c r="B3469" t="s">
        <v>4721</v>
      </c>
      <c r="C3469" t="s">
        <v>74</v>
      </c>
      <c r="D3469" t="s">
        <v>2167</v>
      </c>
      <c r="E3469" t="s">
        <v>4601</v>
      </c>
      <c r="F3469" t="s">
        <v>2190</v>
      </c>
      <c r="G3469" t="s">
        <v>147</v>
      </c>
      <c r="H3469" t="s">
        <v>3550</v>
      </c>
      <c r="I3469" t="s">
        <v>55</v>
      </c>
      <c r="J3469" t="s">
        <v>144</v>
      </c>
      <c r="K3469" t="s">
        <v>1488</v>
      </c>
      <c r="L3469" t="s">
        <v>146</v>
      </c>
      <c r="M3469" t="s">
        <v>4722</v>
      </c>
    </row>
    <row r="3470" spans="1:13" x14ac:dyDescent="0.35">
      <c r="A3470" t="s">
        <v>4723</v>
      </c>
      <c r="B3470" t="s">
        <v>4724</v>
      </c>
      <c r="C3470" t="s">
        <v>74</v>
      </c>
      <c r="D3470" t="s">
        <v>2167</v>
      </c>
      <c r="E3470" t="s">
        <v>4601</v>
      </c>
      <c r="F3470" t="s">
        <v>2203</v>
      </c>
      <c r="G3470" t="s">
        <v>147</v>
      </c>
      <c r="H3470" t="s">
        <v>3550</v>
      </c>
      <c r="I3470" t="s">
        <v>55</v>
      </c>
      <c r="J3470" t="s">
        <v>144</v>
      </c>
      <c r="K3470" t="s">
        <v>1488</v>
      </c>
      <c r="L3470" t="s">
        <v>146</v>
      </c>
      <c r="M3470" t="s">
        <v>4725</v>
      </c>
    </row>
    <row r="3471" spans="1:13" x14ac:dyDescent="0.35">
      <c r="A3471" t="s">
        <v>4726</v>
      </c>
      <c r="B3471" t="s">
        <v>4727</v>
      </c>
      <c r="C3471" t="s">
        <v>74</v>
      </c>
      <c r="D3471" t="s">
        <v>2167</v>
      </c>
      <c r="E3471" t="s">
        <v>4601</v>
      </c>
      <c r="F3471" t="s">
        <v>2203</v>
      </c>
      <c r="G3471" t="s">
        <v>147</v>
      </c>
      <c r="H3471" t="s">
        <v>3550</v>
      </c>
      <c r="I3471" t="s">
        <v>55</v>
      </c>
      <c r="J3471" t="s">
        <v>144</v>
      </c>
      <c r="K3471" t="s">
        <v>1488</v>
      </c>
      <c r="L3471" t="s">
        <v>146</v>
      </c>
      <c r="M3471" t="s">
        <v>4728</v>
      </c>
    </row>
    <row r="3472" spans="1:13" x14ac:dyDescent="0.35">
      <c r="A3472" t="s">
        <v>4729</v>
      </c>
      <c r="B3472" t="s">
        <v>4730</v>
      </c>
      <c r="C3472" t="s">
        <v>74</v>
      </c>
      <c r="D3472" t="s">
        <v>2167</v>
      </c>
      <c r="E3472" t="s">
        <v>4601</v>
      </c>
      <c r="F3472" t="s">
        <v>2203</v>
      </c>
      <c r="G3472" t="s">
        <v>147</v>
      </c>
      <c r="H3472" t="s">
        <v>3550</v>
      </c>
      <c r="I3472" t="s">
        <v>55</v>
      </c>
      <c r="J3472" t="s">
        <v>144</v>
      </c>
      <c r="K3472" t="s">
        <v>1488</v>
      </c>
      <c r="L3472" t="s">
        <v>146</v>
      </c>
      <c r="M3472" t="s">
        <v>4731</v>
      </c>
    </row>
    <row r="3473" spans="1:13" x14ac:dyDescent="0.35">
      <c r="A3473" t="s">
        <v>4732</v>
      </c>
      <c r="B3473" t="s">
        <v>4733</v>
      </c>
      <c r="C3473" t="s">
        <v>74</v>
      </c>
      <c r="D3473" t="s">
        <v>2167</v>
      </c>
      <c r="E3473" t="s">
        <v>4601</v>
      </c>
      <c r="F3473" t="s">
        <v>2203</v>
      </c>
      <c r="G3473" t="s">
        <v>147</v>
      </c>
      <c r="H3473" t="s">
        <v>3550</v>
      </c>
      <c r="I3473" t="s">
        <v>55</v>
      </c>
      <c r="J3473" t="s">
        <v>144</v>
      </c>
      <c r="K3473" t="s">
        <v>1488</v>
      </c>
      <c r="L3473" t="s">
        <v>146</v>
      </c>
      <c r="M3473" t="s">
        <v>4734</v>
      </c>
    </row>
    <row r="3474" spans="1:13" x14ac:dyDescent="0.35">
      <c r="A3474" t="s">
        <v>4735</v>
      </c>
      <c r="B3474" t="s">
        <v>4736</v>
      </c>
      <c r="C3474" t="s">
        <v>74</v>
      </c>
      <c r="D3474" t="s">
        <v>2167</v>
      </c>
      <c r="E3474" t="s">
        <v>4601</v>
      </c>
      <c r="F3474" t="s">
        <v>2203</v>
      </c>
      <c r="G3474" t="s">
        <v>147</v>
      </c>
      <c r="H3474" t="s">
        <v>3550</v>
      </c>
      <c r="I3474" t="s">
        <v>55</v>
      </c>
      <c r="J3474" t="s">
        <v>144</v>
      </c>
      <c r="K3474" t="s">
        <v>1488</v>
      </c>
      <c r="L3474" t="s">
        <v>146</v>
      </c>
      <c r="M3474" t="s">
        <v>4737</v>
      </c>
    </row>
    <row r="3475" spans="1:13" x14ac:dyDescent="0.35">
      <c r="A3475" t="s">
        <v>4738</v>
      </c>
      <c r="B3475" t="s">
        <v>4739</v>
      </c>
      <c r="C3475" t="s">
        <v>74</v>
      </c>
      <c r="D3475" t="s">
        <v>2167</v>
      </c>
      <c r="E3475" t="s">
        <v>4601</v>
      </c>
      <c r="F3475" t="s">
        <v>3854</v>
      </c>
      <c r="G3475" t="s">
        <v>147</v>
      </c>
      <c r="H3475" t="s">
        <v>3550</v>
      </c>
      <c r="I3475" t="s">
        <v>55</v>
      </c>
      <c r="J3475" t="s">
        <v>144</v>
      </c>
      <c r="K3475" t="s">
        <v>1488</v>
      </c>
      <c r="L3475" t="s">
        <v>146</v>
      </c>
      <c r="M3475" t="s">
        <v>4740</v>
      </c>
    </row>
    <row r="3476" spans="1:13" x14ac:dyDescent="0.35">
      <c r="A3476" t="s">
        <v>4741</v>
      </c>
      <c r="B3476" t="s">
        <v>4742</v>
      </c>
      <c r="C3476" t="s">
        <v>74</v>
      </c>
      <c r="D3476" t="s">
        <v>2167</v>
      </c>
      <c r="E3476" t="s">
        <v>4601</v>
      </c>
      <c r="F3476" t="s">
        <v>3854</v>
      </c>
      <c r="G3476" t="s">
        <v>147</v>
      </c>
      <c r="H3476" t="s">
        <v>3550</v>
      </c>
      <c r="I3476" t="s">
        <v>55</v>
      </c>
      <c r="J3476" t="s">
        <v>144</v>
      </c>
      <c r="K3476" t="s">
        <v>1488</v>
      </c>
      <c r="L3476" t="s">
        <v>146</v>
      </c>
      <c r="M3476" t="s">
        <v>4743</v>
      </c>
    </row>
    <row r="3477" spans="1:13" x14ac:dyDescent="0.35">
      <c r="A3477" t="s">
        <v>4744</v>
      </c>
      <c r="B3477" t="s">
        <v>4745</v>
      </c>
      <c r="C3477" t="s">
        <v>74</v>
      </c>
      <c r="D3477" t="s">
        <v>2167</v>
      </c>
      <c r="E3477" t="s">
        <v>4601</v>
      </c>
      <c r="F3477" t="s">
        <v>3854</v>
      </c>
      <c r="G3477" t="s">
        <v>147</v>
      </c>
      <c r="H3477" t="s">
        <v>3550</v>
      </c>
      <c r="I3477" t="s">
        <v>55</v>
      </c>
      <c r="J3477" t="s">
        <v>144</v>
      </c>
      <c r="K3477" t="s">
        <v>1488</v>
      </c>
      <c r="L3477" t="s">
        <v>146</v>
      </c>
      <c r="M3477" t="s">
        <v>4746</v>
      </c>
    </row>
    <row r="3478" spans="1:13" x14ac:dyDescent="0.35">
      <c r="A3478" t="s">
        <v>4747</v>
      </c>
      <c r="B3478" t="s">
        <v>4748</v>
      </c>
      <c r="C3478" t="s">
        <v>74</v>
      </c>
      <c r="D3478" t="s">
        <v>2167</v>
      </c>
      <c r="E3478" t="s">
        <v>4601</v>
      </c>
      <c r="F3478" t="s">
        <v>3854</v>
      </c>
      <c r="G3478" t="s">
        <v>147</v>
      </c>
      <c r="H3478" t="s">
        <v>3550</v>
      </c>
      <c r="I3478" t="s">
        <v>55</v>
      </c>
      <c r="J3478" t="s">
        <v>144</v>
      </c>
      <c r="K3478" t="s">
        <v>1488</v>
      </c>
      <c r="L3478" t="s">
        <v>146</v>
      </c>
      <c r="M3478" t="s">
        <v>4749</v>
      </c>
    </row>
    <row r="3479" spans="1:13" x14ac:dyDescent="0.35">
      <c r="A3479" t="s">
        <v>4750</v>
      </c>
      <c r="B3479" t="s">
        <v>4751</v>
      </c>
      <c r="C3479" t="s">
        <v>74</v>
      </c>
      <c r="D3479" t="s">
        <v>2167</v>
      </c>
      <c r="E3479" t="s">
        <v>4601</v>
      </c>
      <c r="F3479" t="s">
        <v>3854</v>
      </c>
      <c r="G3479" t="s">
        <v>147</v>
      </c>
      <c r="H3479" t="s">
        <v>3550</v>
      </c>
      <c r="I3479" t="s">
        <v>55</v>
      </c>
      <c r="J3479" t="s">
        <v>144</v>
      </c>
      <c r="K3479" t="s">
        <v>1488</v>
      </c>
      <c r="L3479" t="s">
        <v>146</v>
      </c>
      <c r="M3479" t="s">
        <v>4752</v>
      </c>
    </row>
    <row r="3480" spans="1:13" x14ac:dyDescent="0.35">
      <c r="A3480" t="s">
        <v>4753</v>
      </c>
      <c r="B3480" t="s">
        <v>4754</v>
      </c>
      <c r="C3480" t="s">
        <v>74</v>
      </c>
      <c r="D3480" t="s">
        <v>2167</v>
      </c>
      <c r="E3480" t="s">
        <v>4601</v>
      </c>
      <c r="F3480" t="s">
        <v>3873</v>
      </c>
      <c r="G3480" t="s">
        <v>147</v>
      </c>
      <c r="H3480" t="s">
        <v>3550</v>
      </c>
      <c r="I3480" t="s">
        <v>55</v>
      </c>
      <c r="J3480" t="s">
        <v>144</v>
      </c>
      <c r="K3480" t="s">
        <v>1488</v>
      </c>
      <c r="L3480" t="s">
        <v>146</v>
      </c>
      <c r="M3480" t="s">
        <v>4755</v>
      </c>
    </row>
    <row r="3481" spans="1:13" x14ac:dyDescent="0.35">
      <c r="A3481" t="s">
        <v>4756</v>
      </c>
      <c r="B3481" t="s">
        <v>4757</v>
      </c>
      <c r="C3481" t="s">
        <v>74</v>
      </c>
      <c r="D3481" t="s">
        <v>2167</v>
      </c>
      <c r="E3481" t="s">
        <v>4601</v>
      </c>
      <c r="F3481" t="s">
        <v>3873</v>
      </c>
      <c r="G3481" t="s">
        <v>147</v>
      </c>
      <c r="H3481" t="s">
        <v>3550</v>
      </c>
      <c r="I3481" t="s">
        <v>55</v>
      </c>
      <c r="J3481" t="s">
        <v>144</v>
      </c>
      <c r="K3481" t="s">
        <v>1488</v>
      </c>
      <c r="L3481" t="s">
        <v>146</v>
      </c>
      <c r="M3481" t="s">
        <v>4758</v>
      </c>
    </row>
    <row r="3482" spans="1:13" x14ac:dyDescent="0.35">
      <c r="A3482" t="s">
        <v>4759</v>
      </c>
      <c r="B3482" t="s">
        <v>4760</v>
      </c>
      <c r="C3482" t="s">
        <v>74</v>
      </c>
      <c r="D3482" t="s">
        <v>2167</v>
      </c>
      <c r="E3482" t="s">
        <v>4601</v>
      </c>
      <c r="F3482" t="s">
        <v>3873</v>
      </c>
      <c r="G3482" t="s">
        <v>147</v>
      </c>
      <c r="H3482" t="s">
        <v>3550</v>
      </c>
      <c r="I3482" t="s">
        <v>55</v>
      </c>
      <c r="J3482" t="s">
        <v>144</v>
      </c>
      <c r="K3482" t="s">
        <v>1488</v>
      </c>
      <c r="L3482" t="s">
        <v>146</v>
      </c>
      <c r="M3482" t="s">
        <v>4761</v>
      </c>
    </row>
    <row r="3483" spans="1:13" x14ac:dyDescent="0.35">
      <c r="A3483" t="s">
        <v>4762</v>
      </c>
      <c r="B3483" t="s">
        <v>4763</v>
      </c>
      <c r="C3483" t="s">
        <v>74</v>
      </c>
      <c r="D3483" t="s">
        <v>2167</v>
      </c>
      <c r="E3483" t="s">
        <v>4601</v>
      </c>
      <c r="F3483" t="s">
        <v>3873</v>
      </c>
      <c r="G3483" t="s">
        <v>147</v>
      </c>
      <c r="H3483" t="s">
        <v>3550</v>
      </c>
      <c r="I3483" t="s">
        <v>55</v>
      </c>
      <c r="J3483" t="s">
        <v>144</v>
      </c>
      <c r="K3483" t="s">
        <v>1488</v>
      </c>
      <c r="L3483" t="s">
        <v>146</v>
      </c>
      <c r="M3483" t="s">
        <v>4764</v>
      </c>
    </row>
    <row r="3484" spans="1:13" x14ac:dyDescent="0.35">
      <c r="A3484" t="s">
        <v>4765</v>
      </c>
      <c r="B3484" t="s">
        <v>4766</v>
      </c>
      <c r="C3484" t="s">
        <v>74</v>
      </c>
      <c r="D3484" t="s">
        <v>2167</v>
      </c>
      <c r="E3484" t="s">
        <v>4601</v>
      </c>
      <c r="F3484" t="s">
        <v>3873</v>
      </c>
      <c r="G3484" t="s">
        <v>147</v>
      </c>
      <c r="H3484" t="s">
        <v>3550</v>
      </c>
      <c r="I3484" t="s">
        <v>55</v>
      </c>
      <c r="J3484" t="s">
        <v>144</v>
      </c>
      <c r="K3484" t="s">
        <v>1488</v>
      </c>
      <c r="L3484" t="s">
        <v>146</v>
      </c>
      <c r="M3484" t="s">
        <v>4767</v>
      </c>
    </row>
    <row r="3485" spans="1:13" x14ac:dyDescent="0.35">
      <c r="A3485" t="s">
        <v>4768</v>
      </c>
      <c r="B3485" t="s">
        <v>4769</v>
      </c>
      <c r="C3485" t="s">
        <v>74</v>
      </c>
      <c r="D3485" t="s">
        <v>2167</v>
      </c>
      <c r="E3485" t="s">
        <v>4601</v>
      </c>
      <c r="F3485" t="s">
        <v>1100</v>
      </c>
      <c r="G3485" t="s">
        <v>147</v>
      </c>
      <c r="H3485" t="s">
        <v>3550</v>
      </c>
      <c r="I3485" t="s">
        <v>55</v>
      </c>
      <c r="J3485" t="s">
        <v>144</v>
      </c>
      <c r="K3485" t="s">
        <v>1488</v>
      </c>
      <c r="L3485" t="s">
        <v>146</v>
      </c>
      <c r="M3485" t="s">
        <v>4770</v>
      </c>
    </row>
    <row r="3486" spans="1:13" x14ac:dyDescent="0.35">
      <c r="A3486" t="s">
        <v>4771</v>
      </c>
      <c r="B3486" t="s">
        <v>4772</v>
      </c>
      <c r="C3486" t="s">
        <v>74</v>
      </c>
      <c r="D3486" t="s">
        <v>2167</v>
      </c>
      <c r="E3486" t="s">
        <v>4601</v>
      </c>
      <c r="F3486" t="s">
        <v>1100</v>
      </c>
      <c r="G3486" t="s">
        <v>147</v>
      </c>
      <c r="H3486" t="s">
        <v>3550</v>
      </c>
      <c r="I3486" t="s">
        <v>55</v>
      </c>
      <c r="J3486" t="s">
        <v>144</v>
      </c>
      <c r="K3486" t="s">
        <v>1488</v>
      </c>
      <c r="L3486" t="s">
        <v>146</v>
      </c>
      <c r="M3486" t="s">
        <v>4773</v>
      </c>
    </row>
    <row r="3487" spans="1:13" x14ac:dyDescent="0.35">
      <c r="A3487" t="s">
        <v>4774</v>
      </c>
      <c r="B3487" t="s">
        <v>4775</v>
      </c>
      <c r="C3487" t="s">
        <v>74</v>
      </c>
      <c r="D3487" t="s">
        <v>2167</v>
      </c>
      <c r="E3487" t="s">
        <v>4601</v>
      </c>
      <c r="F3487" t="s">
        <v>1100</v>
      </c>
      <c r="G3487" t="s">
        <v>147</v>
      </c>
      <c r="H3487" t="s">
        <v>3550</v>
      </c>
      <c r="I3487" t="s">
        <v>55</v>
      </c>
      <c r="J3487" t="s">
        <v>144</v>
      </c>
      <c r="K3487" t="s">
        <v>1488</v>
      </c>
      <c r="L3487" t="s">
        <v>146</v>
      </c>
      <c r="M3487" t="s">
        <v>4776</v>
      </c>
    </row>
    <row r="3488" spans="1:13" x14ac:dyDescent="0.35">
      <c r="A3488" t="s">
        <v>4777</v>
      </c>
      <c r="B3488" t="s">
        <v>4778</v>
      </c>
      <c r="C3488" t="s">
        <v>74</v>
      </c>
      <c r="D3488" t="s">
        <v>2167</v>
      </c>
      <c r="E3488" t="s">
        <v>4601</v>
      </c>
      <c r="F3488" t="s">
        <v>1100</v>
      </c>
      <c r="G3488" t="s">
        <v>147</v>
      </c>
      <c r="H3488" t="s">
        <v>3550</v>
      </c>
      <c r="I3488" t="s">
        <v>55</v>
      </c>
      <c r="J3488" t="s">
        <v>144</v>
      </c>
      <c r="K3488" t="s">
        <v>1488</v>
      </c>
      <c r="L3488" t="s">
        <v>146</v>
      </c>
      <c r="M3488" t="s">
        <v>4779</v>
      </c>
    </row>
    <row r="3489" spans="1:13" x14ac:dyDescent="0.35">
      <c r="A3489" t="s">
        <v>4780</v>
      </c>
      <c r="B3489" t="s">
        <v>4781</v>
      </c>
      <c r="C3489" t="s">
        <v>74</v>
      </c>
      <c r="D3489" t="s">
        <v>2167</v>
      </c>
      <c r="E3489" t="s">
        <v>4601</v>
      </c>
      <c r="F3489" t="s">
        <v>1100</v>
      </c>
      <c r="G3489" t="s">
        <v>147</v>
      </c>
      <c r="H3489" t="s">
        <v>3550</v>
      </c>
      <c r="I3489" t="s">
        <v>55</v>
      </c>
      <c r="J3489" t="s">
        <v>144</v>
      </c>
      <c r="K3489" t="s">
        <v>1488</v>
      </c>
      <c r="L3489" t="s">
        <v>146</v>
      </c>
      <c r="M3489" t="s">
        <v>4782</v>
      </c>
    </row>
    <row r="3490" spans="1:13" x14ac:dyDescent="0.35">
      <c r="A3490" t="s">
        <v>4783</v>
      </c>
      <c r="B3490" t="s">
        <v>4784</v>
      </c>
      <c r="C3490" t="s">
        <v>74</v>
      </c>
      <c r="D3490" t="s">
        <v>2167</v>
      </c>
      <c r="E3490" t="s">
        <v>4601</v>
      </c>
      <c r="F3490" t="s">
        <v>4667</v>
      </c>
      <c r="G3490" t="s">
        <v>147</v>
      </c>
      <c r="H3490" t="s">
        <v>3550</v>
      </c>
      <c r="I3490" t="s">
        <v>55</v>
      </c>
      <c r="J3490" t="s">
        <v>144</v>
      </c>
      <c r="K3490" t="s">
        <v>1488</v>
      </c>
      <c r="L3490" t="s">
        <v>146</v>
      </c>
      <c r="M3490" t="s">
        <v>4785</v>
      </c>
    </row>
    <row r="3491" spans="1:13" x14ac:dyDescent="0.35">
      <c r="A3491" t="s">
        <v>4786</v>
      </c>
      <c r="B3491" t="s">
        <v>4787</v>
      </c>
      <c r="C3491" t="s">
        <v>74</v>
      </c>
      <c r="D3491" t="s">
        <v>2167</v>
      </c>
      <c r="E3491" t="s">
        <v>4601</v>
      </c>
      <c r="F3491" t="s">
        <v>4667</v>
      </c>
      <c r="G3491" t="s">
        <v>147</v>
      </c>
      <c r="H3491" t="s">
        <v>3550</v>
      </c>
      <c r="I3491" t="s">
        <v>55</v>
      </c>
      <c r="J3491" t="s">
        <v>144</v>
      </c>
      <c r="K3491" t="s">
        <v>1488</v>
      </c>
      <c r="L3491" t="s">
        <v>146</v>
      </c>
      <c r="M3491" t="s">
        <v>4788</v>
      </c>
    </row>
    <row r="3492" spans="1:13" x14ac:dyDescent="0.35">
      <c r="A3492" t="s">
        <v>4789</v>
      </c>
      <c r="B3492" t="s">
        <v>4790</v>
      </c>
      <c r="C3492" t="s">
        <v>74</v>
      </c>
      <c r="D3492" t="s">
        <v>2167</v>
      </c>
      <c r="E3492" t="s">
        <v>4601</v>
      </c>
      <c r="F3492" t="s">
        <v>4667</v>
      </c>
      <c r="G3492" t="s">
        <v>147</v>
      </c>
      <c r="H3492" t="s">
        <v>3550</v>
      </c>
      <c r="I3492" t="s">
        <v>55</v>
      </c>
      <c r="J3492" t="s">
        <v>144</v>
      </c>
      <c r="K3492" t="s">
        <v>1488</v>
      </c>
      <c r="L3492" t="s">
        <v>146</v>
      </c>
      <c r="M3492" t="s">
        <v>4791</v>
      </c>
    </row>
    <row r="3493" spans="1:13" x14ac:dyDescent="0.35">
      <c r="A3493" t="s">
        <v>4792</v>
      </c>
      <c r="B3493" t="s">
        <v>4793</v>
      </c>
      <c r="C3493" t="s">
        <v>74</v>
      </c>
      <c r="D3493" t="s">
        <v>2167</v>
      </c>
      <c r="E3493" t="s">
        <v>4601</v>
      </c>
      <c r="F3493" t="s">
        <v>4667</v>
      </c>
      <c r="G3493" t="s">
        <v>147</v>
      </c>
      <c r="H3493" t="s">
        <v>3550</v>
      </c>
      <c r="I3493" t="s">
        <v>55</v>
      </c>
      <c r="J3493" t="s">
        <v>144</v>
      </c>
      <c r="K3493" t="s">
        <v>1488</v>
      </c>
      <c r="L3493" t="s">
        <v>146</v>
      </c>
      <c r="M3493" t="s">
        <v>4794</v>
      </c>
    </row>
    <row r="3494" spans="1:13" x14ac:dyDescent="0.35">
      <c r="A3494" t="s">
        <v>4795</v>
      </c>
      <c r="B3494" t="s">
        <v>4796</v>
      </c>
      <c r="C3494" t="s">
        <v>74</v>
      </c>
      <c r="D3494" t="s">
        <v>2167</v>
      </c>
      <c r="E3494" t="s">
        <v>4601</v>
      </c>
      <c r="F3494" t="s">
        <v>4667</v>
      </c>
      <c r="G3494" t="s">
        <v>147</v>
      </c>
      <c r="H3494" t="s">
        <v>3550</v>
      </c>
      <c r="I3494" t="s">
        <v>55</v>
      </c>
      <c r="J3494" t="s">
        <v>144</v>
      </c>
      <c r="K3494" t="s">
        <v>1488</v>
      </c>
      <c r="L3494" t="s">
        <v>146</v>
      </c>
      <c r="M3494" t="s">
        <v>4797</v>
      </c>
    </row>
    <row r="3495" spans="1:13" x14ac:dyDescent="0.35">
      <c r="A3495" t="s">
        <v>4798</v>
      </c>
      <c r="B3495" t="s">
        <v>4799</v>
      </c>
      <c r="C3495" t="s">
        <v>74</v>
      </c>
      <c r="D3495" t="s">
        <v>2167</v>
      </c>
      <c r="E3495" t="s">
        <v>4601</v>
      </c>
      <c r="F3495" t="s">
        <v>3780</v>
      </c>
      <c r="G3495" t="s">
        <v>147</v>
      </c>
      <c r="H3495" t="s">
        <v>3550</v>
      </c>
      <c r="I3495" t="s">
        <v>55</v>
      </c>
      <c r="J3495" t="s">
        <v>144</v>
      </c>
      <c r="K3495" t="s">
        <v>1488</v>
      </c>
      <c r="L3495" t="s">
        <v>146</v>
      </c>
      <c r="M3495" t="s">
        <v>4800</v>
      </c>
    </row>
    <row r="3496" spans="1:13" x14ac:dyDescent="0.35">
      <c r="A3496" t="s">
        <v>4801</v>
      </c>
      <c r="B3496" t="s">
        <v>4802</v>
      </c>
      <c r="C3496" t="s">
        <v>74</v>
      </c>
      <c r="D3496" t="s">
        <v>2167</v>
      </c>
      <c r="E3496" t="s">
        <v>4601</v>
      </c>
      <c r="F3496" t="s">
        <v>3780</v>
      </c>
      <c r="G3496" t="s">
        <v>147</v>
      </c>
      <c r="H3496" t="s">
        <v>3550</v>
      </c>
      <c r="I3496" t="s">
        <v>55</v>
      </c>
      <c r="J3496" t="s">
        <v>144</v>
      </c>
      <c r="K3496" t="s">
        <v>1488</v>
      </c>
      <c r="L3496" t="s">
        <v>146</v>
      </c>
      <c r="M3496" t="s">
        <v>4803</v>
      </c>
    </row>
    <row r="3497" spans="1:13" x14ac:dyDescent="0.35">
      <c r="A3497" t="s">
        <v>4804</v>
      </c>
      <c r="B3497" t="s">
        <v>4805</v>
      </c>
      <c r="C3497" t="s">
        <v>74</v>
      </c>
      <c r="D3497" t="s">
        <v>2167</v>
      </c>
      <c r="E3497" t="s">
        <v>4601</v>
      </c>
      <c r="F3497" t="s">
        <v>3780</v>
      </c>
      <c r="G3497" t="s">
        <v>147</v>
      </c>
      <c r="H3497" t="s">
        <v>3550</v>
      </c>
      <c r="I3497" t="s">
        <v>55</v>
      </c>
      <c r="J3497" t="s">
        <v>144</v>
      </c>
      <c r="K3497" t="s">
        <v>1488</v>
      </c>
      <c r="L3497" t="s">
        <v>146</v>
      </c>
      <c r="M3497" t="s">
        <v>4806</v>
      </c>
    </row>
    <row r="3498" spans="1:13" x14ac:dyDescent="0.35">
      <c r="A3498" t="s">
        <v>4807</v>
      </c>
      <c r="B3498" t="s">
        <v>4808</v>
      </c>
      <c r="C3498" t="s">
        <v>74</v>
      </c>
      <c r="D3498" t="s">
        <v>2167</v>
      </c>
      <c r="E3498" t="s">
        <v>4601</v>
      </c>
      <c r="F3498" t="s">
        <v>3780</v>
      </c>
      <c r="G3498" t="s">
        <v>147</v>
      </c>
      <c r="H3498" t="s">
        <v>3550</v>
      </c>
      <c r="I3498" t="s">
        <v>55</v>
      </c>
      <c r="J3498" t="s">
        <v>144</v>
      </c>
      <c r="K3498" t="s">
        <v>1488</v>
      </c>
      <c r="L3498" t="s">
        <v>146</v>
      </c>
      <c r="M3498" t="s">
        <v>4809</v>
      </c>
    </row>
    <row r="3499" spans="1:13" x14ac:dyDescent="0.35">
      <c r="A3499" t="s">
        <v>4810</v>
      </c>
      <c r="B3499" t="s">
        <v>4811</v>
      </c>
      <c r="C3499" t="s">
        <v>74</v>
      </c>
      <c r="D3499" t="s">
        <v>2167</v>
      </c>
      <c r="E3499" t="s">
        <v>4601</v>
      </c>
      <c r="F3499" t="s">
        <v>3780</v>
      </c>
      <c r="G3499" t="s">
        <v>147</v>
      </c>
      <c r="H3499" t="s">
        <v>3550</v>
      </c>
      <c r="I3499" t="s">
        <v>55</v>
      </c>
      <c r="J3499" t="s">
        <v>144</v>
      </c>
      <c r="K3499" t="s">
        <v>1488</v>
      </c>
      <c r="L3499" t="s">
        <v>146</v>
      </c>
      <c r="M3499" t="s">
        <v>4812</v>
      </c>
    </row>
    <row r="3500" spans="1:13" x14ac:dyDescent="0.35">
      <c r="A3500" t="s">
        <v>4813</v>
      </c>
      <c r="B3500" t="s">
        <v>4814</v>
      </c>
      <c r="C3500" t="s">
        <v>74</v>
      </c>
      <c r="D3500" t="s">
        <v>2167</v>
      </c>
      <c r="E3500" t="s">
        <v>4601</v>
      </c>
      <c r="F3500" t="s">
        <v>3799</v>
      </c>
      <c r="G3500" t="s">
        <v>147</v>
      </c>
      <c r="H3500" t="s">
        <v>3550</v>
      </c>
      <c r="I3500" t="s">
        <v>55</v>
      </c>
      <c r="J3500" t="s">
        <v>144</v>
      </c>
      <c r="K3500" t="s">
        <v>1488</v>
      </c>
      <c r="L3500" t="s">
        <v>146</v>
      </c>
      <c r="M3500" t="s">
        <v>4815</v>
      </c>
    </row>
    <row r="3501" spans="1:13" x14ac:dyDescent="0.35">
      <c r="A3501" t="s">
        <v>4816</v>
      </c>
      <c r="B3501" t="s">
        <v>4817</v>
      </c>
      <c r="C3501" t="s">
        <v>74</v>
      </c>
      <c r="D3501" t="s">
        <v>2167</v>
      </c>
      <c r="E3501" t="s">
        <v>4601</v>
      </c>
      <c r="F3501" t="s">
        <v>3799</v>
      </c>
      <c r="G3501" t="s">
        <v>147</v>
      </c>
      <c r="H3501" t="s">
        <v>3550</v>
      </c>
      <c r="I3501" t="s">
        <v>55</v>
      </c>
      <c r="J3501" t="s">
        <v>144</v>
      </c>
      <c r="K3501" t="s">
        <v>1488</v>
      </c>
      <c r="L3501" t="s">
        <v>146</v>
      </c>
      <c r="M3501" t="s">
        <v>4818</v>
      </c>
    </row>
    <row r="3502" spans="1:13" x14ac:dyDescent="0.35">
      <c r="A3502" t="s">
        <v>4819</v>
      </c>
      <c r="B3502" t="s">
        <v>4820</v>
      </c>
      <c r="C3502" t="s">
        <v>74</v>
      </c>
      <c r="D3502" t="s">
        <v>2167</v>
      </c>
      <c r="E3502" t="s">
        <v>4601</v>
      </c>
      <c r="F3502" t="s">
        <v>3799</v>
      </c>
      <c r="G3502" t="s">
        <v>147</v>
      </c>
      <c r="H3502" t="s">
        <v>3550</v>
      </c>
      <c r="I3502" t="s">
        <v>55</v>
      </c>
      <c r="J3502" t="s">
        <v>144</v>
      </c>
      <c r="K3502" t="s">
        <v>1488</v>
      </c>
      <c r="L3502" t="s">
        <v>146</v>
      </c>
      <c r="M3502" t="s">
        <v>4821</v>
      </c>
    </row>
    <row r="3503" spans="1:13" x14ac:dyDescent="0.35">
      <c r="A3503" t="s">
        <v>4822</v>
      </c>
      <c r="B3503" t="s">
        <v>4823</v>
      </c>
      <c r="C3503" t="s">
        <v>74</v>
      </c>
      <c r="D3503" t="s">
        <v>2167</v>
      </c>
      <c r="E3503" t="s">
        <v>4601</v>
      </c>
      <c r="F3503" t="s">
        <v>3799</v>
      </c>
      <c r="G3503" t="s">
        <v>147</v>
      </c>
      <c r="H3503" t="s">
        <v>3550</v>
      </c>
      <c r="I3503" t="s">
        <v>55</v>
      </c>
      <c r="J3503" t="s">
        <v>144</v>
      </c>
      <c r="K3503" t="s">
        <v>1488</v>
      </c>
      <c r="L3503" t="s">
        <v>146</v>
      </c>
      <c r="M3503" t="s">
        <v>4824</v>
      </c>
    </row>
    <row r="3504" spans="1:13" x14ac:dyDescent="0.35">
      <c r="A3504" t="s">
        <v>4825</v>
      </c>
      <c r="B3504" t="s">
        <v>4826</v>
      </c>
      <c r="C3504" t="s">
        <v>74</v>
      </c>
      <c r="D3504" t="s">
        <v>2167</v>
      </c>
      <c r="E3504" t="s">
        <v>4601</v>
      </c>
      <c r="F3504" t="s">
        <v>3799</v>
      </c>
      <c r="G3504" t="s">
        <v>147</v>
      </c>
      <c r="H3504" t="s">
        <v>3550</v>
      </c>
      <c r="I3504" t="s">
        <v>55</v>
      </c>
      <c r="J3504" t="s">
        <v>144</v>
      </c>
      <c r="K3504" t="s">
        <v>1488</v>
      </c>
      <c r="L3504" t="s">
        <v>146</v>
      </c>
      <c r="M3504" t="s">
        <v>4827</v>
      </c>
    </row>
    <row r="3505" spans="1:13" x14ac:dyDescent="0.35">
      <c r="A3505" t="s">
        <v>4828</v>
      </c>
      <c r="B3505" t="s">
        <v>4829</v>
      </c>
      <c r="C3505" t="s">
        <v>74</v>
      </c>
      <c r="D3505" t="s">
        <v>2167</v>
      </c>
      <c r="E3505" t="s">
        <v>4601</v>
      </c>
      <c r="F3505" t="s">
        <v>2190</v>
      </c>
      <c r="G3505" t="s">
        <v>147</v>
      </c>
      <c r="H3505" t="s">
        <v>3550</v>
      </c>
      <c r="I3505" t="s">
        <v>55</v>
      </c>
      <c r="J3505" t="s">
        <v>144</v>
      </c>
      <c r="K3505" t="s">
        <v>1488</v>
      </c>
      <c r="L3505" t="s">
        <v>146</v>
      </c>
      <c r="M3505" t="s">
        <v>4830</v>
      </c>
    </row>
    <row r="3506" spans="1:13" x14ac:dyDescent="0.35">
      <c r="A3506" t="s">
        <v>4831</v>
      </c>
      <c r="B3506" t="s">
        <v>4832</v>
      </c>
      <c r="C3506" t="s">
        <v>74</v>
      </c>
      <c r="D3506" t="s">
        <v>2167</v>
      </c>
      <c r="E3506" t="s">
        <v>4601</v>
      </c>
      <c r="F3506" t="s">
        <v>2190</v>
      </c>
      <c r="G3506" t="s">
        <v>147</v>
      </c>
      <c r="H3506" t="s">
        <v>3550</v>
      </c>
      <c r="I3506" t="s">
        <v>55</v>
      </c>
      <c r="J3506" t="s">
        <v>144</v>
      </c>
      <c r="K3506" t="s">
        <v>1488</v>
      </c>
      <c r="L3506" t="s">
        <v>146</v>
      </c>
      <c r="M3506" t="s">
        <v>4833</v>
      </c>
    </row>
    <row r="3507" spans="1:13" x14ac:dyDescent="0.35">
      <c r="A3507" t="s">
        <v>4834</v>
      </c>
      <c r="B3507" t="s">
        <v>4835</v>
      </c>
      <c r="C3507" t="s">
        <v>74</v>
      </c>
      <c r="D3507" t="s">
        <v>2167</v>
      </c>
      <c r="E3507" t="s">
        <v>4601</v>
      </c>
      <c r="F3507" t="s">
        <v>2190</v>
      </c>
      <c r="G3507" t="s">
        <v>147</v>
      </c>
      <c r="H3507" t="s">
        <v>3550</v>
      </c>
      <c r="I3507" t="s">
        <v>55</v>
      </c>
      <c r="J3507" t="s">
        <v>144</v>
      </c>
      <c r="K3507" t="s">
        <v>1488</v>
      </c>
      <c r="L3507" t="s">
        <v>146</v>
      </c>
      <c r="M3507" t="s">
        <v>4836</v>
      </c>
    </row>
    <row r="3508" spans="1:13" x14ac:dyDescent="0.35">
      <c r="A3508" t="s">
        <v>4837</v>
      </c>
      <c r="B3508" t="s">
        <v>4838</v>
      </c>
      <c r="C3508" t="s">
        <v>74</v>
      </c>
      <c r="D3508" t="s">
        <v>2167</v>
      </c>
      <c r="E3508" t="s">
        <v>4601</v>
      </c>
      <c r="F3508" t="s">
        <v>2190</v>
      </c>
      <c r="G3508" t="s">
        <v>147</v>
      </c>
      <c r="H3508" t="s">
        <v>3550</v>
      </c>
      <c r="I3508" t="s">
        <v>55</v>
      </c>
      <c r="J3508" t="s">
        <v>144</v>
      </c>
      <c r="K3508" t="s">
        <v>1488</v>
      </c>
      <c r="L3508" t="s">
        <v>146</v>
      </c>
      <c r="M3508" t="s">
        <v>4839</v>
      </c>
    </row>
    <row r="3509" spans="1:13" x14ac:dyDescent="0.35">
      <c r="A3509" t="s">
        <v>4840</v>
      </c>
      <c r="B3509" t="s">
        <v>4841</v>
      </c>
      <c r="C3509" t="s">
        <v>74</v>
      </c>
      <c r="D3509" t="s">
        <v>2167</v>
      </c>
      <c r="E3509" t="s">
        <v>4601</v>
      </c>
      <c r="F3509" t="s">
        <v>2203</v>
      </c>
      <c r="G3509" t="s">
        <v>147</v>
      </c>
      <c r="H3509" t="s">
        <v>3550</v>
      </c>
      <c r="I3509" t="s">
        <v>55</v>
      </c>
      <c r="J3509" t="s">
        <v>144</v>
      </c>
      <c r="K3509" t="s">
        <v>1488</v>
      </c>
      <c r="L3509" t="s">
        <v>146</v>
      </c>
      <c r="M3509" t="s">
        <v>4842</v>
      </c>
    </row>
    <row r="3510" spans="1:13" x14ac:dyDescent="0.35">
      <c r="A3510" t="s">
        <v>4843</v>
      </c>
      <c r="B3510" t="s">
        <v>4844</v>
      </c>
      <c r="C3510" t="s">
        <v>74</v>
      </c>
      <c r="D3510" t="s">
        <v>2167</v>
      </c>
      <c r="E3510" t="s">
        <v>4601</v>
      </c>
      <c r="F3510" t="s">
        <v>2203</v>
      </c>
      <c r="G3510" t="s">
        <v>147</v>
      </c>
      <c r="H3510" t="s">
        <v>3550</v>
      </c>
      <c r="I3510" t="s">
        <v>55</v>
      </c>
      <c r="J3510" t="s">
        <v>144</v>
      </c>
      <c r="K3510" t="s">
        <v>1488</v>
      </c>
      <c r="L3510" t="s">
        <v>146</v>
      </c>
      <c r="M3510" t="s">
        <v>4845</v>
      </c>
    </row>
    <row r="3511" spans="1:13" x14ac:dyDescent="0.35">
      <c r="A3511" t="s">
        <v>4846</v>
      </c>
      <c r="B3511" t="s">
        <v>4847</v>
      </c>
      <c r="C3511" t="s">
        <v>74</v>
      </c>
      <c r="D3511" t="s">
        <v>2167</v>
      </c>
      <c r="E3511" t="s">
        <v>4601</v>
      </c>
      <c r="F3511" t="s">
        <v>2203</v>
      </c>
      <c r="G3511" t="s">
        <v>147</v>
      </c>
      <c r="H3511" t="s">
        <v>3550</v>
      </c>
      <c r="I3511" t="s">
        <v>55</v>
      </c>
      <c r="J3511" t="s">
        <v>144</v>
      </c>
      <c r="K3511" t="s">
        <v>1488</v>
      </c>
      <c r="L3511" t="s">
        <v>146</v>
      </c>
      <c r="M3511" t="s">
        <v>4848</v>
      </c>
    </row>
    <row r="3512" spans="1:13" x14ac:dyDescent="0.35">
      <c r="A3512" t="s">
        <v>4849</v>
      </c>
      <c r="B3512" t="s">
        <v>4850</v>
      </c>
      <c r="C3512" t="s">
        <v>74</v>
      </c>
      <c r="D3512" t="s">
        <v>2167</v>
      </c>
      <c r="E3512" t="s">
        <v>4601</v>
      </c>
      <c r="F3512" t="s">
        <v>2203</v>
      </c>
      <c r="G3512" t="s">
        <v>147</v>
      </c>
      <c r="H3512" t="s">
        <v>3550</v>
      </c>
      <c r="I3512" t="s">
        <v>55</v>
      </c>
      <c r="J3512" t="s">
        <v>144</v>
      </c>
      <c r="K3512" t="s">
        <v>1488</v>
      </c>
      <c r="L3512" t="s">
        <v>146</v>
      </c>
      <c r="M3512" t="s">
        <v>4851</v>
      </c>
    </row>
    <row r="3513" spans="1:13" x14ac:dyDescent="0.35">
      <c r="A3513" t="s">
        <v>4852</v>
      </c>
      <c r="B3513" t="s">
        <v>4853</v>
      </c>
      <c r="C3513" t="s">
        <v>74</v>
      </c>
      <c r="D3513" t="s">
        <v>2167</v>
      </c>
      <c r="E3513" t="s">
        <v>4601</v>
      </c>
      <c r="F3513" t="s">
        <v>2203</v>
      </c>
      <c r="G3513" t="s">
        <v>147</v>
      </c>
      <c r="H3513" t="s">
        <v>3550</v>
      </c>
      <c r="I3513" t="s">
        <v>55</v>
      </c>
      <c r="J3513" t="s">
        <v>144</v>
      </c>
      <c r="K3513" t="s">
        <v>1488</v>
      </c>
      <c r="L3513" t="s">
        <v>146</v>
      </c>
      <c r="M3513" t="s">
        <v>4854</v>
      </c>
    </row>
    <row r="3514" spans="1:13" x14ac:dyDescent="0.35">
      <c r="A3514" t="s">
        <v>4855</v>
      </c>
      <c r="B3514" t="s">
        <v>4856</v>
      </c>
      <c r="C3514" t="s">
        <v>74</v>
      </c>
      <c r="D3514" t="s">
        <v>2167</v>
      </c>
      <c r="E3514" t="s">
        <v>4601</v>
      </c>
      <c r="F3514" t="s">
        <v>3854</v>
      </c>
      <c r="G3514" t="s">
        <v>147</v>
      </c>
      <c r="H3514" t="s">
        <v>3550</v>
      </c>
      <c r="I3514" t="s">
        <v>55</v>
      </c>
      <c r="J3514" t="s">
        <v>144</v>
      </c>
      <c r="K3514" t="s">
        <v>1488</v>
      </c>
      <c r="L3514" t="s">
        <v>146</v>
      </c>
      <c r="M3514" t="s">
        <v>4857</v>
      </c>
    </row>
    <row r="3515" spans="1:13" x14ac:dyDescent="0.35">
      <c r="A3515" t="s">
        <v>4858</v>
      </c>
      <c r="B3515" t="s">
        <v>4859</v>
      </c>
      <c r="C3515" t="s">
        <v>74</v>
      </c>
      <c r="D3515" t="s">
        <v>2167</v>
      </c>
      <c r="E3515" t="s">
        <v>4601</v>
      </c>
      <c r="F3515" t="s">
        <v>3854</v>
      </c>
      <c r="G3515" t="s">
        <v>147</v>
      </c>
      <c r="H3515" t="s">
        <v>3550</v>
      </c>
      <c r="I3515" t="s">
        <v>55</v>
      </c>
      <c r="J3515" t="s">
        <v>144</v>
      </c>
      <c r="K3515" t="s">
        <v>1488</v>
      </c>
      <c r="L3515" t="s">
        <v>146</v>
      </c>
      <c r="M3515" t="s">
        <v>4860</v>
      </c>
    </row>
    <row r="3516" spans="1:13" x14ac:dyDescent="0.35">
      <c r="A3516" t="s">
        <v>4861</v>
      </c>
      <c r="B3516" t="s">
        <v>4862</v>
      </c>
      <c r="C3516" t="s">
        <v>74</v>
      </c>
      <c r="D3516" t="s">
        <v>2167</v>
      </c>
      <c r="E3516" t="s">
        <v>4601</v>
      </c>
      <c r="F3516" t="s">
        <v>3854</v>
      </c>
      <c r="G3516" t="s">
        <v>147</v>
      </c>
      <c r="H3516" t="s">
        <v>3550</v>
      </c>
      <c r="I3516" t="s">
        <v>55</v>
      </c>
      <c r="J3516" t="s">
        <v>144</v>
      </c>
      <c r="K3516" t="s">
        <v>1488</v>
      </c>
      <c r="L3516" t="s">
        <v>146</v>
      </c>
      <c r="M3516" t="s">
        <v>4863</v>
      </c>
    </row>
    <row r="3517" spans="1:13" x14ac:dyDescent="0.35">
      <c r="A3517" t="s">
        <v>4864</v>
      </c>
      <c r="B3517" t="s">
        <v>4865</v>
      </c>
      <c r="C3517" t="s">
        <v>74</v>
      </c>
      <c r="D3517" t="s">
        <v>2167</v>
      </c>
      <c r="E3517" t="s">
        <v>4601</v>
      </c>
      <c r="F3517" t="s">
        <v>3854</v>
      </c>
      <c r="G3517" t="s">
        <v>147</v>
      </c>
      <c r="H3517" t="s">
        <v>3550</v>
      </c>
      <c r="I3517" t="s">
        <v>55</v>
      </c>
      <c r="J3517" t="s">
        <v>144</v>
      </c>
      <c r="K3517" t="s">
        <v>1488</v>
      </c>
      <c r="L3517" t="s">
        <v>146</v>
      </c>
      <c r="M3517" t="s">
        <v>4866</v>
      </c>
    </row>
    <row r="3518" spans="1:13" x14ac:dyDescent="0.35">
      <c r="A3518" t="s">
        <v>4867</v>
      </c>
      <c r="B3518" t="s">
        <v>4868</v>
      </c>
      <c r="C3518" t="s">
        <v>74</v>
      </c>
      <c r="D3518" t="s">
        <v>2167</v>
      </c>
      <c r="E3518" t="s">
        <v>4601</v>
      </c>
      <c r="F3518" t="s">
        <v>3854</v>
      </c>
      <c r="G3518" t="s">
        <v>147</v>
      </c>
      <c r="H3518" t="s">
        <v>3550</v>
      </c>
      <c r="I3518" t="s">
        <v>55</v>
      </c>
      <c r="J3518" t="s">
        <v>144</v>
      </c>
      <c r="K3518" t="s">
        <v>1488</v>
      </c>
      <c r="L3518" t="s">
        <v>146</v>
      </c>
      <c r="M3518" t="s">
        <v>4869</v>
      </c>
    </row>
    <row r="3519" spans="1:13" x14ac:dyDescent="0.35">
      <c r="A3519" t="s">
        <v>4870</v>
      </c>
      <c r="B3519" t="s">
        <v>4871</v>
      </c>
      <c r="C3519" t="s">
        <v>74</v>
      </c>
      <c r="D3519" t="s">
        <v>2167</v>
      </c>
      <c r="E3519" t="s">
        <v>4601</v>
      </c>
      <c r="F3519" t="s">
        <v>3873</v>
      </c>
      <c r="G3519" t="s">
        <v>147</v>
      </c>
      <c r="H3519" t="s">
        <v>3550</v>
      </c>
      <c r="I3519" t="s">
        <v>55</v>
      </c>
      <c r="J3519" t="s">
        <v>144</v>
      </c>
      <c r="K3519" t="s">
        <v>1488</v>
      </c>
      <c r="L3519" t="s">
        <v>146</v>
      </c>
      <c r="M3519" t="s">
        <v>4872</v>
      </c>
    </row>
    <row r="3520" spans="1:13" x14ac:dyDescent="0.35">
      <c r="A3520" t="s">
        <v>4873</v>
      </c>
      <c r="B3520" t="s">
        <v>4874</v>
      </c>
      <c r="C3520" t="s">
        <v>74</v>
      </c>
      <c r="D3520" t="s">
        <v>2167</v>
      </c>
      <c r="E3520" t="s">
        <v>4601</v>
      </c>
      <c r="F3520" t="s">
        <v>3873</v>
      </c>
      <c r="G3520" t="s">
        <v>147</v>
      </c>
      <c r="H3520" t="s">
        <v>3550</v>
      </c>
      <c r="I3520" t="s">
        <v>55</v>
      </c>
      <c r="J3520" t="s">
        <v>144</v>
      </c>
      <c r="K3520" t="s">
        <v>1488</v>
      </c>
      <c r="L3520" t="s">
        <v>146</v>
      </c>
      <c r="M3520" t="s">
        <v>4875</v>
      </c>
    </row>
    <row r="3521" spans="1:13" x14ac:dyDescent="0.35">
      <c r="A3521" t="s">
        <v>4876</v>
      </c>
      <c r="B3521" t="s">
        <v>4877</v>
      </c>
      <c r="C3521" t="s">
        <v>74</v>
      </c>
      <c r="D3521" t="s">
        <v>2167</v>
      </c>
      <c r="E3521" t="s">
        <v>4601</v>
      </c>
      <c r="F3521" t="s">
        <v>3873</v>
      </c>
      <c r="G3521" t="s">
        <v>147</v>
      </c>
      <c r="H3521" t="s">
        <v>3550</v>
      </c>
      <c r="I3521" t="s">
        <v>55</v>
      </c>
      <c r="J3521" t="s">
        <v>144</v>
      </c>
      <c r="K3521" t="s">
        <v>1488</v>
      </c>
      <c r="L3521" t="s">
        <v>146</v>
      </c>
      <c r="M3521" t="s">
        <v>4878</v>
      </c>
    </row>
    <row r="3522" spans="1:13" x14ac:dyDescent="0.35">
      <c r="A3522" t="s">
        <v>4879</v>
      </c>
      <c r="B3522" t="s">
        <v>4880</v>
      </c>
      <c r="C3522" t="s">
        <v>74</v>
      </c>
      <c r="D3522" t="s">
        <v>2167</v>
      </c>
      <c r="E3522" t="s">
        <v>4601</v>
      </c>
      <c r="F3522" t="s">
        <v>3873</v>
      </c>
      <c r="G3522" t="s">
        <v>147</v>
      </c>
      <c r="H3522" t="s">
        <v>3550</v>
      </c>
      <c r="I3522" t="s">
        <v>55</v>
      </c>
      <c r="J3522" t="s">
        <v>144</v>
      </c>
      <c r="K3522" t="s">
        <v>1488</v>
      </c>
      <c r="L3522" t="s">
        <v>146</v>
      </c>
      <c r="M3522" t="s">
        <v>4881</v>
      </c>
    </row>
    <row r="3523" spans="1:13" x14ac:dyDescent="0.35">
      <c r="A3523" t="s">
        <v>4882</v>
      </c>
      <c r="B3523" t="s">
        <v>4883</v>
      </c>
      <c r="C3523" t="s">
        <v>74</v>
      </c>
      <c r="D3523" t="s">
        <v>2167</v>
      </c>
      <c r="E3523" t="s">
        <v>4601</v>
      </c>
      <c r="F3523" t="s">
        <v>3873</v>
      </c>
      <c r="G3523" t="s">
        <v>147</v>
      </c>
      <c r="H3523" t="s">
        <v>3550</v>
      </c>
      <c r="I3523" t="s">
        <v>55</v>
      </c>
      <c r="J3523" t="s">
        <v>144</v>
      </c>
      <c r="K3523" t="s">
        <v>1488</v>
      </c>
      <c r="L3523" t="s">
        <v>146</v>
      </c>
      <c r="M3523" t="s">
        <v>4884</v>
      </c>
    </row>
    <row r="3524" spans="1:13" x14ac:dyDescent="0.35">
      <c r="A3524" t="s">
        <v>4885</v>
      </c>
      <c r="B3524" t="s">
        <v>4886</v>
      </c>
      <c r="C3524" t="s">
        <v>150</v>
      </c>
      <c r="D3524" t="s">
        <v>2167</v>
      </c>
      <c r="E3524" t="s">
        <v>4023</v>
      </c>
      <c r="F3524" t="s">
        <v>662</v>
      </c>
      <c r="G3524" t="s">
        <v>151</v>
      </c>
      <c r="H3524" t="s">
        <v>3550</v>
      </c>
      <c r="I3524" t="s">
        <v>55</v>
      </c>
      <c r="J3524" t="s">
        <v>144</v>
      </c>
      <c r="K3524" t="s">
        <v>1488</v>
      </c>
      <c r="L3524" t="s">
        <v>146</v>
      </c>
      <c r="M3524" t="s">
        <v>4887</v>
      </c>
    </row>
    <row r="3525" spans="1:13" x14ac:dyDescent="0.35">
      <c r="A3525" t="s">
        <v>4888</v>
      </c>
      <c r="B3525" t="s">
        <v>4889</v>
      </c>
      <c r="C3525" t="s">
        <v>150</v>
      </c>
      <c r="D3525" t="s">
        <v>2167</v>
      </c>
      <c r="E3525" t="s">
        <v>4023</v>
      </c>
      <c r="F3525" t="s">
        <v>662</v>
      </c>
      <c r="G3525" t="s">
        <v>151</v>
      </c>
      <c r="H3525" t="s">
        <v>3550</v>
      </c>
      <c r="I3525" t="s">
        <v>55</v>
      </c>
      <c r="J3525" t="s">
        <v>144</v>
      </c>
      <c r="K3525" t="s">
        <v>1488</v>
      </c>
      <c r="L3525" t="s">
        <v>146</v>
      </c>
      <c r="M3525" t="s">
        <v>4890</v>
      </c>
    </row>
    <row r="3526" spans="1:13" x14ac:dyDescent="0.35">
      <c r="A3526" t="s">
        <v>4891</v>
      </c>
      <c r="B3526" t="s">
        <v>4892</v>
      </c>
      <c r="C3526" t="s">
        <v>150</v>
      </c>
      <c r="D3526" t="s">
        <v>2167</v>
      </c>
      <c r="E3526" t="s">
        <v>4023</v>
      </c>
      <c r="F3526" t="s">
        <v>2193</v>
      </c>
      <c r="G3526" t="s">
        <v>151</v>
      </c>
      <c r="H3526" t="s">
        <v>3550</v>
      </c>
      <c r="I3526" t="s">
        <v>55</v>
      </c>
      <c r="J3526" t="s">
        <v>144</v>
      </c>
      <c r="K3526" t="s">
        <v>1488</v>
      </c>
      <c r="L3526" t="s">
        <v>146</v>
      </c>
      <c r="M3526" t="s">
        <v>4893</v>
      </c>
    </row>
    <row r="3527" spans="1:13" x14ac:dyDescent="0.35">
      <c r="A3527" t="s">
        <v>4894</v>
      </c>
      <c r="B3527" t="s">
        <v>4895</v>
      </c>
      <c r="C3527" t="s">
        <v>150</v>
      </c>
      <c r="D3527" t="s">
        <v>2167</v>
      </c>
      <c r="E3527" t="s">
        <v>4023</v>
      </c>
      <c r="F3527" t="s">
        <v>2197</v>
      </c>
      <c r="G3527" t="s">
        <v>151</v>
      </c>
      <c r="H3527" t="s">
        <v>3550</v>
      </c>
      <c r="I3527" t="s">
        <v>55</v>
      </c>
      <c r="J3527" t="s">
        <v>144</v>
      </c>
      <c r="K3527" t="s">
        <v>1488</v>
      </c>
      <c r="L3527" t="s">
        <v>146</v>
      </c>
      <c r="M3527" t="s">
        <v>4896</v>
      </c>
    </row>
    <row r="3528" spans="1:13" x14ac:dyDescent="0.35">
      <c r="A3528" t="s">
        <v>4897</v>
      </c>
      <c r="B3528" t="s">
        <v>4898</v>
      </c>
      <c r="C3528" t="s">
        <v>150</v>
      </c>
      <c r="D3528" t="s">
        <v>2167</v>
      </c>
      <c r="E3528" t="s">
        <v>4023</v>
      </c>
      <c r="F3528" t="s">
        <v>662</v>
      </c>
      <c r="G3528" t="s">
        <v>151</v>
      </c>
      <c r="H3528" t="s">
        <v>3550</v>
      </c>
      <c r="I3528" t="s">
        <v>55</v>
      </c>
      <c r="J3528" t="s">
        <v>144</v>
      </c>
      <c r="K3528" t="s">
        <v>1488</v>
      </c>
      <c r="L3528" t="s">
        <v>146</v>
      </c>
      <c r="M3528" t="s">
        <v>4899</v>
      </c>
    </row>
    <row r="3529" spans="1:13" x14ac:dyDescent="0.35">
      <c r="A3529" t="s">
        <v>4900</v>
      </c>
      <c r="B3529" t="s">
        <v>4901</v>
      </c>
      <c r="C3529" t="s">
        <v>150</v>
      </c>
      <c r="D3529" t="s">
        <v>2167</v>
      </c>
      <c r="E3529" t="s">
        <v>4447</v>
      </c>
      <c r="F3529" t="s">
        <v>553</v>
      </c>
      <c r="G3529" t="s">
        <v>151</v>
      </c>
      <c r="H3529" t="s">
        <v>3550</v>
      </c>
      <c r="I3529" t="s">
        <v>55</v>
      </c>
      <c r="J3529" t="s">
        <v>144</v>
      </c>
      <c r="K3529" t="s">
        <v>1488</v>
      </c>
      <c r="L3529" t="s">
        <v>252</v>
      </c>
      <c r="M3529" t="s">
        <v>4902</v>
      </c>
    </row>
    <row r="3530" spans="1:13" x14ac:dyDescent="0.35">
      <c r="A3530" t="s">
        <v>4903</v>
      </c>
      <c r="B3530" t="s">
        <v>4904</v>
      </c>
      <c r="C3530" t="s">
        <v>150</v>
      </c>
      <c r="D3530" t="s">
        <v>2167</v>
      </c>
      <c r="E3530" t="s">
        <v>4447</v>
      </c>
      <c r="F3530" t="s">
        <v>553</v>
      </c>
      <c r="G3530" t="s">
        <v>151</v>
      </c>
      <c r="H3530" t="s">
        <v>3550</v>
      </c>
      <c r="I3530" t="s">
        <v>55</v>
      </c>
      <c r="J3530" t="s">
        <v>144</v>
      </c>
      <c r="K3530" t="s">
        <v>1488</v>
      </c>
      <c r="L3530" t="s">
        <v>146</v>
      </c>
      <c r="M3530" t="s">
        <v>4905</v>
      </c>
    </row>
    <row r="3531" spans="1:13" x14ac:dyDescent="0.35">
      <c r="A3531" t="s">
        <v>4906</v>
      </c>
      <c r="B3531" t="s">
        <v>25</v>
      </c>
      <c r="C3531" t="s">
        <v>150</v>
      </c>
      <c r="D3531" t="s">
        <v>60</v>
      </c>
      <c r="E3531" t="s">
        <v>4907</v>
      </c>
      <c r="F3531" t="s">
        <v>662</v>
      </c>
      <c r="G3531" t="s">
        <v>147</v>
      </c>
      <c r="H3531" t="s">
        <v>4908</v>
      </c>
      <c r="I3531" t="s">
        <v>55</v>
      </c>
      <c r="J3531" t="s">
        <v>1503</v>
      </c>
      <c r="K3531" t="s">
        <v>1488</v>
      </c>
      <c r="L3531" t="s">
        <v>146</v>
      </c>
      <c r="M3531" t="s">
        <v>4909</v>
      </c>
    </row>
    <row r="3532" spans="1:13" x14ac:dyDescent="0.35">
      <c r="A3532" t="s">
        <v>4910</v>
      </c>
      <c r="B3532" t="s">
        <v>25</v>
      </c>
      <c r="C3532" t="s">
        <v>58</v>
      </c>
      <c r="D3532" t="s">
        <v>61</v>
      </c>
      <c r="E3532" t="s">
        <v>4907</v>
      </c>
      <c r="F3532" t="s">
        <v>660</v>
      </c>
      <c r="G3532" t="s">
        <v>1502</v>
      </c>
      <c r="H3532" t="s">
        <v>4908</v>
      </c>
      <c r="I3532" t="s">
        <v>55</v>
      </c>
      <c r="J3532" t="s">
        <v>1503</v>
      </c>
      <c r="K3532" t="s">
        <v>1488</v>
      </c>
      <c r="L3532" t="s">
        <v>146</v>
      </c>
      <c r="M3532" t="s">
        <v>4911</v>
      </c>
    </row>
    <row r="3533" spans="1:13" x14ac:dyDescent="0.35">
      <c r="A3533" t="s">
        <v>4912</v>
      </c>
      <c r="B3533" t="s">
        <v>25</v>
      </c>
      <c r="C3533" t="s">
        <v>150</v>
      </c>
      <c r="D3533" t="s">
        <v>60</v>
      </c>
      <c r="E3533" t="s">
        <v>4913</v>
      </c>
      <c r="F3533" t="s">
        <v>662</v>
      </c>
      <c r="G3533" t="s">
        <v>147</v>
      </c>
      <c r="H3533" t="s">
        <v>4914</v>
      </c>
      <c r="I3533" t="s">
        <v>55</v>
      </c>
      <c r="J3533" t="s">
        <v>1503</v>
      </c>
      <c r="K3533" t="s">
        <v>1488</v>
      </c>
      <c r="L3533" t="s">
        <v>146</v>
      </c>
      <c r="M3533" t="s">
        <v>4915</v>
      </c>
    </row>
    <row r="3534" spans="1:13" x14ac:dyDescent="0.35">
      <c r="A3534" t="s">
        <v>4916</v>
      </c>
      <c r="B3534" t="s">
        <v>25</v>
      </c>
      <c r="C3534" t="s">
        <v>150</v>
      </c>
      <c r="D3534" t="s">
        <v>60</v>
      </c>
      <c r="E3534" t="s">
        <v>4917</v>
      </c>
      <c r="F3534" t="s">
        <v>662</v>
      </c>
      <c r="G3534" t="s">
        <v>147</v>
      </c>
      <c r="H3534" t="s">
        <v>4914</v>
      </c>
      <c r="I3534" t="s">
        <v>55</v>
      </c>
      <c r="J3534" t="s">
        <v>1503</v>
      </c>
      <c r="K3534" t="s">
        <v>1488</v>
      </c>
      <c r="L3534" t="s">
        <v>146</v>
      </c>
      <c r="M3534" t="s">
        <v>4918</v>
      </c>
    </row>
    <row r="3535" spans="1:13" x14ac:dyDescent="0.35">
      <c r="A3535" t="s">
        <v>4919</v>
      </c>
      <c r="B3535" t="s">
        <v>25</v>
      </c>
      <c r="C3535" t="s">
        <v>58</v>
      </c>
      <c r="D3535" t="s">
        <v>61</v>
      </c>
      <c r="E3535" t="s">
        <v>4920</v>
      </c>
      <c r="F3535" t="s">
        <v>660</v>
      </c>
      <c r="G3535" t="s">
        <v>1502</v>
      </c>
      <c r="H3535" t="s">
        <v>4914</v>
      </c>
      <c r="I3535" t="s">
        <v>55</v>
      </c>
      <c r="J3535" t="s">
        <v>1503</v>
      </c>
      <c r="K3535" t="s">
        <v>1488</v>
      </c>
      <c r="L3535" t="s">
        <v>146</v>
      </c>
      <c r="M3535" t="s">
        <v>4921</v>
      </c>
    </row>
    <row r="3536" spans="1:13" x14ac:dyDescent="0.35">
      <c r="A3536" t="s">
        <v>4922</v>
      </c>
      <c r="B3536" t="s">
        <v>25</v>
      </c>
      <c r="C3536" t="s">
        <v>58</v>
      </c>
      <c r="D3536" t="s">
        <v>61</v>
      </c>
      <c r="E3536" t="s">
        <v>4923</v>
      </c>
      <c r="F3536" t="s">
        <v>660</v>
      </c>
      <c r="G3536" t="s">
        <v>1502</v>
      </c>
      <c r="H3536" t="s">
        <v>4914</v>
      </c>
      <c r="I3536" t="s">
        <v>55</v>
      </c>
      <c r="J3536" t="s">
        <v>1503</v>
      </c>
      <c r="K3536" t="s">
        <v>1488</v>
      </c>
      <c r="L3536" t="s">
        <v>146</v>
      </c>
      <c r="M3536" t="s">
        <v>4924</v>
      </c>
    </row>
    <row r="3537" spans="1:13" x14ac:dyDescent="0.35">
      <c r="A3537" t="s">
        <v>4925</v>
      </c>
      <c r="B3537" t="s">
        <v>25</v>
      </c>
      <c r="C3537" t="s">
        <v>150</v>
      </c>
      <c r="D3537" t="s">
        <v>60</v>
      </c>
      <c r="E3537" t="s">
        <v>4926</v>
      </c>
      <c r="F3537" t="s">
        <v>662</v>
      </c>
      <c r="G3537" t="s">
        <v>147</v>
      </c>
      <c r="H3537" t="s">
        <v>4927</v>
      </c>
      <c r="I3537" t="s">
        <v>55</v>
      </c>
      <c r="J3537" t="s">
        <v>1503</v>
      </c>
      <c r="K3537" t="s">
        <v>1488</v>
      </c>
      <c r="L3537" t="s">
        <v>146</v>
      </c>
      <c r="M3537" t="s">
        <v>4928</v>
      </c>
    </row>
    <row r="3538" spans="1:13" x14ac:dyDescent="0.35">
      <c r="A3538" t="s">
        <v>4929</v>
      </c>
      <c r="B3538" t="s">
        <v>25</v>
      </c>
      <c r="C3538" t="s">
        <v>150</v>
      </c>
      <c r="D3538" t="s">
        <v>60</v>
      </c>
      <c r="E3538" t="s">
        <v>4930</v>
      </c>
      <c r="F3538" t="s">
        <v>662</v>
      </c>
      <c r="G3538" t="s">
        <v>147</v>
      </c>
      <c r="H3538" t="s">
        <v>4927</v>
      </c>
      <c r="I3538" t="s">
        <v>55</v>
      </c>
      <c r="J3538" t="s">
        <v>1503</v>
      </c>
      <c r="K3538" t="s">
        <v>1488</v>
      </c>
      <c r="L3538" t="s">
        <v>146</v>
      </c>
      <c r="M3538" t="s">
        <v>4931</v>
      </c>
    </row>
    <row r="3539" spans="1:13" x14ac:dyDescent="0.35">
      <c r="A3539" t="s">
        <v>4932</v>
      </c>
      <c r="B3539" t="s">
        <v>25</v>
      </c>
      <c r="C3539" t="s">
        <v>150</v>
      </c>
      <c r="D3539" t="s">
        <v>60</v>
      </c>
      <c r="E3539" t="s">
        <v>4933</v>
      </c>
      <c r="F3539" t="s">
        <v>662</v>
      </c>
      <c r="G3539" t="s">
        <v>147</v>
      </c>
      <c r="H3539" t="s">
        <v>4927</v>
      </c>
      <c r="I3539" t="s">
        <v>55</v>
      </c>
      <c r="J3539" t="s">
        <v>1503</v>
      </c>
      <c r="K3539" t="s">
        <v>1488</v>
      </c>
      <c r="L3539" t="s">
        <v>146</v>
      </c>
      <c r="M3539" t="s">
        <v>4934</v>
      </c>
    </row>
    <row r="3540" spans="1:13" x14ac:dyDescent="0.35">
      <c r="A3540" t="s">
        <v>4935</v>
      </c>
      <c r="B3540" t="s">
        <v>25</v>
      </c>
      <c r="C3540" t="s">
        <v>58</v>
      </c>
      <c r="D3540" t="s">
        <v>61</v>
      </c>
      <c r="E3540" t="s">
        <v>4926</v>
      </c>
      <c r="F3540" t="s">
        <v>660</v>
      </c>
      <c r="G3540" t="s">
        <v>1502</v>
      </c>
      <c r="H3540" t="s">
        <v>4927</v>
      </c>
      <c r="I3540" t="s">
        <v>55</v>
      </c>
      <c r="J3540" t="s">
        <v>1503</v>
      </c>
      <c r="K3540" t="s">
        <v>1488</v>
      </c>
      <c r="L3540" t="s">
        <v>146</v>
      </c>
      <c r="M3540" t="s">
        <v>4936</v>
      </c>
    </row>
    <row r="3541" spans="1:13" x14ac:dyDescent="0.35">
      <c r="A3541" t="s">
        <v>4937</v>
      </c>
      <c r="B3541" t="s">
        <v>25</v>
      </c>
      <c r="C3541" t="s">
        <v>58</v>
      </c>
      <c r="D3541" t="s">
        <v>61</v>
      </c>
      <c r="E3541" t="s">
        <v>4930</v>
      </c>
      <c r="F3541" t="s">
        <v>660</v>
      </c>
      <c r="G3541" t="s">
        <v>1502</v>
      </c>
      <c r="H3541" t="s">
        <v>4927</v>
      </c>
      <c r="I3541" t="s">
        <v>55</v>
      </c>
      <c r="J3541" t="s">
        <v>1503</v>
      </c>
      <c r="K3541" t="s">
        <v>1488</v>
      </c>
      <c r="L3541" t="s">
        <v>146</v>
      </c>
      <c r="M3541" t="s">
        <v>4938</v>
      </c>
    </row>
    <row r="3542" spans="1:13" x14ac:dyDescent="0.35">
      <c r="A3542" t="s">
        <v>4939</v>
      </c>
      <c r="B3542" t="s">
        <v>25</v>
      </c>
      <c r="C3542" t="s">
        <v>58</v>
      </c>
      <c r="D3542" t="s">
        <v>61</v>
      </c>
      <c r="E3542" t="s">
        <v>4933</v>
      </c>
      <c r="F3542" t="s">
        <v>660</v>
      </c>
      <c r="G3542" t="s">
        <v>1502</v>
      </c>
      <c r="H3542" t="s">
        <v>4927</v>
      </c>
      <c r="I3542" t="s">
        <v>55</v>
      </c>
      <c r="J3542" t="s">
        <v>1503</v>
      </c>
      <c r="K3542" t="s">
        <v>1488</v>
      </c>
      <c r="L3542" t="s">
        <v>146</v>
      </c>
      <c r="M3542" t="s">
        <v>4940</v>
      </c>
    </row>
    <row r="3543" spans="1:13" x14ac:dyDescent="0.35">
      <c r="A3543" t="s">
        <v>4941</v>
      </c>
      <c r="B3543" t="s">
        <v>25</v>
      </c>
      <c r="C3543" t="s">
        <v>150</v>
      </c>
      <c r="D3543" t="s">
        <v>57</v>
      </c>
      <c r="E3543" t="s">
        <v>4942</v>
      </c>
      <c r="F3543" t="s">
        <v>1739</v>
      </c>
      <c r="G3543" t="s">
        <v>151</v>
      </c>
      <c r="H3543" t="s">
        <v>4943</v>
      </c>
      <c r="I3543" t="s">
        <v>55</v>
      </c>
      <c r="J3543" t="s">
        <v>1503</v>
      </c>
      <c r="K3543" t="s">
        <v>1488</v>
      </c>
      <c r="L3543" t="s">
        <v>146</v>
      </c>
      <c r="M3543" t="s">
        <v>4944</v>
      </c>
    </row>
    <row r="3544" spans="1:13" x14ac:dyDescent="0.35">
      <c r="A3544" t="s">
        <v>4945</v>
      </c>
      <c r="B3544" t="s">
        <v>25</v>
      </c>
      <c r="C3544" t="s">
        <v>150</v>
      </c>
      <c r="D3544" t="s">
        <v>57</v>
      </c>
      <c r="E3544" t="s">
        <v>4946</v>
      </c>
      <c r="F3544" t="s">
        <v>1739</v>
      </c>
      <c r="G3544" t="s">
        <v>151</v>
      </c>
      <c r="H3544" t="s">
        <v>4943</v>
      </c>
      <c r="I3544" t="s">
        <v>55</v>
      </c>
      <c r="J3544" t="s">
        <v>1503</v>
      </c>
      <c r="K3544" t="s">
        <v>1488</v>
      </c>
      <c r="L3544" t="s">
        <v>146</v>
      </c>
      <c r="M3544" t="s">
        <v>4947</v>
      </c>
    </row>
    <row r="3545" spans="1:13" x14ac:dyDescent="0.35">
      <c r="A3545" t="s">
        <v>4948</v>
      </c>
      <c r="B3545" t="s">
        <v>25</v>
      </c>
      <c r="C3545" t="s">
        <v>150</v>
      </c>
      <c r="D3545" t="s">
        <v>57</v>
      </c>
      <c r="E3545" t="s">
        <v>4949</v>
      </c>
      <c r="F3545" t="s">
        <v>1739</v>
      </c>
      <c r="G3545" t="s">
        <v>151</v>
      </c>
      <c r="H3545" t="s">
        <v>4943</v>
      </c>
      <c r="I3545" t="s">
        <v>55</v>
      </c>
      <c r="J3545" t="s">
        <v>1503</v>
      </c>
      <c r="K3545" t="s">
        <v>1488</v>
      </c>
      <c r="L3545" t="s">
        <v>146</v>
      </c>
      <c r="M3545" t="s">
        <v>4950</v>
      </c>
    </row>
    <row r="3546" spans="1:13" x14ac:dyDescent="0.35">
      <c r="A3546" t="s">
        <v>4951</v>
      </c>
      <c r="B3546" t="s">
        <v>25</v>
      </c>
      <c r="C3546" t="s">
        <v>150</v>
      </c>
      <c r="D3546" t="s">
        <v>57</v>
      </c>
      <c r="E3546" t="s">
        <v>4942</v>
      </c>
      <c r="F3546" t="s">
        <v>1739</v>
      </c>
      <c r="G3546" t="s">
        <v>151</v>
      </c>
      <c r="H3546" t="s">
        <v>4943</v>
      </c>
      <c r="I3546" t="s">
        <v>55</v>
      </c>
      <c r="J3546" t="s">
        <v>1503</v>
      </c>
      <c r="K3546" t="s">
        <v>1488</v>
      </c>
      <c r="L3546" t="s">
        <v>146</v>
      </c>
      <c r="M3546" t="s">
        <v>4952</v>
      </c>
    </row>
    <row r="3547" spans="1:13" x14ac:dyDescent="0.35">
      <c r="A3547" t="s">
        <v>4953</v>
      </c>
      <c r="B3547" t="s">
        <v>25</v>
      </c>
      <c r="C3547" t="s">
        <v>150</v>
      </c>
      <c r="D3547" t="s">
        <v>57</v>
      </c>
      <c r="E3547" t="s">
        <v>4942</v>
      </c>
      <c r="F3547" t="s">
        <v>1739</v>
      </c>
      <c r="G3547" t="s">
        <v>151</v>
      </c>
      <c r="H3547" t="s">
        <v>4943</v>
      </c>
      <c r="I3547" t="s">
        <v>55</v>
      </c>
      <c r="J3547" t="s">
        <v>1503</v>
      </c>
      <c r="K3547" t="s">
        <v>1488</v>
      </c>
      <c r="L3547" t="s">
        <v>146</v>
      </c>
      <c r="M3547" t="s">
        <v>4954</v>
      </c>
    </row>
    <row r="3548" spans="1:13" x14ac:dyDescent="0.35">
      <c r="A3548" t="s">
        <v>4955</v>
      </c>
      <c r="B3548" t="s">
        <v>25</v>
      </c>
      <c r="C3548" t="s">
        <v>150</v>
      </c>
      <c r="D3548" t="s">
        <v>57</v>
      </c>
      <c r="E3548" t="s">
        <v>4942</v>
      </c>
      <c r="F3548" t="s">
        <v>1739</v>
      </c>
      <c r="G3548" t="s">
        <v>151</v>
      </c>
      <c r="H3548" t="s">
        <v>4943</v>
      </c>
      <c r="I3548" t="s">
        <v>55</v>
      </c>
      <c r="J3548" t="s">
        <v>1503</v>
      </c>
      <c r="K3548" t="s">
        <v>1488</v>
      </c>
      <c r="L3548" t="s">
        <v>146</v>
      </c>
      <c r="M3548" t="s">
        <v>4956</v>
      </c>
    </row>
    <row r="3549" spans="1:13" x14ac:dyDescent="0.35">
      <c r="A3549" t="s">
        <v>4957</v>
      </c>
      <c r="B3549" t="s">
        <v>25</v>
      </c>
      <c r="C3549" t="s">
        <v>73</v>
      </c>
      <c r="D3549" t="s">
        <v>141</v>
      </c>
      <c r="E3549" t="s">
        <v>4946</v>
      </c>
      <c r="F3549" t="s">
        <v>1739</v>
      </c>
      <c r="G3549" t="s">
        <v>147</v>
      </c>
      <c r="H3549" t="s">
        <v>4943</v>
      </c>
      <c r="I3549" t="s">
        <v>55</v>
      </c>
      <c r="J3549" t="s">
        <v>1503</v>
      </c>
      <c r="K3549" t="s">
        <v>1488</v>
      </c>
      <c r="L3549" t="s">
        <v>146</v>
      </c>
      <c r="M3549" t="s">
        <v>4958</v>
      </c>
    </row>
    <row r="3550" spans="1:13" x14ac:dyDescent="0.35">
      <c r="A3550" t="s">
        <v>4959</v>
      </c>
      <c r="B3550" t="s">
        <v>25</v>
      </c>
      <c r="C3550" t="s">
        <v>68</v>
      </c>
      <c r="D3550" t="s">
        <v>141</v>
      </c>
      <c r="E3550" t="s">
        <v>4946</v>
      </c>
      <c r="F3550" t="s">
        <v>197</v>
      </c>
      <c r="G3550" t="s">
        <v>1560</v>
      </c>
      <c r="H3550" t="s">
        <v>4943</v>
      </c>
      <c r="I3550" t="s">
        <v>55</v>
      </c>
      <c r="J3550" t="s">
        <v>25</v>
      </c>
      <c r="K3550" t="s">
        <v>1488</v>
      </c>
      <c r="L3550" t="s">
        <v>252</v>
      </c>
      <c r="M3550" t="s">
        <v>4960</v>
      </c>
    </row>
    <row r="3551" spans="1:13" x14ac:dyDescent="0.35">
      <c r="A3551" t="s">
        <v>4961</v>
      </c>
      <c r="B3551" t="s">
        <v>25</v>
      </c>
      <c r="C3551" t="s">
        <v>68</v>
      </c>
      <c r="D3551" t="s">
        <v>141</v>
      </c>
      <c r="E3551" t="s">
        <v>4946</v>
      </c>
      <c r="F3551" t="s">
        <v>197</v>
      </c>
      <c r="G3551" t="s">
        <v>1560</v>
      </c>
      <c r="H3551" t="s">
        <v>4943</v>
      </c>
      <c r="I3551" t="s">
        <v>55</v>
      </c>
      <c r="J3551" t="s">
        <v>25</v>
      </c>
      <c r="K3551" t="s">
        <v>1488</v>
      </c>
      <c r="L3551" t="s">
        <v>252</v>
      </c>
      <c r="M3551" t="s">
        <v>4962</v>
      </c>
    </row>
    <row r="3552" spans="1:13" x14ac:dyDescent="0.35">
      <c r="A3552" t="s">
        <v>4963</v>
      </c>
      <c r="B3552" t="s">
        <v>25</v>
      </c>
      <c r="C3552" t="s">
        <v>68</v>
      </c>
      <c r="D3552" t="s">
        <v>141</v>
      </c>
      <c r="E3552" t="s">
        <v>4946</v>
      </c>
      <c r="F3552" t="s">
        <v>197</v>
      </c>
      <c r="G3552" t="s">
        <v>1560</v>
      </c>
      <c r="H3552" t="s">
        <v>4943</v>
      </c>
      <c r="I3552" t="s">
        <v>55</v>
      </c>
      <c r="J3552" t="s">
        <v>25</v>
      </c>
      <c r="K3552" t="s">
        <v>1488</v>
      </c>
      <c r="L3552" t="s">
        <v>252</v>
      </c>
      <c r="M3552" t="s">
        <v>4964</v>
      </c>
    </row>
    <row r="3553" spans="1:13" x14ac:dyDescent="0.35">
      <c r="A3553" t="s">
        <v>4965</v>
      </c>
      <c r="B3553" t="s">
        <v>25</v>
      </c>
      <c r="C3553" t="s">
        <v>68</v>
      </c>
      <c r="D3553" t="s">
        <v>141</v>
      </c>
      <c r="E3553" t="s">
        <v>4966</v>
      </c>
      <c r="F3553" t="s">
        <v>197</v>
      </c>
      <c r="G3553" t="s">
        <v>1560</v>
      </c>
      <c r="H3553" t="s">
        <v>4943</v>
      </c>
      <c r="I3553" t="s">
        <v>55</v>
      </c>
      <c r="J3553" t="s">
        <v>25</v>
      </c>
      <c r="K3553" t="s">
        <v>1488</v>
      </c>
      <c r="L3553" t="s">
        <v>252</v>
      </c>
      <c r="M3553" t="s">
        <v>4967</v>
      </c>
    </row>
    <row r="3554" spans="1:13" x14ac:dyDescent="0.35">
      <c r="A3554" t="s">
        <v>4968</v>
      </c>
      <c r="B3554" t="s">
        <v>25</v>
      </c>
      <c r="C3554" t="s">
        <v>68</v>
      </c>
      <c r="D3554" t="s">
        <v>141</v>
      </c>
      <c r="E3554" t="s">
        <v>4949</v>
      </c>
      <c r="F3554" t="s">
        <v>197</v>
      </c>
      <c r="G3554" t="s">
        <v>1560</v>
      </c>
      <c r="H3554" t="s">
        <v>4943</v>
      </c>
      <c r="I3554" t="s">
        <v>55</v>
      </c>
      <c r="J3554" t="s">
        <v>25</v>
      </c>
      <c r="K3554" t="s">
        <v>1488</v>
      </c>
      <c r="L3554" t="s">
        <v>252</v>
      </c>
      <c r="M3554" t="s">
        <v>4969</v>
      </c>
    </row>
    <row r="3555" spans="1:13" x14ac:dyDescent="0.35">
      <c r="A3555" t="s">
        <v>4970</v>
      </c>
      <c r="B3555" t="s">
        <v>25</v>
      </c>
      <c r="C3555" t="s">
        <v>68</v>
      </c>
      <c r="D3555" t="s">
        <v>141</v>
      </c>
      <c r="E3555" t="s">
        <v>4942</v>
      </c>
      <c r="F3555" t="s">
        <v>197</v>
      </c>
      <c r="G3555" t="s">
        <v>1560</v>
      </c>
      <c r="H3555" t="s">
        <v>4943</v>
      </c>
      <c r="I3555" t="s">
        <v>55</v>
      </c>
      <c r="J3555" t="s">
        <v>25</v>
      </c>
      <c r="K3555" t="s">
        <v>1488</v>
      </c>
      <c r="L3555" t="s">
        <v>252</v>
      </c>
      <c r="M3555" t="s">
        <v>4971</v>
      </c>
    </row>
    <row r="3556" spans="1:13" x14ac:dyDescent="0.35">
      <c r="A3556" t="s">
        <v>4972</v>
      </c>
      <c r="B3556" t="s">
        <v>25</v>
      </c>
      <c r="C3556" t="s">
        <v>68</v>
      </c>
      <c r="D3556" t="s">
        <v>141</v>
      </c>
      <c r="E3556" t="s">
        <v>4942</v>
      </c>
      <c r="F3556" t="s">
        <v>197</v>
      </c>
      <c r="G3556" t="s">
        <v>1560</v>
      </c>
      <c r="H3556" t="s">
        <v>4943</v>
      </c>
      <c r="I3556" t="s">
        <v>55</v>
      </c>
      <c r="J3556" t="s">
        <v>25</v>
      </c>
      <c r="K3556" t="s">
        <v>1488</v>
      </c>
      <c r="L3556" t="s">
        <v>252</v>
      </c>
      <c r="M3556" t="s">
        <v>4973</v>
      </c>
    </row>
    <row r="3557" spans="1:13" x14ac:dyDescent="0.35">
      <c r="A3557" t="s">
        <v>4974</v>
      </c>
      <c r="B3557" t="s">
        <v>25</v>
      </c>
      <c r="C3557" t="s">
        <v>68</v>
      </c>
      <c r="D3557" t="s">
        <v>141</v>
      </c>
      <c r="E3557" t="s">
        <v>4942</v>
      </c>
      <c r="F3557" t="s">
        <v>197</v>
      </c>
      <c r="G3557" t="s">
        <v>1560</v>
      </c>
      <c r="H3557" t="s">
        <v>4943</v>
      </c>
      <c r="I3557" t="s">
        <v>55</v>
      </c>
      <c r="J3557" t="s">
        <v>25</v>
      </c>
      <c r="K3557" t="s">
        <v>1488</v>
      </c>
      <c r="L3557" t="s">
        <v>252</v>
      </c>
      <c r="M3557" t="s">
        <v>4975</v>
      </c>
    </row>
    <row r="3558" spans="1:13" x14ac:dyDescent="0.35">
      <c r="A3558" t="s">
        <v>4976</v>
      </c>
      <c r="B3558" t="s">
        <v>25</v>
      </c>
      <c r="C3558" t="s">
        <v>68</v>
      </c>
      <c r="D3558" t="s">
        <v>141</v>
      </c>
      <c r="E3558" t="s">
        <v>4942</v>
      </c>
      <c r="F3558" t="s">
        <v>197</v>
      </c>
      <c r="G3558" t="s">
        <v>1560</v>
      </c>
      <c r="H3558" t="s">
        <v>4943</v>
      </c>
      <c r="I3558" t="s">
        <v>55</v>
      </c>
      <c r="J3558" t="s">
        <v>25</v>
      </c>
      <c r="K3558" t="s">
        <v>1488</v>
      </c>
      <c r="L3558" t="s">
        <v>252</v>
      </c>
      <c r="M3558" t="s">
        <v>4977</v>
      </c>
    </row>
    <row r="3559" spans="1:13" x14ac:dyDescent="0.35">
      <c r="A3559" t="s">
        <v>4978</v>
      </c>
      <c r="B3559" t="s">
        <v>25</v>
      </c>
      <c r="C3559" t="s">
        <v>68</v>
      </c>
      <c r="D3559" t="s">
        <v>141</v>
      </c>
      <c r="E3559" t="s">
        <v>4946</v>
      </c>
      <c r="F3559" t="s">
        <v>197</v>
      </c>
      <c r="G3559" t="s">
        <v>151</v>
      </c>
      <c r="H3559" t="s">
        <v>4943</v>
      </c>
      <c r="I3559" t="s">
        <v>55</v>
      </c>
      <c r="J3559" t="s">
        <v>1503</v>
      </c>
      <c r="K3559" t="s">
        <v>1488</v>
      </c>
      <c r="L3559" t="s">
        <v>146</v>
      </c>
      <c r="M3559" t="s">
        <v>4979</v>
      </c>
    </row>
    <row r="3560" spans="1:13" x14ac:dyDescent="0.35">
      <c r="A3560" t="s">
        <v>4980</v>
      </c>
      <c r="B3560" t="s">
        <v>25</v>
      </c>
      <c r="C3560" t="s">
        <v>68</v>
      </c>
      <c r="D3560" t="s">
        <v>141</v>
      </c>
      <c r="E3560" t="s">
        <v>4946</v>
      </c>
      <c r="F3560" t="s">
        <v>197</v>
      </c>
      <c r="G3560" t="s">
        <v>151</v>
      </c>
      <c r="H3560" t="s">
        <v>4943</v>
      </c>
      <c r="I3560" t="s">
        <v>55</v>
      </c>
      <c r="J3560" t="s">
        <v>1503</v>
      </c>
      <c r="K3560" t="s">
        <v>1488</v>
      </c>
      <c r="L3560" t="s">
        <v>146</v>
      </c>
      <c r="M3560" t="s">
        <v>4981</v>
      </c>
    </row>
    <row r="3561" spans="1:13" x14ac:dyDescent="0.35">
      <c r="A3561" t="s">
        <v>4982</v>
      </c>
      <c r="B3561" t="s">
        <v>25</v>
      </c>
      <c r="C3561" t="s">
        <v>68</v>
      </c>
      <c r="D3561" t="s">
        <v>141</v>
      </c>
      <c r="E3561" t="s">
        <v>4966</v>
      </c>
      <c r="F3561" t="s">
        <v>197</v>
      </c>
      <c r="G3561" t="s">
        <v>151</v>
      </c>
      <c r="H3561" t="s">
        <v>4943</v>
      </c>
      <c r="I3561" t="s">
        <v>55</v>
      </c>
      <c r="J3561" t="s">
        <v>1487</v>
      </c>
      <c r="K3561" t="s">
        <v>1488</v>
      </c>
      <c r="L3561" t="s">
        <v>146</v>
      </c>
      <c r="M3561" t="s">
        <v>4983</v>
      </c>
    </row>
    <row r="3562" spans="1:13" x14ac:dyDescent="0.35">
      <c r="A3562" t="s">
        <v>4984</v>
      </c>
      <c r="B3562" t="s">
        <v>25</v>
      </c>
      <c r="C3562" t="s">
        <v>68</v>
      </c>
      <c r="D3562" t="s">
        <v>141</v>
      </c>
      <c r="E3562" t="s">
        <v>4949</v>
      </c>
      <c r="F3562" t="s">
        <v>197</v>
      </c>
      <c r="G3562" t="s">
        <v>151</v>
      </c>
      <c r="H3562" t="s">
        <v>4943</v>
      </c>
      <c r="I3562" t="s">
        <v>55</v>
      </c>
      <c r="J3562" t="s">
        <v>1487</v>
      </c>
      <c r="K3562" t="s">
        <v>1488</v>
      </c>
      <c r="L3562" t="s">
        <v>252</v>
      </c>
      <c r="M3562" t="s">
        <v>4985</v>
      </c>
    </row>
    <row r="3563" spans="1:13" x14ac:dyDescent="0.35">
      <c r="A3563" t="s">
        <v>4986</v>
      </c>
      <c r="B3563" t="s">
        <v>25</v>
      </c>
      <c r="C3563" t="s">
        <v>68</v>
      </c>
      <c r="D3563" t="s">
        <v>141</v>
      </c>
      <c r="E3563" t="s">
        <v>4942</v>
      </c>
      <c r="F3563" t="s">
        <v>197</v>
      </c>
      <c r="G3563" t="s">
        <v>151</v>
      </c>
      <c r="H3563" t="s">
        <v>4943</v>
      </c>
      <c r="I3563" t="s">
        <v>55</v>
      </c>
      <c r="J3563" t="s">
        <v>1487</v>
      </c>
      <c r="K3563" t="s">
        <v>1488</v>
      </c>
      <c r="L3563" t="s">
        <v>252</v>
      </c>
      <c r="M3563" t="s">
        <v>4987</v>
      </c>
    </row>
    <row r="3564" spans="1:13" x14ac:dyDescent="0.35">
      <c r="A3564" t="s">
        <v>4988</v>
      </c>
      <c r="B3564" t="s">
        <v>25</v>
      </c>
      <c r="C3564" t="s">
        <v>68</v>
      </c>
      <c r="D3564" t="s">
        <v>141</v>
      </c>
      <c r="E3564" t="s">
        <v>4942</v>
      </c>
      <c r="F3564" t="s">
        <v>197</v>
      </c>
      <c r="G3564" t="s">
        <v>151</v>
      </c>
      <c r="H3564" t="s">
        <v>4943</v>
      </c>
      <c r="I3564" t="s">
        <v>55</v>
      </c>
      <c r="J3564" t="s">
        <v>1487</v>
      </c>
      <c r="K3564" t="s">
        <v>1488</v>
      </c>
      <c r="L3564" t="s">
        <v>252</v>
      </c>
      <c r="M3564" t="s">
        <v>4989</v>
      </c>
    </row>
    <row r="3565" spans="1:13" x14ac:dyDescent="0.35">
      <c r="A3565" t="s">
        <v>4990</v>
      </c>
      <c r="B3565" t="s">
        <v>25</v>
      </c>
      <c r="C3565" t="s">
        <v>68</v>
      </c>
      <c r="D3565" t="s">
        <v>141</v>
      </c>
      <c r="E3565" t="s">
        <v>4942</v>
      </c>
      <c r="F3565" t="s">
        <v>197</v>
      </c>
      <c r="G3565" t="s">
        <v>151</v>
      </c>
      <c r="H3565" t="s">
        <v>4943</v>
      </c>
      <c r="I3565" t="s">
        <v>55</v>
      </c>
      <c r="J3565" t="s">
        <v>1487</v>
      </c>
      <c r="K3565" t="s">
        <v>1488</v>
      </c>
      <c r="L3565" t="s">
        <v>252</v>
      </c>
      <c r="M3565" t="s">
        <v>4991</v>
      </c>
    </row>
    <row r="3566" spans="1:13" x14ac:dyDescent="0.35">
      <c r="A3566" t="s">
        <v>4992</v>
      </c>
      <c r="B3566" t="s">
        <v>25</v>
      </c>
      <c r="C3566" t="s">
        <v>150</v>
      </c>
      <c r="D3566" t="s">
        <v>57</v>
      </c>
      <c r="E3566" t="s">
        <v>4966</v>
      </c>
      <c r="F3566" t="s">
        <v>1249</v>
      </c>
      <c r="G3566" t="s">
        <v>151</v>
      </c>
      <c r="H3566" t="s">
        <v>4943</v>
      </c>
      <c r="I3566" t="s">
        <v>55</v>
      </c>
      <c r="J3566" t="s">
        <v>1503</v>
      </c>
      <c r="K3566" t="s">
        <v>1488</v>
      </c>
      <c r="L3566" t="s">
        <v>146</v>
      </c>
      <c r="M3566" t="s">
        <v>4993</v>
      </c>
    </row>
    <row r="3567" spans="1:13" x14ac:dyDescent="0.35">
      <c r="A3567" t="s">
        <v>4994</v>
      </c>
      <c r="B3567" t="s">
        <v>25</v>
      </c>
      <c r="C3567" t="s">
        <v>150</v>
      </c>
      <c r="D3567" t="s">
        <v>57</v>
      </c>
      <c r="E3567" t="s">
        <v>4966</v>
      </c>
      <c r="F3567" t="s">
        <v>4995</v>
      </c>
      <c r="G3567" t="s">
        <v>151</v>
      </c>
      <c r="H3567" t="s">
        <v>4943</v>
      </c>
      <c r="I3567" t="s">
        <v>55</v>
      </c>
      <c r="J3567" t="s">
        <v>1503</v>
      </c>
      <c r="K3567" t="s">
        <v>1488</v>
      </c>
      <c r="L3567" t="s">
        <v>146</v>
      </c>
      <c r="M3567" t="s">
        <v>4996</v>
      </c>
    </row>
    <row r="3568" spans="1:13" x14ac:dyDescent="0.35">
      <c r="A3568" t="s">
        <v>4997</v>
      </c>
      <c r="B3568" t="s">
        <v>25</v>
      </c>
      <c r="C3568" t="s">
        <v>150</v>
      </c>
      <c r="D3568" t="s">
        <v>57</v>
      </c>
      <c r="E3568" t="s">
        <v>4966</v>
      </c>
      <c r="F3568" t="s">
        <v>514</v>
      </c>
      <c r="G3568" t="s">
        <v>151</v>
      </c>
      <c r="H3568" t="s">
        <v>4943</v>
      </c>
      <c r="I3568" t="s">
        <v>55</v>
      </c>
      <c r="J3568" t="s">
        <v>1503</v>
      </c>
      <c r="K3568" t="s">
        <v>1488</v>
      </c>
      <c r="L3568" t="s">
        <v>146</v>
      </c>
      <c r="M3568" t="s">
        <v>4998</v>
      </c>
    </row>
    <row r="3569" spans="1:13" x14ac:dyDescent="0.35">
      <c r="A3569" t="s">
        <v>4999</v>
      </c>
      <c r="B3569" t="s">
        <v>25</v>
      </c>
      <c r="C3569" t="s">
        <v>150</v>
      </c>
      <c r="D3569" t="s">
        <v>57</v>
      </c>
      <c r="E3569" t="s">
        <v>4966</v>
      </c>
      <c r="F3569" t="s">
        <v>5000</v>
      </c>
      <c r="G3569" t="s">
        <v>151</v>
      </c>
      <c r="H3569" t="s">
        <v>4943</v>
      </c>
      <c r="I3569" t="s">
        <v>55</v>
      </c>
      <c r="J3569" t="s">
        <v>1503</v>
      </c>
      <c r="K3569" t="s">
        <v>1488</v>
      </c>
      <c r="L3569" t="s">
        <v>146</v>
      </c>
      <c r="M3569" t="s">
        <v>5001</v>
      </c>
    </row>
    <row r="3570" spans="1:13" x14ac:dyDescent="0.35">
      <c r="A3570" t="s">
        <v>5002</v>
      </c>
      <c r="B3570" t="s">
        <v>25</v>
      </c>
      <c r="C3570" t="s">
        <v>150</v>
      </c>
      <c r="D3570" t="s">
        <v>57</v>
      </c>
      <c r="E3570" t="s">
        <v>4966</v>
      </c>
      <c r="F3570" t="s">
        <v>201</v>
      </c>
      <c r="G3570" t="s">
        <v>151</v>
      </c>
      <c r="H3570" t="s">
        <v>4943</v>
      </c>
      <c r="I3570" t="s">
        <v>55</v>
      </c>
      <c r="J3570" t="s">
        <v>1503</v>
      </c>
      <c r="K3570" t="s">
        <v>1488</v>
      </c>
      <c r="L3570" t="s">
        <v>146</v>
      </c>
      <c r="M3570" t="s">
        <v>5003</v>
      </c>
    </row>
    <row r="3571" spans="1:13" x14ac:dyDescent="0.35">
      <c r="A3571" t="s">
        <v>5004</v>
      </c>
      <c r="B3571" t="s">
        <v>25</v>
      </c>
      <c r="C3571" t="s">
        <v>150</v>
      </c>
      <c r="D3571" t="s">
        <v>57</v>
      </c>
      <c r="E3571" t="s">
        <v>4942</v>
      </c>
      <c r="F3571" t="s">
        <v>1249</v>
      </c>
      <c r="G3571" t="s">
        <v>151</v>
      </c>
      <c r="H3571" t="s">
        <v>4943</v>
      </c>
      <c r="I3571" t="s">
        <v>55</v>
      </c>
      <c r="J3571" t="s">
        <v>1503</v>
      </c>
      <c r="K3571" t="s">
        <v>1488</v>
      </c>
      <c r="L3571" t="s">
        <v>146</v>
      </c>
      <c r="M3571" t="s">
        <v>5005</v>
      </c>
    </row>
    <row r="3572" spans="1:13" x14ac:dyDescent="0.35">
      <c r="A3572" t="s">
        <v>5006</v>
      </c>
      <c r="B3572" t="s">
        <v>25</v>
      </c>
      <c r="C3572" t="s">
        <v>150</v>
      </c>
      <c r="D3572" t="s">
        <v>57</v>
      </c>
      <c r="E3572" t="s">
        <v>4942</v>
      </c>
      <c r="F3572" t="s">
        <v>4995</v>
      </c>
      <c r="G3572" t="s">
        <v>151</v>
      </c>
      <c r="H3572" t="s">
        <v>4943</v>
      </c>
      <c r="I3572" t="s">
        <v>55</v>
      </c>
      <c r="J3572" t="s">
        <v>1503</v>
      </c>
      <c r="K3572" t="s">
        <v>1488</v>
      </c>
      <c r="L3572" t="s">
        <v>146</v>
      </c>
      <c r="M3572" t="s">
        <v>5007</v>
      </c>
    </row>
    <row r="3573" spans="1:13" x14ac:dyDescent="0.35">
      <c r="A3573" t="s">
        <v>5008</v>
      </c>
      <c r="B3573" t="s">
        <v>25</v>
      </c>
      <c r="C3573" t="s">
        <v>150</v>
      </c>
      <c r="D3573" t="s">
        <v>57</v>
      </c>
      <c r="E3573" t="s">
        <v>4942</v>
      </c>
      <c r="F3573" t="s">
        <v>514</v>
      </c>
      <c r="G3573" t="s">
        <v>151</v>
      </c>
      <c r="H3573" t="s">
        <v>4943</v>
      </c>
      <c r="I3573" t="s">
        <v>55</v>
      </c>
      <c r="J3573" t="s">
        <v>1503</v>
      </c>
      <c r="K3573" t="s">
        <v>1488</v>
      </c>
      <c r="L3573" t="s">
        <v>146</v>
      </c>
      <c r="M3573" t="s">
        <v>5009</v>
      </c>
    </row>
    <row r="3574" spans="1:13" x14ac:dyDescent="0.35">
      <c r="A3574" t="s">
        <v>5010</v>
      </c>
      <c r="B3574" t="s">
        <v>25</v>
      </c>
      <c r="C3574" t="s">
        <v>150</v>
      </c>
      <c r="D3574" t="s">
        <v>57</v>
      </c>
      <c r="E3574" t="s">
        <v>4942</v>
      </c>
      <c r="F3574" t="s">
        <v>5000</v>
      </c>
      <c r="G3574" t="s">
        <v>151</v>
      </c>
      <c r="H3574" t="s">
        <v>4943</v>
      </c>
      <c r="I3574" t="s">
        <v>55</v>
      </c>
      <c r="J3574" t="s">
        <v>1503</v>
      </c>
      <c r="K3574" t="s">
        <v>1488</v>
      </c>
      <c r="L3574" t="s">
        <v>146</v>
      </c>
      <c r="M3574" t="s">
        <v>5011</v>
      </c>
    </row>
    <row r="3575" spans="1:13" x14ac:dyDescent="0.35">
      <c r="A3575" t="s">
        <v>5012</v>
      </c>
      <c r="B3575" t="s">
        <v>25</v>
      </c>
      <c r="C3575" t="s">
        <v>150</v>
      </c>
      <c r="D3575" t="s">
        <v>57</v>
      </c>
      <c r="E3575" t="s">
        <v>4942</v>
      </c>
      <c r="F3575" t="s">
        <v>201</v>
      </c>
      <c r="G3575" t="s">
        <v>151</v>
      </c>
      <c r="H3575" t="s">
        <v>4943</v>
      </c>
      <c r="I3575" t="s">
        <v>55</v>
      </c>
      <c r="J3575" t="s">
        <v>1503</v>
      </c>
      <c r="K3575" t="s">
        <v>1488</v>
      </c>
      <c r="L3575" t="s">
        <v>146</v>
      </c>
      <c r="M3575" t="s">
        <v>5013</v>
      </c>
    </row>
    <row r="3576" spans="1:13" x14ac:dyDescent="0.35">
      <c r="A3576" t="s">
        <v>5014</v>
      </c>
      <c r="B3576" t="s">
        <v>25</v>
      </c>
      <c r="C3576" t="s">
        <v>150</v>
      </c>
      <c r="D3576" t="s">
        <v>57</v>
      </c>
      <c r="E3576" t="s">
        <v>4949</v>
      </c>
      <c r="F3576" t="s">
        <v>1249</v>
      </c>
      <c r="G3576" t="s">
        <v>151</v>
      </c>
      <c r="H3576" t="s">
        <v>4943</v>
      </c>
      <c r="I3576" t="s">
        <v>55</v>
      </c>
      <c r="J3576" t="s">
        <v>1503</v>
      </c>
      <c r="K3576" t="s">
        <v>1488</v>
      </c>
      <c r="L3576" t="s">
        <v>146</v>
      </c>
      <c r="M3576" t="s">
        <v>5015</v>
      </c>
    </row>
    <row r="3577" spans="1:13" x14ac:dyDescent="0.35">
      <c r="A3577" t="s">
        <v>5016</v>
      </c>
      <c r="B3577" t="s">
        <v>25</v>
      </c>
      <c r="C3577" t="s">
        <v>150</v>
      </c>
      <c r="D3577" t="s">
        <v>57</v>
      </c>
      <c r="E3577" t="s">
        <v>4949</v>
      </c>
      <c r="F3577" t="s">
        <v>4995</v>
      </c>
      <c r="G3577" t="s">
        <v>151</v>
      </c>
      <c r="H3577" t="s">
        <v>4943</v>
      </c>
      <c r="I3577" t="s">
        <v>55</v>
      </c>
      <c r="J3577" t="s">
        <v>1503</v>
      </c>
      <c r="K3577" t="s">
        <v>1488</v>
      </c>
      <c r="L3577" t="s">
        <v>146</v>
      </c>
      <c r="M3577" t="s">
        <v>5017</v>
      </c>
    </row>
    <row r="3578" spans="1:13" x14ac:dyDescent="0.35">
      <c r="A3578" t="s">
        <v>5018</v>
      </c>
      <c r="B3578" t="s">
        <v>25</v>
      </c>
      <c r="C3578" t="s">
        <v>150</v>
      </c>
      <c r="D3578" t="s">
        <v>57</v>
      </c>
      <c r="E3578" t="s">
        <v>4949</v>
      </c>
      <c r="F3578" t="s">
        <v>514</v>
      </c>
      <c r="G3578" t="s">
        <v>151</v>
      </c>
      <c r="H3578" t="s">
        <v>4943</v>
      </c>
      <c r="I3578" t="s">
        <v>55</v>
      </c>
      <c r="J3578" t="s">
        <v>1503</v>
      </c>
      <c r="K3578" t="s">
        <v>1488</v>
      </c>
      <c r="L3578" t="s">
        <v>146</v>
      </c>
      <c r="M3578" t="s">
        <v>5019</v>
      </c>
    </row>
    <row r="3579" spans="1:13" x14ac:dyDescent="0.35">
      <c r="A3579" t="s">
        <v>5020</v>
      </c>
      <c r="B3579" t="s">
        <v>25</v>
      </c>
      <c r="C3579" t="s">
        <v>150</v>
      </c>
      <c r="D3579" t="s">
        <v>57</v>
      </c>
      <c r="E3579" t="s">
        <v>4949</v>
      </c>
      <c r="F3579" t="s">
        <v>5000</v>
      </c>
      <c r="G3579" t="s">
        <v>151</v>
      </c>
      <c r="H3579" t="s">
        <v>4943</v>
      </c>
      <c r="I3579" t="s">
        <v>55</v>
      </c>
      <c r="J3579" t="s">
        <v>1503</v>
      </c>
      <c r="K3579" t="s">
        <v>1488</v>
      </c>
      <c r="L3579" t="s">
        <v>146</v>
      </c>
      <c r="M3579" t="s">
        <v>5021</v>
      </c>
    </row>
    <row r="3580" spans="1:13" x14ac:dyDescent="0.35">
      <c r="A3580" t="s">
        <v>5022</v>
      </c>
      <c r="B3580" t="s">
        <v>25</v>
      </c>
      <c r="C3580" t="s">
        <v>150</v>
      </c>
      <c r="D3580" t="s">
        <v>57</v>
      </c>
      <c r="E3580" t="s">
        <v>4949</v>
      </c>
      <c r="F3580" t="s">
        <v>201</v>
      </c>
      <c r="G3580" t="s">
        <v>151</v>
      </c>
      <c r="H3580" t="s">
        <v>4943</v>
      </c>
      <c r="I3580" t="s">
        <v>55</v>
      </c>
      <c r="J3580" t="s">
        <v>1503</v>
      </c>
      <c r="K3580" t="s">
        <v>1488</v>
      </c>
      <c r="L3580" t="s">
        <v>146</v>
      </c>
      <c r="M3580" t="s">
        <v>5023</v>
      </c>
    </row>
    <row r="3581" spans="1:13" x14ac:dyDescent="0.35">
      <c r="A3581" t="s">
        <v>5024</v>
      </c>
      <c r="B3581" t="s">
        <v>25</v>
      </c>
      <c r="C3581" t="s">
        <v>150</v>
      </c>
      <c r="D3581" t="s">
        <v>57</v>
      </c>
      <c r="E3581" t="s">
        <v>4949</v>
      </c>
      <c r="F3581" t="s">
        <v>1249</v>
      </c>
      <c r="G3581" t="s">
        <v>151</v>
      </c>
      <c r="H3581" t="s">
        <v>4943</v>
      </c>
      <c r="I3581" t="s">
        <v>55</v>
      </c>
      <c r="J3581" t="s">
        <v>1503</v>
      </c>
      <c r="K3581" t="s">
        <v>1488</v>
      </c>
      <c r="L3581" t="s">
        <v>146</v>
      </c>
      <c r="M3581" t="s">
        <v>5025</v>
      </c>
    </row>
    <row r="3582" spans="1:13" x14ac:dyDescent="0.35">
      <c r="A3582" t="s">
        <v>5026</v>
      </c>
      <c r="B3582" t="s">
        <v>25</v>
      </c>
      <c r="C3582" t="s">
        <v>150</v>
      </c>
      <c r="D3582" t="s">
        <v>57</v>
      </c>
      <c r="E3582" t="s">
        <v>4949</v>
      </c>
      <c r="F3582" t="s">
        <v>4995</v>
      </c>
      <c r="G3582" t="s">
        <v>151</v>
      </c>
      <c r="H3582" t="s">
        <v>4943</v>
      </c>
      <c r="I3582" t="s">
        <v>55</v>
      </c>
      <c r="J3582" t="s">
        <v>1503</v>
      </c>
      <c r="K3582" t="s">
        <v>1488</v>
      </c>
      <c r="L3582" t="s">
        <v>146</v>
      </c>
      <c r="M3582" t="s">
        <v>5027</v>
      </c>
    </row>
    <row r="3583" spans="1:13" x14ac:dyDescent="0.35">
      <c r="A3583" t="s">
        <v>5028</v>
      </c>
      <c r="B3583" t="s">
        <v>25</v>
      </c>
      <c r="C3583" t="s">
        <v>150</v>
      </c>
      <c r="D3583" t="s">
        <v>57</v>
      </c>
      <c r="E3583" t="s">
        <v>4949</v>
      </c>
      <c r="F3583" t="s">
        <v>514</v>
      </c>
      <c r="G3583" t="s">
        <v>151</v>
      </c>
      <c r="H3583" t="s">
        <v>4943</v>
      </c>
      <c r="I3583" t="s">
        <v>55</v>
      </c>
      <c r="J3583" t="s">
        <v>1503</v>
      </c>
      <c r="K3583" t="s">
        <v>1488</v>
      </c>
      <c r="L3583" t="s">
        <v>146</v>
      </c>
      <c r="M3583" t="s">
        <v>5029</v>
      </c>
    </row>
    <row r="3584" spans="1:13" x14ac:dyDescent="0.35">
      <c r="A3584" t="s">
        <v>5030</v>
      </c>
      <c r="B3584" t="s">
        <v>25</v>
      </c>
      <c r="C3584" t="s">
        <v>150</v>
      </c>
      <c r="D3584" t="s">
        <v>57</v>
      </c>
      <c r="E3584" t="s">
        <v>4949</v>
      </c>
      <c r="F3584" t="s">
        <v>5000</v>
      </c>
      <c r="G3584" t="s">
        <v>151</v>
      </c>
      <c r="H3584" t="s">
        <v>4943</v>
      </c>
      <c r="I3584" t="s">
        <v>55</v>
      </c>
      <c r="J3584" t="s">
        <v>1503</v>
      </c>
      <c r="K3584" t="s">
        <v>1488</v>
      </c>
      <c r="L3584" t="s">
        <v>146</v>
      </c>
      <c r="M3584" t="s">
        <v>5031</v>
      </c>
    </row>
    <row r="3585" spans="1:13" x14ac:dyDescent="0.35">
      <c r="A3585" t="s">
        <v>5032</v>
      </c>
      <c r="B3585" t="s">
        <v>25</v>
      </c>
      <c r="C3585" t="s">
        <v>150</v>
      </c>
      <c r="D3585" t="s">
        <v>57</v>
      </c>
      <c r="E3585" t="s">
        <v>4949</v>
      </c>
      <c r="F3585" t="s">
        <v>201</v>
      </c>
      <c r="G3585" t="s">
        <v>151</v>
      </c>
      <c r="H3585" t="s">
        <v>4943</v>
      </c>
      <c r="I3585" t="s">
        <v>55</v>
      </c>
      <c r="J3585" t="s">
        <v>1503</v>
      </c>
      <c r="K3585" t="s">
        <v>1488</v>
      </c>
      <c r="L3585" t="s">
        <v>146</v>
      </c>
      <c r="M3585" t="s">
        <v>5033</v>
      </c>
    </row>
    <row r="3586" spans="1:13" x14ac:dyDescent="0.35">
      <c r="A3586" t="s">
        <v>5034</v>
      </c>
      <c r="B3586" t="s">
        <v>25</v>
      </c>
      <c r="C3586" t="s">
        <v>150</v>
      </c>
      <c r="D3586" t="s">
        <v>57</v>
      </c>
      <c r="E3586" t="s">
        <v>4942</v>
      </c>
      <c r="F3586" t="s">
        <v>1249</v>
      </c>
      <c r="G3586" t="s">
        <v>151</v>
      </c>
      <c r="H3586" t="s">
        <v>4943</v>
      </c>
      <c r="I3586" t="s">
        <v>55</v>
      </c>
      <c r="J3586" t="s">
        <v>1503</v>
      </c>
      <c r="K3586" t="s">
        <v>1488</v>
      </c>
      <c r="L3586" t="s">
        <v>146</v>
      </c>
      <c r="M3586" t="s">
        <v>5035</v>
      </c>
    </row>
    <row r="3587" spans="1:13" x14ac:dyDescent="0.35">
      <c r="A3587" t="s">
        <v>5036</v>
      </c>
      <c r="B3587" t="s">
        <v>25</v>
      </c>
      <c r="C3587" t="s">
        <v>150</v>
      </c>
      <c r="D3587" t="s">
        <v>57</v>
      </c>
      <c r="E3587" t="s">
        <v>4942</v>
      </c>
      <c r="F3587" t="s">
        <v>4995</v>
      </c>
      <c r="G3587" t="s">
        <v>151</v>
      </c>
      <c r="H3587" t="s">
        <v>4943</v>
      </c>
      <c r="I3587" t="s">
        <v>55</v>
      </c>
      <c r="J3587" t="s">
        <v>1503</v>
      </c>
      <c r="K3587" t="s">
        <v>1488</v>
      </c>
      <c r="L3587" t="s">
        <v>146</v>
      </c>
      <c r="M3587" t="s">
        <v>5037</v>
      </c>
    </row>
    <row r="3588" spans="1:13" x14ac:dyDescent="0.35">
      <c r="A3588" t="s">
        <v>5038</v>
      </c>
      <c r="B3588" t="s">
        <v>25</v>
      </c>
      <c r="C3588" t="s">
        <v>150</v>
      </c>
      <c r="D3588" t="s">
        <v>57</v>
      </c>
      <c r="E3588" t="s">
        <v>4942</v>
      </c>
      <c r="F3588" t="s">
        <v>514</v>
      </c>
      <c r="G3588" t="s">
        <v>151</v>
      </c>
      <c r="H3588" t="s">
        <v>4943</v>
      </c>
      <c r="I3588" t="s">
        <v>55</v>
      </c>
      <c r="J3588" t="s">
        <v>1503</v>
      </c>
      <c r="K3588" t="s">
        <v>1488</v>
      </c>
      <c r="L3588" t="s">
        <v>146</v>
      </c>
      <c r="M3588" t="s">
        <v>5039</v>
      </c>
    </row>
    <row r="3589" spans="1:13" x14ac:dyDescent="0.35">
      <c r="A3589" t="s">
        <v>5040</v>
      </c>
      <c r="B3589" t="s">
        <v>25</v>
      </c>
      <c r="C3589" t="s">
        <v>150</v>
      </c>
      <c r="D3589" t="s">
        <v>57</v>
      </c>
      <c r="E3589" t="s">
        <v>4942</v>
      </c>
      <c r="F3589" t="s">
        <v>5000</v>
      </c>
      <c r="G3589" t="s">
        <v>151</v>
      </c>
      <c r="H3589" t="s">
        <v>4943</v>
      </c>
      <c r="I3589" t="s">
        <v>55</v>
      </c>
      <c r="J3589" t="s">
        <v>1503</v>
      </c>
      <c r="K3589" t="s">
        <v>1488</v>
      </c>
      <c r="L3589" t="s">
        <v>146</v>
      </c>
      <c r="M3589" t="s">
        <v>5041</v>
      </c>
    </row>
    <row r="3590" spans="1:13" x14ac:dyDescent="0.35">
      <c r="A3590" t="s">
        <v>5042</v>
      </c>
      <c r="B3590" t="s">
        <v>25</v>
      </c>
      <c r="C3590" t="s">
        <v>150</v>
      </c>
      <c r="D3590" t="s">
        <v>57</v>
      </c>
      <c r="E3590" t="s">
        <v>4942</v>
      </c>
      <c r="F3590" t="s">
        <v>201</v>
      </c>
      <c r="G3590" t="s">
        <v>151</v>
      </c>
      <c r="H3590" t="s">
        <v>4943</v>
      </c>
      <c r="I3590" t="s">
        <v>55</v>
      </c>
      <c r="J3590" t="s">
        <v>1503</v>
      </c>
      <c r="K3590" t="s">
        <v>1488</v>
      </c>
      <c r="L3590" t="s">
        <v>146</v>
      </c>
      <c r="M3590" t="s">
        <v>5043</v>
      </c>
    </row>
    <row r="3591" spans="1:13" x14ac:dyDescent="0.35">
      <c r="A3591" t="s">
        <v>5044</v>
      </c>
      <c r="B3591" t="s">
        <v>25</v>
      </c>
      <c r="C3591" t="s">
        <v>150</v>
      </c>
      <c r="D3591" t="s">
        <v>57</v>
      </c>
      <c r="E3591" t="s">
        <v>4942</v>
      </c>
      <c r="F3591" t="s">
        <v>1249</v>
      </c>
      <c r="G3591" t="s">
        <v>151</v>
      </c>
      <c r="H3591" t="s">
        <v>4943</v>
      </c>
      <c r="I3591" t="s">
        <v>55</v>
      </c>
      <c r="J3591" t="s">
        <v>1503</v>
      </c>
      <c r="K3591" t="s">
        <v>1488</v>
      </c>
      <c r="L3591" t="s">
        <v>146</v>
      </c>
      <c r="M3591" t="s">
        <v>5045</v>
      </c>
    </row>
    <row r="3592" spans="1:13" x14ac:dyDescent="0.35">
      <c r="A3592" t="s">
        <v>5046</v>
      </c>
      <c r="B3592" t="s">
        <v>25</v>
      </c>
      <c r="C3592" t="s">
        <v>150</v>
      </c>
      <c r="D3592" t="s">
        <v>57</v>
      </c>
      <c r="E3592" t="s">
        <v>4942</v>
      </c>
      <c r="F3592" t="s">
        <v>4995</v>
      </c>
      <c r="G3592" t="s">
        <v>151</v>
      </c>
      <c r="H3592" t="s">
        <v>4943</v>
      </c>
      <c r="I3592" t="s">
        <v>55</v>
      </c>
      <c r="J3592" t="s">
        <v>1503</v>
      </c>
      <c r="K3592" t="s">
        <v>1488</v>
      </c>
      <c r="L3592" t="s">
        <v>146</v>
      </c>
      <c r="M3592" t="s">
        <v>5047</v>
      </c>
    </row>
    <row r="3593" spans="1:13" x14ac:dyDescent="0.35">
      <c r="A3593" t="s">
        <v>5048</v>
      </c>
      <c r="B3593" t="s">
        <v>25</v>
      </c>
      <c r="C3593" t="s">
        <v>150</v>
      </c>
      <c r="D3593" t="s">
        <v>57</v>
      </c>
      <c r="E3593" t="s">
        <v>4942</v>
      </c>
      <c r="F3593" t="s">
        <v>514</v>
      </c>
      <c r="G3593" t="s">
        <v>151</v>
      </c>
      <c r="H3593" t="s">
        <v>4943</v>
      </c>
      <c r="I3593" t="s">
        <v>55</v>
      </c>
      <c r="J3593" t="s">
        <v>1503</v>
      </c>
      <c r="K3593" t="s">
        <v>1488</v>
      </c>
      <c r="L3593" t="s">
        <v>146</v>
      </c>
      <c r="M3593" t="s">
        <v>5049</v>
      </c>
    </row>
    <row r="3594" spans="1:13" x14ac:dyDescent="0.35">
      <c r="A3594" t="s">
        <v>5050</v>
      </c>
      <c r="B3594" t="s">
        <v>25</v>
      </c>
      <c r="C3594" t="s">
        <v>150</v>
      </c>
      <c r="D3594" t="s">
        <v>57</v>
      </c>
      <c r="E3594" t="s">
        <v>4942</v>
      </c>
      <c r="F3594" t="s">
        <v>5000</v>
      </c>
      <c r="G3594" t="s">
        <v>151</v>
      </c>
      <c r="H3594" t="s">
        <v>4943</v>
      </c>
      <c r="I3594" t="s">
        <v>55</v>
      </c>
      <c r="J3594" t="s">
        <v>1503</v>
      </c>
      <c r="K3594" t="s">
        <v>1488</v>
      </c>
      <c r="L3594" t="s">
        <v>146</v>
      </c>
      <c r="M3594" t="s">
        <v>5051</v>
      </c>
    </row>
    <row r="3595" spans="1:13" x14ac:dyDescent="0.35">
      <c r="A3595" t="s">
        <v>5052</v>
      </c>
      <c r="B3595" t="s">
        <v>25</v>
      </c>
      <c r="C3595" t="s">
        <v>150</v>
      </c>
      <c r="D3595" t="s">
        <v>57</v>
      </c>
      <c r="E3595" t="s">
        <v>4942</v>
      </c>
      <c r="F3595" t="s">
        <v>201</v>
      </c>
      <c r="G3595" t="s">
        <v>151</v>
      </c>
      <c r="H3595" t="s">
        <v>4943</v>
      </c>
      <c r="I3595" t="s">
        <v>55</v>
      </c>
      <c r="J3595" t="s">
        <v>1503</v>
      </c>
      <c r="K3595" t="s">
        <v>1488</v>
      </c>
      <c r="L3595" t="s">
        <v>146</v>
      </c>
      <c r="M3595" t="s">
        <v>5053</v>
      </c>
    </row>
    <row r="3596" spans="1:13" x14ac:dyDescent="0.35">
      <c r="A3596" t="s">
        <v>5054</v>
      </c>
      <c r="B3596" t="s">
        <v>25</v>
      </c>
      <c r="C3596" t="s">
        <v>150</v>
      </c>
      <c r="D3596" t="s">
        <v>57</v>
      </c>
      <c r="E3596" t="s">
        <v>4942</v>
      </c>
      <c r="F3596" t="s">
        <v>1249</v>
      </c>
      <c r="G3596" t="s">
        <v>151</v>
      </c>
      <c r="H3596" t="s">
        <v>4943</v>
      </c>
      <c r="I3596" t="s">
        <v>55</v>
      </c>
      <c r="J3596" t="s">
        <v>1503</v>
      </c>
      <c r="K3596" t="s">
        <v>1488</v>
      </c>
      <c r="L3596" t="s">
        <v>146</v>
      </c>
      <c r="M3596" t="s">
        <v>5055</v>
      </c>
    </row>
    <row r="3597" spans="1:13" x14ac:dyDescent="0.35">
      <c r="A3597" t="s">
        <v>5056</v>
      </c>
      <c r="B3597" t="s">
        <v>25</v>
      </c>
      <c r="C3597" t="s">
        <v>150</v>
      </c>
      <c r="D3597" t="s">
        <v>57</v>
      </c>
      <c r="E3597" t="s">
        <v>4942</v>
      </c>
      <c r="F3597" t="s">
        <v>4995</v>
      </c>
      <c r="G3597" t="s">
        <v>151</v>
      </c>
      <c r="H3597" t="s">
        <v>4943</v>
      </c>
      <c r="I3597" t="s">
        <v>55</v>
      </c>
      <c r="J3597" t="s">
        <v>1503</v>
      </c>
      <c r="K3597" t="s">
        <v>1488</v>
      </c>
      <c r="L3597" t="s">
        <v>146</v>
      </c>
      <c r="M3597" t="s">
        <v>5057</v>
      </c>
    </row>
    <row r="3598" spans="1:13" x14ac:dyDescent="0.35">
      <c r="A3598" t="s">
        <v>5058</v>
      </c>
      <c r="B3598" t="s">
        <v>25</v>
      </c>
      <c r="C3598" t="s">
        <v>150</v>
      </c>
      <c r="D3598" t="s">
        <v>57</v>
      </c>
      <c r="E3598" t="s">
        <v>4942</v>
      </c>
      <c r="F3598" t="s">
        <v>514</v>
      </c>
      <c r="G3598" t="s">
        <v>151</v>
      </c>
      <c r="H3598" t="s">
        <v>4943</v>
      </c>
      <c r="I3598" t="s">
        <v>55</v>
      </c>
      <c r="J3598" t="s">
        <v>1503</v>
      </c>
      <c r="K3598" t="s">
        <v>1488</v>
      </c>
      <c r="L3598" t="s">
        <v>146</v>
      </c>
      <c r="M3598" t="s">
        <v>5059</v>
      </c>
    </row>
    <row r="3599" spans="1:13" x14ac:dyDescent="0.35">
      <c r="A3599" t="s">
        <v>5060</v>
      </c>
      <c r="B3599" t="s">
        <v>25</v>
      </c>
      <c r="C3599" t="s">
        <v>150</v>
      </c>
      <c r="D3599" t="s">
        <v>57</v>
      </c>
      <c r="E3599" t="s">
        <v>4942</v>
      </c>
      <c r="F3599" t="s">
        <v>5000</v>
      </c>
      <c r="G3599" t="s">
        <v>151</v>
      </c>
      <c r="H3599" t="s">
        <v>4943</v>
      </c>
      <c r="I3599" t="s">
        <v>55</v>
      </c>
      <c r="J3599" t="s">
        <v>1503</v>
      </c>
      <c r="K3599" t="s">
        <v>1488</v>
      </c>
      <c r="L3599" t="s">
        <v>146</v>
      </c>
      <c r="M3599" t="s">
        <v>5061</v>
      </c>
    </row>
    <row r="3600" spans="1:13" x14ac:dyDescent="0.35">
      <c r="A3600" t="s">
        <v>5062</v>
      </c>
      <c r="B3600" t="s">
        <v>25</v>
      </c>
      <c r="C3600" t="s">
        <v>150</v>
      </c>
      <c r="D3600" t="s">
        <v>57</v>
      </c>
      <c r="E3600" t="s">
        <v>4942</v>
      </c>
      <c r="F3600" t="s">
        <v>201</v>
      </c>
      <c r="G3600" t="s">
        <v>151</v>
      </c>
      <c r="H3600" t="s">
        <v>4943</v>
      </c>
      <c r="I3600" t="s">
        <v>55</v>
      </c>
      <c r="J3600" t="s">
        <v>1503</v>
      </c>
      <c r="K3600" t="s">
        <v>1488</v>
      </c>
      <c r="L3600" t="s">
        <v>146</v>
      </c>
      <c r="M3600" t="s">
        <v>5063</v>
      </c>
    </row>
    <row r="3601" spans="1:13" x14ac:dyDescent="0.35">
      <c r="A3601" t="s">
        <v>5064</v>
      </c>
      <c r="B3601" t="s">
        <v>25</v>
      </c>
      <c r="C3601" t="s">
        <v>150</v>
      </c>
      <c r="D3601" t="s">
        <v>57</v>
      </c>
      <c r="E3601" t="s">
        <v>4942</v>
      </c>
      <c r="F3601" t="s">
        <v>1249</v>
      </c>
      <c r="G3601" t="s">
        <v>151</v>
      </c>
      <c r="H3601" t="s">
        <v>4943</v>
      </c>
      <c r="I3601" t="s">
        <v>55</v>
      </c>
      <c r="J3601" t="s">
        <v>1503</v>
      </c>
      <c r="K3601" t="s">
        <v>1488</v>
      </c>
      <c r="L3601" t="s">
        <v>146</v>
      </c>
      <c r="M3601" t="s">
        <v>5065</v>
      </c>
    </row>
    <row r="3602" spans="1:13" x14ac:dyDescent="0.35">
      <c r="A3602" t="s">
        <v>5066</v>
      </c>
      <c r="B3602" t="s">
        <v>25</v>
      </c>
      <c r="C3602" t="s">
        <v>150</v>
      </c>
      <c r="D3602" t="s">
        <v>57</v>
      </c>
      <c r="E3602" t="s">
        <v>4942</v>
      </c>
      <c r="F3602" t="s">
        <v>4995</v>
      </c>
      <c r="G3602" t="s">
        <v>151</v>
      </c>
      <c r="H3602" t="s">
        <v>4943</v>
      </c>
      <c r="I3602" t="s">
        <v>55</v>
      </c>
      <c r="J3602" t="s">
        <v>1503</v>
      </c>
      <c r="K3602" t="s">
        <v>1488</v>
      </c>
      <c r="L3602" t="s">
        <v>146</v>
      </c>
      <c r="M3602" t="s">
        <v>5067</v>
      </c>
    </row>
    <row r="3603" spans="1:13" x14ac:dyDescent="0.35">
      <c r="A3603" t="s">
        <v>5068</v>
      </c>
      <c r="B3603" t="s">
        <v>25</v>
      </c>
      <c r="C3603" t="s">
        <v>150</v>
      </c>
      <c r="D3603" t="s">
        <v>57</v>
      </c>
      <c r="E3603" t="s">
        <v>4942</v>
      </c>
      <c r="F3603" t="s">
        <v>514</v>
      </c>
      <c r="G3603" t="s">
        <v>151</v>
      </c>
      <c r="H3603" t="s">
        <v>4943</v>
      </c>
      <c r="I3603" t="s">
        <v>55</v>
      </c>
      <c r="J3603" t="s">
        <v>1503</v>
      </c>
      <c r="K3603" t="s">
        <v>1488</v>
      </c>
      <c r="L3603" t="s">
        <v>146</v>
      </c>
      <c r="M3603" t="s">
        <v>5069</v>
      </c>
    </row>
    <row r="3604" spans="1:13" x14ac:dyDescent="0.35">
      <c r="A3604" t="s">
        <v>5070</v>
      </c>
      <c r="B3604" t="s">
        <v>25</v>
      </c>
      <c r="C3604" t="s">
        <v>150</v>
      </c>
      <c r="D3604" t="s">
        <v>57</v>
      </c>
      <c r="E3604" t="s">
        <v>4942</v>
      </c>
      <c r="F3604" t="s">
        <v>5000</v>
      </c>
      <c r="G3604" t="s">
        <v>151</v>
      </c>
      <c r="H3604" t="s">
        <v>4943</v>
      </c>
      <c r="I3604" t="s">
        <v>55</v>
      </c>
      <c r="J3604" t="s">
        <v>1503</v>
      </c>
      <c r="K3604" t="s">
        <v>1488</v>
      </c>
      <c r="L3604" t="s">
        <v>146</v>
      </c>
      <c r="M3604" t="s">
        <v>5071</v>
      </c>
    </row>
    <row r="3605" spans="1:13" x14ac:dyDescent="0.35">
      <c r="A3605" t="s">
        <v>5072</v>
      </c>
      <c r="B3605" t="s">
        <v>25</v>
      </c>
      <c r="C3605" t="s">
        <v>150</v>
      </c>
      <c r="D3605" t="s">
        <v>57</v>
      </c>
      <c r="E3605" t="s">
        <v>4942</v>
      </c>
      <c r="F3605" t="s">
        <v>201</v>
      </c>
      <c r="G3605" t="s">
        <v>151</v>
      </c>
      <c r="H3605" t="s">
        <v>4943</v>
      </c>
      <c r="I3605" t="s">
        <v>55</v>
      </c>
      <c r="J3605" t="s">
        <v>1503</v>
      </c>
      <c r="K3605" t="s">
        <v>1488</v>
      </c>
      <c r="L3605" t="s">
        <v>146</v>
      </c>
      <c r="M3605" t="s">
        <v>5073</v>
      </c>
    </row>
    <row r="3606" spans="1:13" x14ac:dyDescent="0.35">
      <c r="A3606" t="s">
        <v>5074</v>
      </c>
      <c r="B3606" t="s">
        <v>25</v>
      </c>
      <c r="C3606" t="s">
        <v>150</v>
      </c>
      <c r="D3606" t="s">
        <v>57</v>
      </c>
      <c r="E3606" t="s">
        <v>4942</v>
      </c>
      <c r="F3606" t="s">
        <v>1249</v>
      </c>
      <c r="G3606" t="s">
        <v>151</v>
      </c>
      <c r="H3606" t="s">
        <v>4943</v>
      </c>
      <c r="I3606" t="s">
        <v>55</v>
      </c>
      <c r="J3606" t="s">
        <v>1503</v>
      </c>
      <c r="K3606" t="s">
        <v>1488</v>
      </c>
      <c r="L3606" t="s">
        <v>146</v>
      </c>
      <c r="M3606" t="s">
        <v>5075</v>
      </c>
    </row>
    <row r="3607" spans="1:13" x14ac:dyDescent="0.35">
      <c r="A3607" t="s">
        <v>5076</v>
      </c>
      <c r="B3607" t="s">
        <v>25</v>
      </c>
      <c r="C3607" t="s">
        <v>150</v>
      </c>
      <c r="D3607" t="s">
        <v>57</v>
      </c>
      <c r="E3607" t="s">
        <v>4942</v>
      </c>
      <c r="F3607" t="s">
        <v>4995</v>
      </c>
      <c r="G3607" t="s">
        <v>151</v>
      </c>
      <c r="H3607" t="s">
        <v>4943</v>
      </c>
      <c r="I3607" t="s">
        <v>55</v>
      </c>
      <c r="J3607" t="s">
        <v>1503</v>
      </c>
      <c r="K3607" t="s">
        <v>1488</v>
      </c>
      <c r="L3607" t="s">
        <v>146</v>
      </c>
      <c r="M3607" t="s">
        <v>5077</v>
      </c>
    </row>
    <row r="3608" spans="1:13" x14ac:dyDescent="0.35">
      <c r="A3608" t="s">
        <v>5078</v>
      </c>
      <c r="B3608" t="s">
        <v>25</v>
      </c>
      <c r="C3608" t="s">
        <v>150</v>
      </c>
      <c r="D3608" t="s">
        <v>57</v>
      </c>
      <c r="E3608" t="s">
        <v>4942</v>
      </c>
      <c r="F3608" t="s">
        <v>514</v>
      </c>
      <c r="G3608" t="s">
        <v>151</v>
      </c>
      <c r="H3608" t="s">
        <v>4943</v>
      </c>
      <c r="I3608" t="s">
        <v>55</v>
      </c>
      <c r="J3608" t="s">
        <v>1503</v>
      </c>
      <c r="K3608" t="s">
        <v>1488</v>
      </c>
      <c r="L3608" t="s">
        <v>146</v>
      </c>
      <c r="M3608" t="s">
        <v>5079</v>
      </c>
    </row>
    <row r="3609" spans="1:13" x14ac:dyDescent="0.35">
      <c r="A3609" t="s">
        <v>5080</v>
      </c>
      <c r="B3609" t="s">
        <v>25</v>
      </c>
      <c r="C3609" t="s">
        <v>150</v>
      </c>
      <c r="D3609" t="s">
        <v>57</v>
      </c>
      <c r="E3609" t="s">
        <v>4942</v>
      </c>
      <c r="F3609" t="s">
        <v>5000</v>
      </c>
      <c r="G3609" t="s">
        <v>151</v>
      </c>
      <c r="H3609" t="s">
        <v>4943</v>
      </c>
      <c r="I3609" t="s">
        <v>55</v>
      </c>
      <c r="J3609" t="s">
        <v>1503</v>
      </c>
      <c r="K3609" t="s">
        <v>1488</v>
      </c>
      <c r="L3609" t="s">
        <v>146</v>
      </c>
      <c r="M3609" t="s">
        <v>5081</v>
      </c>
    </row>
    <row r="3610" spans="1:13" x14ac:dyDescent="0.35">
      <c r="A3610" t="s">
        <v>5082</v>
      </c>
      <c r="B3610" t="s">
        <v>25</v>
      </c>
      <c r="C3610" t="s">
        <v>150</v>
      </c>
      <c r="D3610" t="s">
        <v>57</v>
      </c>
      <c r="E3610" t="s">
        <v>4942</v>
      </c>
      <c r="F3610" t="s">
        <v>201</v>
      </c>
      <c r="G3610" t="s">
        <v>151</v>
      </c>
      <c r="H3610" t="s">
        <v>4943</v>
      </c>
      <c r="I3610" t="s">
        <v>55</v>
      </c>
      <c r="J3610" t="s">
        <v>1503</v>
      </c>
      <c r="K3610" t="s">
        <v>1488</v>
      </c>
      <c r="L3610" t="s">
        <v>146</v>
      </c>
      <c r="M3610" t="s">
        <v>5083</v>
      </c>
    </row>
    <row r="3611" spans="1:13" x14ac:dyDescent="0.35">
      <c r="A3611" t="s">
        <v>5084</v>
      </c>
      <c r="B3611" t="s">
        <v>25</v>
      </c>
      <c r="C3611" t="s">
        <v>150</v>
      </c>
      <c r="D3611" t="s">
        <v>57</v>
      </c>
      <c r="E3611" t="s">
        <v>4942</v>
      </c>
      <c r="F3611" t="s">
        <v>1249</v>
      </c>
      <c r="G3611" t="s">
        <v>151</v>
      </c>
      <c r="H3611" t="s">
        <v>4943</v>
      </c>
      <c r="I3611" t="s">
        <v>55</v>
      </c>
      <c r="J3611" t="s">
        <v>1503</v>
      </c>
      <c r="K3611" t="s">
        <v>1488</v>
      </c>
      <c r="L3611" t="s">
        <v>146</v>
      </c>
      <c r="M3611" t="s">
        <v>5085</v>
      </c>
    </row>
    <row r="3612" spans="1:13" x14ac:dyDescent="0.35">
      <c r="A3612" t="s">
        <v>5086</v>
      </c>
      <c r="B3612" t="s">
        <v>25</v>
      </c>
      <c r="C3612" t="s">
        <v>150</v>
      </c>
      <c r="D3612" t="s">
        <v>57</v>
      </c>
      <c r="E3612" t="s">
        <v>4942</v>
      </c>
      <c r="F3612" t="s">
        <v>4995</v>
      </c>
      <c r="G3612" t="s">
        <v>151</v>
      </c>
      <c r="H3612" t="s">
        <v>4943</v>
      </c>
      <c r="I3612" t="s">
        <v>55</v>
      </c>
      <c r="J3612" t="s">
        <v>1503</v>
      </c>
      <c r="K3612" t="s">
        <v>1488</v>
      </c>
      <c r="L3612" t="s">
        <v>146</v>
      </c>
      <c r="M3612" t="s">
        <v>5087</v>
      </c>
    </row>
    <row r="3613" spans="1:13" x14ac:dyDescent="0.35">
      <c r="A3613" t="s">
        <v>5088</v>
      </c>
      <c r="B3613" t="s">
        <v>25</v>
      </c>
      <c r="C3613" t="s">
        <v>150</v>
      </c>
      <c r="D3613" t="s">
        <v>57</v>
      </c>
      <c r="E3613" t="s">
        <v>4942</v>
      </c>
      <c r="F3613" t="s">
        <v>514</v>
      </c>
      <c r="G3613" t="s">
        <v>151</v>
      </c>
      <c r="H3613" t="s">
        <v>4943</v>
      </c>
      <c r="I3613" t="s">
        <v>55</v>
      </c>
      <c r="J3613" t="s">
        <v>1503</v>
      </c>
      <c r="K3613" t="s">
        <v>1488</v>
      </c>
      <c r="L3613" t="s">
        <v>146</v>
      </c>
      <c r="M3613" t="s">
        <v>5089</v>
      </c>
    </row>
    <row r="3614" spans="1:13" x14ac:dyDescent="0.35">
      <c r="A3614" t="s">
        <v>5090</v>
      </c>
      <c r="B3614" t="s">
        <v>25</v>
      </c>
      <c r="C3614" t="s">
        <v>150</v>
      </c>
      <c r="D3614" t="s">
        <v>57</v>
      </c>
      <c r="E3614" t="s">
        <v>4942</v>
      </c>
      <c r="F3614" t="s">
        <v>5000</v>
      </c>
      <c r="G3614" t="s">
        <v>151</v>
      </c>
      <c r="H3614" t="s">
        <v>4943</v>
      </c>
      <c r="I3614" t="s">
        <v>55</v>
      </c>
      <c r="J3614" t="s">
        <v>1503</v>
      </c>
      <c r="K3614" t="s">
        <v>1488</v>
      </c>
      <c r="L3614" t="s">
        <v>146</v>
      </c>
      <c r="M3614" t="s">
        <v>5091</v>
      </c>
    </row>
    <row r="3615" spans="1:13" x14ac:dyDescent="0.35">
      <c r="A3615" t="s">
        <v>5092</v>
      </c>
      <c r="B3615" t="s">
        <v>25</v>
      </c>
      <c r="C3615" t="s">
        <v>150</v>
      </c>
      <c r="D3615" t="s">
        <v>57</v>
      </c>
      <c r="E3615" t="s">
        <v>4942</v>
      </c>
      <c r="F3615" t="s">
        <v>201</v>
      </c>
      <c r="G3615" t="s">
        <v>151</v>
      </c>
      <c r="H3615" t="s">
        <v>4943</v>
      </c>
      <c r="I3615" t="s">
        <v>55</v>
      </c>
      <c r="J3615" t="s">
        <v>1503</v>
      </c>
      <c r="K3615" t="s">
        <v>1488</v>
      </c>
      <c r="L3615" t="s">
        <v>146</v>
      </c>
      <c r="M3615" t="s">
        <v>5093</v>
      </c>
    </row>
    <row r="3616" spans="1:13" x14ac:dyDescent="0.35">
      <c r="A3616" t="s">
        <v>5094</v>
      </c>
      <c r="B3616" t="s">
        <v>25</v>
      </c>
      <c r="C3616" t="s">
        <v>150</v>
      </c>
      <c r="D3616" t="s">
        <v>57</v>
      </c>
      <c r="E3616" t="s">
        <v>4942</v>
      </c>
      <c r="F3616" t="s">
        <v>1249</v>
      </c>
      <c r="G3616" t="s">
        <v>151</v>
      </c>
      <c r="H3616" t="s">
        <v>4943</v>
      </c>
      <c r="I3616" t="s">
        <v>55</v>
      </c>
      <c r="J3616" t="s">
        <v>1503</v>
      </c>
      <c r="K3616" t="s">
        <v>1488</v>
      </c>
      <c r="L3616" t="s">
        <v>146</v>
      </c>
      <c r="M3616" t="s">
        <v>5095</v>
      </c>
    </row>
    <row r="3617" spans="1:13" x14ac:dyDescent="0.35">
      <c r="A3617" t="s">
        <v>5096</v>
      </c>
      <c r="B3617" t="s">
        <v>25</v>
      </c>
      <c r="C3617" t="s">
        <v>150</v>
      </c>
      <c r="D3617" t="s">
        <v>57</v>
      </c>
      <c r="E3617" t="s">
        <v>4942</v>
      </c>
      <c r="F3617" t="s">
        <v>4995</v>
      </c>
      <c r="G3617" t="s">
        <v>151</v>
      </c>
      <c r="H3617" t="s">
        <v>4943</v>
      </c>
      <c r="I3617" t="s">
        <v>55</v>
      </c>
      <c r="J3617" t="s">
        <v>1503</v>
      </c>
      <c r="K3617" t="s">
        <v>1488</v>
      </c>
      <c r="L3617" t="s">
        <v>146</v>
      </c>
      <c r="M3617" t="s">
        <v>5097</v>
      </c>
    </row>
    <row r="3618" spans="1:13" x14ac:dyDescent="0.35">
      <c r="A3618" t="s">
        <v>5098</v>
      </c>
      <c r="B3618" t="s">
        <v>25</v>
      </c>
      <c r="C3618" t="s">
        <v>150</v>
      </c>
      <c r="D3618" t="s">
        <v>57</v>
      </c>
      <c r="E3618" t="s">
        <v>4942</v>
      </c>
      <c r="F3618" t="s">
        <v>514</v>
      </c>
      <c r="G3618" t="s">
        <v>151</v>
      </c>
      <c r="H3618" t="s">
        <v>4943</v>
      </c>
      <c r="I3618" t="s">
        <v>55</v>
      </c>
      <c r="J3618" t="s">
        <v>1503</v>
      </c>
      <c r="K3618" t="s">
        <v>1488</v>
      </c>
      <c r="L3618" t="s">
        <v>146</v>
      </c>
      <c r="M3618" t="s">
        <v>5099</v>
      </c>
    </row>
    <row r="3619" spans="1:13" x14ac:dyDescent="0.35">
      <c r="A3619" t="s">
        <v>5100</v>
      </c>
      <c r="B3619" t="s">
        <v>25</v>
      </c>
      <c r="C3619" t="s">
        <v>150</v>
      </c>
      <c r="D3619" t="s">
        <v>57</v>
      </c>
      <c r="E3619" t="s">
        <v>4942</v>
      </c>
      <c r="F3619" t="s">
        <v>5000</v>
      </c>
      <c r="G3619" t="s">
        <v>151</v>
      </c>
      <c r="H3619" t="s">
        <v>4943</v>
      </c>
      <c r="I3619" t="s">
        <v>55</v>
      </c>
      <c r="J3619" t="s">
        <v>1503</v>
      </c>
      <c r="K3619" t="s">
        <v>1488</v>
      </c>
      <c r="L3619" t="s">
        <v>146</v>
      </c>
      <c r="M3619" t="s">
        <v>5101</v>
      </c>
    </row>
    <row r="3620" spans="1:13" x14ac:dyDescent="0.35">
      <c r="A3620" t="s">
        <v>5102</v>
      </c>
      <c r="B3620" t="s">
        <v>25</v>
      </c>
      <c r="C3620" t="s">
        <v>150</v>
      </c>
      <c r="D3620" t="s">
        <v>57</v>
      </c>
      <c r="E3620" t="s">
        <v>4942</v>
      </c>
      <c r="F3620" t="s">
        <v>1249</v>
      </c>
      <c r="G3620" t="s">
        <v>151</v>
      </c>
      <c r="H3620" t="s">
        <v>4943</v>
      </c>
      <c r="I3620" t="s">
        <v>55</v>
      </c>
      <c r="J3620" t="s">
        <v>1503</v>
      </c>
      <c r="K3620" t="s">
        <v>1488</v>
      </c>
      <c r="L3620" t="s">
        <v>146</v>
      </c>
      <c r="M3620" t="s">
        <v>5103</v>
      </c>
    </row>
    <row r="3621" spans="1:13" x14ac:dyDescent="0.35">
      <c r="A3621" t="s">
        <v>5104</v>
      </c>
      <c r="B3621" t="s">
        <v>25</v>
      </c>
      <c r="C3621" t="s">
        <v>150</v>
      </c>
      <c r="D3621" t="s">
        <v>57</v>
      </c>
      <c r="E3621" t="s">
        <v>4942</v>
      </c>
      <c r="F3621" t="s">
        <v>4995</v>
      </c>
      <c r="G3621" t="s">
        <v>151</v>
      </c>
      <c r="H3621" t="s">
        <v>4943</v>
      </c>
      <c r="I3621" t="s">
        <v>55</v>
      </c>
      <c r="J3621" t="s">
        <v>1503</v>
      </c>
      <c r="K3621" t="s">
        <v>1488</v>
      </c>
      <c r="L3621" t="s">
        <v>146</v>
      </c>
      <c r="M3621" t="s">
        <v>5105</v>
      </c>
    </row>
    <row r="3622" spans="1:13" x14ac:dyDescent="0.35">
      <c r="A3622" t="s">
        <v>5106</v>
      </c>
      <c r="B3622" t="s">
        <v>25</v>
      </c>
      <c r="C3622" t="s">
        <v>150</v>
      </c>
      <c r="D3622" t="s">
        <v>57</v>
      </c>
      <c r="E3622" t="s">
        <v>4942</v>
      </c>
      <c r="F3622" t="s">
        <v>514</v>
      </c>
      <c r="G3622" t="s">
        <v>151</v>
      </c>
      <c r="H3622" t="s">
        <v>4943</v>
      </c>
      <c r="I3622" t="s">
        <v>55</v>
      </c>
      <c r="J3622" t="s">
        <v>1503</v>
      </c>
      <c r="K3622" t="s">
        <v>1488</v>
      </c>
      <c r="L3622" t="s">
        <v>146</v>
      </c>
      <c r="M3622" t="s">
        <v>5107</v>
      </c>
    </row>
    <row r="3623" spans="1:13" x14ac:dyDescent="0.35">
      <c r="A3623" t="s">
        <v>5108</v>
      </c>
      <c r="B3623" t="s">
        <v>25</v>
      </c>
      <c r="C3623" t="s">
        <v>150</v>
      </c>
      <c r="D3623" t="s">
        <v>57</v>
      </c>
      <c r="E3623" t="s">
        <v>4942</v>
      </c>
      <c r="F3623" t="s">
        <v>5000</v>
      </c>
      <c r="G3623" t="s">
        <v>151</v>
      </c>
      <c r="H3623" t="s">
        <v>4943</v>
      </c>
      <c r="I3623" t="s">
        <v>55</v>
      </c>
      <c r="J3623" t="s">
        <v>1503</v>
      </c>
      <c r="K3623" t="s">
        <v>1488</v>
      </c>
      <c r="L3623" t="s">
        <v>146</v>
      </c>
      <c r="M3623" t="s">
        <v>5109</v>
      </c>
    </row>
    <row r="3624" spans="1:13" x14ac:dyDescent="0.35">
      <c r="A3624" t="s">
        <v>5110</v>
      </c>
      <c r="B3624" t="s">
        <v>25</v>
      </c>
      <c r="C3624" t="s">
        <v>150</v>
      </c>
      <c r="D3624" t="s">
        <v>57</v>
      </c>
      <c r="E3624" t="s">
        <v>4942</v>
      </c>
      <c r="F3624" t="s">
        <v>201</v>
      </c>
      <c r="G3624" t="s">
        <v>151</v>
      </c>
      <c r="H3624" t="s">
        <v>4943</v>
      </c>
      <c r="I3624" t="s">
        <v>55</v>
      </c>
      <c r="J3624" t="s">
        <v>1503</v>
      </c>
      <c r="K3624" t="s">
        <v>1488</v>
      </c>
      <c r="L3624" t="s">
        <v>146</v>
      </c>
      <c r="M3624" t="s">
        <v>5111</v>
      </c>
    </row>
    <row r="3625" spans="1:13" x14ac:dyDescent="0.35">
      <c r="A3625" t="s">
        <v>5112</v>
      </c>
      <c r="B3625" t="s">
        <v>25</v>
      </c>
      <c r="C3625" t="s">
        <v>150</v>
      </c>
      <c r="D3625" t="s">
        <v>57</v>
      </c>
      <c r="E3625" t="s">
        <v>4966</v>
      </c>
      <c r="F3625" t="s">
        <v>202</v>
      </c>
      <c r="G3625" t="s">
        <v>151</v>
      </c>
      <c r="H3625" t="s">
        <v>4943</v>
      </c>
      <c r="I3625" t="s">
        <v>55</v>
      </c>
      <c r="J3625" t="s">
        <v>1503</v>
      </c>
      <c r="K3625" t="s">
        <v>1488</v>
      </c>
      <c r="L3625" t="s">
        <v>146</v>
      </c>
      <c r="M3625" t="s">
        <v>5113</v>
      </c>
    </row>
    <row r="3626" spans="1:13" x14ac:dyDescent="0.35">
      <c r="A3626" t="s">
        <v>5114</v>
      </c>
      <c r="B3626" t="s">
        <v>25</v>
      </c>
      <c r="C3626" t="s">
        <v>150</v>
      </c>
      <c r="D3626" t="s">
        <v>57</v>
      </c>
      <c r="E3626" t="s">
        <v>4942</v>
      </c>
      <c r="F3626" t="s">
        <v>202</v>
      </c>
      <c r="G3626" t="s">
        <v>151</v>
      </c>
      <c r="H3626" t="s">
        <v>4943</v>
      </c>
      <c r="I3626" t="s">
        <v>55</v>
      </c>
      <c r="J3626" t="s">
        <v>1503</v>
      </c>
      <c r="K3626" t="s">
        <v>1488</v>
      </c>
      <c r="L3626" t="s">
        <v>146</v>
      </c>
      <c r="M3626" t="s">
        <v>5115</v>
      </c>
    </row>
    <row r="3627" spans="1:13" x14ac:dyDescent="0.35">
      <c r="A3627" t="s">
        <v>5116</v>
      </c>
      <c r="B3627" t="s">
        <v>25</v>
      </c>
      <c r="C3627" t="s">
        <v>150</v>
      </c>
      <c r="D3627" t="s">
        <v>57</v>
      </c>
      <c r="E3627" t="s">
        <v>4949</v>
      </c>
      <c r="F3627" t="s">
        <v>202</v>
      </c>
      <c r="G3627" t="s">
        <v>151</v>
      </c>
      <c r="H3627" t="s">
        <v>4943</v>
      </c>
      <c r="I3627" t="s">
        <v>55</v>
      </c>
      <c r="J3627" t="s">
        <v>1503</v>
      </c>
      <c r="K3627" t="s">
        <v>1488</v>
      </c>
      <c r="L3627" t="s">
        <v>146</v>
      </c>
      <c r="M3627" t="s">
        <v>5117</v>
      </c>
    </row>
    <row r="3628" spans="1:13" x14ac:dyDescent="0.35">
      <c r="A3628" t="s">
        <v>5118</v>
      </c>
      <c r="B3628" t="s">
        <v>25</v>
      </c>
      <c r="C3628" t="s">
        <v>150</v>
      </c>
      <c r="D3628" t="s">
        <v>57</v>
      </c>
      <c r="E3628" t="s">
        <v>4949</v>
      </c>
      <c r="F3628" t="s">
        <v>202</v>
      </c>
      <c r="G3628" t="s">
        <v>151</v>
      </c>
      <c r="H3628" t="s">
        <v>4943</v>
      </c>
      <c r="I3628" t="s">
        <v>55</v>
      </c>
      <c r="J3628" t="s">
        <v>1503</v>
      </c>
      <c r="K3628" t="s">
        <v>1488</v>
      </c>
      <c r="L3628" t="s">
        <v>146</v>
      </c>
      <c r="M3628" t="s">
        <v>5119</v>
      </c>
    </row>
    <row r="3629" spans="1:13" x14ac:dyDescent="0.35">
      <c r="A3629" t="s">
        <v>5120</v>
      </c>
      <c r="B3629" t="s">
        <v>25</v>
      </c>
      <c r="C3629" t="s">
        <v>150</v>
      </c>
      <c r="D3629" t="s">
        <v>57</v>
      </c>
      <c r="E3629" t="s">
        <v>4942</v>
      </c>
      <c r="F3629" t="s">
        <v>202</v>
      </c>
      <c r="G3629" t="s">
        <v>151</v>
      </c>
      <c r="H3629" t="s">
        <v>4943</v>
      </c>
      <c r="I3629" t="s">
        <v>55</v>
      </c>
      <c r="J3629" t="s">
        <v>1503</v>
      </c>
      <c r="K3629" t="s">
        <v>1488</v>
      </c>
      <c r="L3629" t="s">
        <v>146</v>
      </c>
      <c r="M3629" t="s">
        <v>5121</v>
      </c>
    </row>
    <row r="3630" spans="1:13" x14ac:dyDescent="0.35">
      <c r="A3630" t="s">
        <v>5122</v>
      </c>
      <c r="B3630" t="s">
        <v>25</v>
      </c>
      <c r="C3630" t="s">
        <v>150</v>
      </c>
      <c r="D3630" t="s">
        <v>57</v>
      </c>
      <c r="E3630" t="s">
        <v>4942</v>
      </c>
      <c r="F3630" t="s">
        <v>202</v>
      </c>
      <c r="G3630" t="s">
        <v>151</v>
      </c>
      <c r="H3630" t="s">
        <v>4943</v>
      </c>
      <c r="I3630" t="s">
        <v>55</v>
      </c>
      <c r="J3630" t="s">
        <v>1503</v>
      </c>
      <c r="K3630" t="s">
        <v>1488</v>
      </c>
      <c r="L3630" t="s">
        <v>146</v>
      </c>
      <c r="M3630" t="s">
        <v>5123</v>
      </c>
    </row>
    <row r="3631" spans="1:13" x14ac:dyDescent="0.35">
      <c r="A3631" t="s">
        <v>5124</v>
      </c>
      <c r="B3631" t="s">
        <v>25</v>
      </c>
      <c r="C3631" t="s">
        <v>150</v>
      </c>
      <c r="D3631" t="s">
        <v>57</v>
      </c>
      <c r="E3631" t="s">
        <v>4942</v>
      </c>
      <c r="F3631" t="s">
        <v>202</v>
      </c>
      <c r="G3631" t="s">
        <v>151</v>
      </c>
      <c r="H3631" t="s">
        <v>4943</v>
      </c>
      <c r="I3631" t="s">
        <v>55</v>
      </c>
      <c r="J3631" t="s">
        <v>1503</v>
      </c>
      <c r="K3631" t="s">
        <v>1488</v>
      </c>
      <c r="L3631" t="s">
        <v>146</v>
      </c>
      <c r="M3631" t="s">
        <v>5125</v>
      </c>
    </row>
    <row r="3632" spans="1:13" x14ac:dyDescent="0.35">
      <c r="A3632" t="s">
        <v>5126</v>
      </c>
      <c r="B3632" t="s">
        <v>25</v>
      </c>
      <c r="C3632" t="s">
        <v>150</v>
      </c>
      <c r="D3632" t="s">
        <v>57</v>
      </c>
      <c r="E3632" t="s">
        <v>4942</v>
      </c>
      <c r="F3632" t="s">
        <v>202</v>
      </c>
      <c r="G3632" t="s">
        <v>151</v>
      </c>
      <c r="H3632" t="s">
        <v>4943</v>
      </c>
      <c r="I3632" t="s">
        <v>55</v>
      </c>
      <c r="J3632" t="s">
        <v>1503</v>
      </c>
      <c r="K3632" t="s">
        <v>1488</v>
      </c>
      <c r="L3632" t="s">
        <v>146</v>
      </c>
      <c r="M3632" t="s">
        <v>5127</v>
      </c>
    </row>
    <row r="3633" spans="1:13" x14ac:dyDescent="0.35">
      <c r="A3633" t="s">
        <v>5128</v>
      </c>
      <c r="B3633" t="s">
        <v>25</v>
      </c>
      <c r="C3633" t="s">
        <v>150</v>
      </c>
      <c r="D3633" t="s">
        <v>57</v>
      </c>
      <c r="E3633" t="s">
        <v>4942</v>
      </c>
      <c r="F3633" t="s">
        <v>202</v>
      </c>
      <c r="G3633" t="s">
        <v>151</v>
      </c>
      <c r="H3633" t="s">
        <v>4943</v>
      </c>
      <c r="I3633" t="s">
        <v>55</v>
      </c>
      <c r="J3633" t="s">
        <v>1503</v>
      </c>
      <c r="K3633" t="s">
        <v>1488</v>
      </c>
      <c r="L3633" t="s">
        <v>146</v>
      </c>
      <c r="M3633" t="s">
        <v>5129</v>
      </c>
    </row>
    <row r="3634" spans="1:13" x14ac:dyDescent="0.35">
      <c r="A3634" t="s">
        <v>5130</v>
      </c>
      <c r="B3634" t="s">
        <v>25</v>
      </c>
      <c r="C3634" t="s">
        <v>150</v>
      </c>
      <c r="D3634" t="s">
        <v>57</v>
      </c>
      <c r="E3634" t="s">
        <v>4942</v>
      </c>
      <c r="F3634" t="s">
        <v>202</v>
      </c>
      <c r="G3634" t="s">
        <v>151</v>
      </c>
      <c r="H3634" t="s">
        <v>4943</v>
      </c>
      <c r="I3634" t="s">
        <v>55</v>
      </c>
      <c r="J3634" t="s">
        <v>1503</v>
      </c>
      <c r="K3634" t="s">
        <v>1488</v>
      </c>
      <c r="L3634" t="s">
        <v>146</v>
      </c>
      <c r="M3634" t="s">
        <v>5131</v>
      </c>
    </row>
    <row r="3635" spans="1:13" x14ac:dyDescent="0.35">
      <c r="A3635" t="s">
        <v>5132</v>
      </c>
      <c r="B3635" t="s">
        <v>25</v>
      </c>
      <c r="C3635" t="s">
        <v>150</v>
      </c>
      <c r="D3635" t="s">
        <v>57</v>
      </c>
      <c r="E3635" t="s">
        <v>4942</v>
      </c>
      <c r="F3635" t="s">
        <v>202</v>
      </c>
      <c r="G3635" t="s">
        <v>151</v>
      </c>
      <c r="H3635" t="s">
        <v>4943</v>
      </c>
      <c r="I3635" t="s">
        <v>55</v>
      </c>
      <c r="J3635" t="s">
        <v>1503</v>
      </c>
      <c r="K3635" t="s">
        <v>1488</v>
      </c>
      <c r="L3635" t="s">
        <v>146</v>
      </c>
      <c r="M3635" t="s">
        <v>5133</v>
      </c>
    </row>
    <row r="3636" spans="1:13" x14ac:dyDescent="0.35">
      <c r="A3636" t="s">
        <v>5134</v>
      </c>
      <c r="B3636" t="s">
        <v>25</v>
      </c>
      <c r="C3636" t="s">
        <v>150</v>
      </c>
      <c r="D3636" t="s">
        <v>57</v>
      </c>
      <c r="E3636" t="s">
        <v>4942</v>
      </c>
      <c r="F3636" t="s">
        <v>202</v>
      </c>
      <c r="G3636" t="s">
        <v>151</v>
      </c>
      <c r="H3636" t="s">
        <v>4943</v>
      </c>
      <c r="I3636" t="s">
        <v>55</v>
      </c>
      <c r="J3636" t="s">
        <v>1503</v>
      </c>
      <c r="K3636" t="s">
        <v>1488</v>
      </c>
      <c r="L3636" t="s">
        <v>146</v>
      </c>
      <c r="M3636" t="s">
        <v>5135</v>
      </c>
    </row>
    <row r="3637" spans="1:13" x14ac:dyDescent="0.35">
      <c r="A3637" t="s">
        <v>5136</v>
      </c>
      <c r="B3637" t="s">
        <v>25</v>
      </c>
      <c r="C3637" t="s">
        <v>150</v>
      </c>
      <c r="D3637" t="s">
        <v>57</v>
      </c>
      <c r="E3637" t="s">
        <v>4946</v>
      </c>
      <c r="F3637" t="s">
        <v>5137</v>
      </c>
      <c r="G3637" t="s">
        <v>725</v>
      </c>
      <c r="H3637" t="s">
        <v>4943</v>
      </c>
      <c r="I3637" t="s">
        <v>55</v>
      </c>
      <c r="J3637" t="s">
        <v>1503</v>
      </c>
      <c r="K3637" t="s">
        <v>1488</v>
      </c>
      <c r="L3637" t="s">
        <v>146</v>
      </c>
      <c r="M3637" t="s">
        <v>5138</v>
      </c>
    </row>
    <row r="3638" spans="1:13" x14ac:dyDescent="0.35">
      <c r="A3638" t="s">
        <v>5139</v>
      </c>
      <c r="B3638" t="s">
        <v>25</v>
      </c>
      <c r="C3638" t="s">
        <v>150</v>
      </c>
      <c r="D3638" t="s">
        <v>57</v>
      </c>
      <c r="E3638" t="s">
        <v>4942</v>
      </c>
      <c r="F3638" t="s">
        <v>5137</v>
      </c>
      <c r="G3638" t="s">
        <v>725</v>
      </c>
      <c r="H3638" t="s">
        <v>4943</v>
      </c>
      <c r="I3638" t="s">
        <v>55</v>
      </c>
      <c r="J3638" t="s">
        <v>1503</v>
      </c>
      <c r="K3638" t="s">
        <v>1488</v>
      </c>
      <c r="L3638" t="s">
        <v>146</v>
      </c>
      <c r="M3638" t="s">
        <v>5140</v>
      </c>
    </row>
    <row r="3639" spans="1:13" x14ac:dyDescent="0.35">
      <c r="A3639" t="s">
        <v>5141</v>
      </c>
      <c r="B3639" t="s">
        <v>25</v>
      </c>
      <c r="C3639" t="s">
        <v>150</v>
      </c>
      <c r="D3639" t="s">
        <v>57</v>
      </c>
      <c r="E3639" t="s">
        <v>4942</v>
      </c>
      <c r="F3639" t="s">
        <v>5137</v>
      </c>
      <c r="G3639" t="s">
        <v>725</v>
      </c>
      <c r="H3639" t="s">
        <v>4943</v>
      </c>
      <c r="I3639" t="s">
        <v>55</v>
      </c>
      <c r="J3639" t="s">
        <v>1503</v>
      </c>
      <c r="K3639" t="s">
        <v>1488</v>
      </c>
      <c r="L3639" t="s">
        <v>146</v>
      </c>
      <c r="M3639" t="s">
        <v>5142</v>
      </c>
    </row>
    <row r="3640" spans="1:13" x14ac:dyDescent="0.35">
      <c r="A3640" t="s">
        <v>5143</v>
      </c>
      <c r="B3640" t="s">
        <v>25</v>
      </c>
      <c r="C3640" t="s">
        <v>150</v>
      </c>
      <c r="D3640" t="s">
        <v>141</v>
      </c>
      <c r="E3640" t="s">
        <v>4946</v>
      </c>
      <c r="F3640" t="s">
        <v>277</v>
      </c>
      <c r="G3640" t="s">
        <v>198</v>
      </c>
      <c r="H3640" t="s">
        <v>4943</v>
      </c>
      <c r="I3640" t="s">
        <v>55</v>
      </c>
      <c r="J3640" t="s">
        <v>25</v>
      </c>
      <c r="K3640" t="s">
        <v>1488</v>
      </c>
      <c r="L3640" t="s">
        <v>252</v>
      </c>
      <c r="M3640" t="s">
        <v>5144</v>
      </c>
    </row>
    <row r="3641" spans="1:13" x14ac:dyDescent="0.35">
      <c r="A3641" t="s">
        <v>5145</v>
      </c>
      <c r="B3641" t="s">
        <v>25</v>
      </c>
      <c r="C3641" t="s">
        <v>150</v>
      </c>
      <c r="D3641" t="s">
        <v>141</v>
      </c>
      <c r="E3641" t="s">
        <v>4946</v>
      </c>
      <c r="F3641" t="s">
        <v>277</v>
      </c>
      <c r="G3641" t="s">
        <v>198</v>
      </c>
      <c r="H3641" t="s">
        <v>4943</v>
      </c>
      <c r="I3641" t="s">
        <v>55</v>
      </c>
      <c r="J3641" t="s">
        <v>1503</v>
      </c>
      <c r="K3641" t="s">
        <v>1488</v>
      </c>
      <c r="L3641" t="s">
        <v>252</v>
      </c>
      <c r="M3641" t="s">
        <v>5146</v>
      </c>
    </row>
    <row r="3642" spans="1:13" x14ac:dyDescent="0.35">
      <c r="A3642" t="s">
        <v>5147</v>
      </c>
      <c r="B3642" t="s">
        <v>25</v>
      </c>
      <c r="C3642" t="s">
        <v>150</v>
      </c>
      <c r="D3642" t="s">
        <v>141</v>
      </c>
      <c r="E3642" t="s">
        <v>4942</v>
      </c>
      <c r="F3642" t="s">
        <v>277</v>
      </c>
      <c r="G3642" t="s">
        <v>198</v>
      </c>
      <c r="H3642" t="s">
        <v>4943</v>
      </c>
      <c r="I3642" t="s">
        <v>55</v>
      </c>
      <c r="J3642" t="s">
        <v>25</v>
      </c>
      <c r="K3642" t="s">
        <v>1488</v>
      </c>
      <c r="L3642" t="s">
        <v>252</v>
      </c>
      <c r="M3642" t="s">
        <v>5148</v>
      </c>
    </row>
    <row r="3643" spans="1:13" x14ac:dyDescent="0.35">
      <c r="A3643" t="s">
        <v>5149</v>
      </c>
      <c r="B3643" t="s">
        <v>25</v>
      </c>
      <c r="C3643" t="s">
        <v>150</v>
      </c>
      <c r="D3643" t="s">
        <v>141</v>
      </c>
      <c r="E3643" t="s">
        <v>4942</v>
      </c>
      <c r="F3643" t="s">
        <v>5150</v>
      </c>
      <c r="G3643" t="s">
        <v>198</v>
      </c>
      <c r="H3643" t="s">
        <v>4943</v>
      </c>
      <c r="I3643" t="s">
        <v>55</v>
      </c>
      <c r="J3643" t="s">
        <v>25</v>
      </c>
      <c r="K3643" t="s">
        <v>1488</v>
      </c>
      <c r="L3643" t="s">
        <v>252</v>
      </c>
      <c r="M3643" t="s">
        <v>5151</v>
      </c>
    </row>
    <row r="3644" spans="1:13" x14ac:dyDescent="0.35">
      <c r="A3644" t="s">
        <v>5152</v>
      </c>
      <c r="B3644" t="s">
        <v>25</v>
      </c>
      <c r="C3644" t="s">
        <v>150</v>
      </c>
      <c r="D3644" t="s">
        <v>57</v>
      </c>
      <c r="E3644" t="s">
        <v>4946</v>
      </c>
      <c r="F3644" t="s">
        <v>5153</v>
      </c>
      <c r="G3644" t="s">
        <v>725</v>
      </c>
      <c r="H3644" t="s">
        <v>4943</v>
      </c>
      <c r="I3644" t="s">
        <v>55</v>
      </c>
      <c r="J3644" t="s">
        <v>1503</v>
      </c>
      <c r="K3644" t="s">
        <v>1488</v>
      </c>
      <c r="L3644" t="s">
        <v>146</v>
      </c>
      <c r="M3644" t="s">
        <v>5154</v>
      </c>
    </row>
    <row r="3645" spans="1:13" x14ac:dyDescent="0.35">
      <c r="A3645" t="s">
        <v>5155</v>
      </c>
      <c r="B3645" t="s">
        <v>25</v>
      </c>
      <c r="C3645" t="s">
        <v>150</v>
      </c>
      <c r="D3645" t="s">
        <v>57</v>
      </c>
      <c r="E3645" t="s">
        <v>4942</v>
      </c>
      <c r="F3645" t="s">
        <v>5153</v>
      </c>
      <c r="G3645" t="s">
        <v>725</v>
      </c>
      <c r="H3645" t="s">
        <v>4943</v>
      </c>
      <c r="I3645" t="s">
        <v>55</v>
      </c>
      <c r="J3645" t="s">
        <v>1503</v>
      </c>
      <c r="K3645" t="s">
        <v>1488</v>
      </c>
      <c r="L3645" t="s">
        <v>146</v>
      </c>
      <c r="M3645" t="s">
        <v>5156</v>
      </c>
    </row>
    <row r="3646" spans="1:13" x14ac:dyDescent="0.35">
      <c r="A3646" t="s">
        <v>5157</v>
      </c>
      <c r="B3646" t="s">
        <v>25</v>
      </c>
      <c r="C3646" t="s">
        <v>150</v>
      </c>
      <c r="D3646" t="s">
        <v>57</v>
      </c>
      <c r="E3646" t="s">
        <v>4942</v>
      </c>
      <c r="F3646" t="s">
        <v>5153</v>
      </c>
      <c r="G3646" t="s">
        <v>725</v>
      </c>
      <c r="H3646" t="s">
        <v>4943</v>
      </c>
      <c r="I3646" t="s">
        <v>55</v>
      </c>
      <c r="J3646" t="s">
        <v>1503</v>
      </c>
      <c r="K3646" t="s">
        <v>1488</v>
      </c>
      <c r="L3646" t="s">
        <v>146</v>
      </c>
      <c r="M3646" t="s">
        <v>5158</v>
      </c>
    </row>
    <row r="3647" spans="1:13" x14ac:dyDescent="0.35">
      <c r="A3647" t="s">
        <v>5159</v>
      </c>
      <c r="B3647" t="s">
        <v>25</v>
      </c>
      <c r="C3647" t="s">
        <v>150</v>
      </c>
      <c r="D3647" t="s">
        <v>141</v>
      </c>
      <c r="E3647" t="s">
        <v>4946</v>
      </c>
      <c r="F3647" t="s">
        <v>277</v>
      </c>
      <c r="G3647" t="s">
        <v>198</v>
      </c>
      <c r="H3647" t="s">
        <v>4943</v>
      </c>
      <c r="I3647" t="s">
        <v>55</v>
      </c>
      <c r="J3647" t="s">
        <v>25</v>
      </c>
      <c r="K3647" t="s">
        <v>1488</v>
      </c>
      <c r="L3647" t="s">
        <v>252</v>
      </c>
      <c r="M3647" t="s">
        <v>5160</v>
      </c>
    </row>
    <row r="3648" spans="1:13" x14ac:dyDescent="0.35">
      <c r="A3648" t="s">
        <v>5161</v>
      </c>
      <c r="B3648" t="s">
        <v>25</v>
      </c>
      <c r="C3648" t="s">
        <v>150</v>
      </c>
      <c r="D3648" t="s">
        <v>141</v>
      </c>
      <c r="E3648" t="s">
        <v>4946</v>
      </c>
      <c r="F3648" t="s">
        <v>277</v>
      </c>
      <c r="G3648" t="s">
        <v>198</v>
      </c>
      <c r="H3648" t="s">
        <v>4943</v>
      </c>
      <c r="I3648" t="s">
        <v>55</v>
      </c>
      <c r="J3648" t="s">
        <v>1503</v>
      </c>
      <c r="K3648" t="s">
        <v>1488</v>
      </c>
      <c r="L3648" t="s">
        <v>252</v>
      </c>
      <c r="M3648" t="s">
        <v>5162</v>
      </c>
    </row>
    <row r="3649" spans="1:13" x14ac:dyDescent="0.35">
      <c r="A3649" t="s">
        <v>5163</v>
      </c>
      <c r="B3649" t="s">
        <v>25</v>
      </c>
      <c r="C3649" t="s">
        <v>150</v>
      </c>
      <c r="D3649" t="s">
        <v>141</v>
      </c>
      <c r="E3649" t="s">
        <v>4942</v>
      </c>
      <c r="F3649" t="s">
        <v>277</v>
      </c>
      <c r="G3649" t="s">
        <v>198</v>
      </c>
      <c r="H3649" t="s">
        <v>4943</v>
      </c>
      <c r="I3649" t="s">
        <v>55</v>
      </c>
      <c r="J3649" t="s">
        <v>25</v>
      </c>
      <c r="K3649" t="s">
        <v>1488</v>
      </c>
      <c r="L3649" t="s">
        <v>252</v>
      </c>
      <c r="M3649" t="s">
        <v>5164</v>
      </c>
    </row>
    <row r="3650" spans="1:13" x14ac:dyDescent="0.35">
      <c r="A3650" t="s">
        <v>5165</v>
      </c>
      <c r="B3650" t="s">
        <v>25</v>
      </c>
      <c r="C3650" t="s">
        <v>150</v>
      </c>
      <c r="D3650" t="s">
        <v>141</v>
      </c>
      <c r="E3650" t="s">
        <v>4942</v>
      </c>
      <c r="F3650" t="s">
        <v>5150</v>
      </c>
      <c r="G3650" t="s">
        <v>198</v>
      </c>
      <c r="H3650" t="s">
        <v>4943</v>
      </c>
      <c r="I3650" t="s">
        <v>55</v>
      </c>
      <c r="J3650" t="s">
        <v>25</v>
      </c>
      <c r="K3650" t="s">
        <v>1488</v>
      </c>
      <c r="L3650" t="s">
        <v>252</v>
      </c>
      <c r="M3650" t="s">
        <v>5166</v>
      </c>
    </row>
    <row r="3651" spans="1:13" x14ac:dyDescent="0.35">
      <c r="A3651" t="s">
        <v>5167</v>
      </c>
      <c r="B3651" t="s">
        <v>25</v>
      </c>
      <c r="C3651" t="s">
        <v>150</v>
      </c>
      <c r="D3651" t="s">
        <v>141</v>
      </c>
      <c r="E3651" t="s">
        <v>4946</v>
      </c>
      <c r="F3651" t="s">
        <v>576</v>
      </c>
      <c r="G3651" t="s">
        <v>198</v>
      </c>
      <c r="H3651" t="s">
        <v>4943</v>
      </c>
      <c r="I3651" t="s">
        <v>55</v>
      </c>
      <c r="J3651" t="s">
        <v>1503</v>
      </c>
      <c r="K3651" t="s">
        <v>1488</v>
      </c>
      <c r="L3651" t="s">
        <v>146</v>
      </c>
      <c r="M3651" t="s">
        <v>5168</v>
      </c>
    </row>
    <row r="3652" spans="1:13" x14ac:dyDescent="0.35">
      <c r="A3652" t="s">
        <v>5169</v>
      </c>
      <c r="B3652" t="s">
        <v>25</v>
      </c>
      <c r="C3652" t="s">
        <v>150</v>
      </c>
      <c r="D3652" t="s">
        <v>141</v>
      </c>
      <c r="E3652" t="s">
        <v>4946</v>
      </c>
      <c r="F3652" t="s">
        <v>576</v>
      </c>
      <c r="G3652" t="s">
        <v>198</v>
      </c>
      <c r="H3652" t="s">
        <v>4943</v>
      </c>
      <c r="I3652" t="s">
        <v>55</v>
      </c>
      <c r="J3652" t="s">
        <v>1503</v>
      </c>
      <c r="K3652" t="s">
        <v>1488</v>
      </c>
      <c r="L3652" t="s">
        <v>146</v>
      </c>
      <c r="M3652" t="s">
        <v>5170</v>
      </c>
    </row>
    <row r="3653" spans="1:13" x14ac:dyDescent="0.35">
      <c r="A3653" t="s">
        <v>5171</v>
      </c>
      <c r="B3653" t="s">
        <v>25</v>
      </c>
      <c r="C3653" t="s">
        <v>150</v>
      </c>
      <c r="D3653" t="s">
        <v>57</v>
      </c>
      <c r="E3653" t="s">
        <v>4949</v>
      </c>
      <c r="F3653" t="s">
        <v>490</v>
      </c>
      <c r="G3653" t="s">
        <v>151</v>
      </c>
      <c r="H3653" t="s">
        <v>4943</v>
      </c>
      <c r="I3653" t="s">
        <v>55</v>
      </c>
      <c r="J3653" t="s">
        <v>1503</v>
      </c>
      <c r="K3653" t="s">
        <v>1488</v>
      </c>
      <c r="L3653" t="s">
        <v>146</v>
      </c>
      <c r="M3653" t="s">
        <v>5172</v>
      </c>
    </row>
    <row r="3654" spans="1:13" x14ac:dyDescent="0.35">
      <c r="A3654" t="s">
        <v>5173</v>
      </c>
      <c r="B3654" t="s">
        <v>25</v>
      </c>
      <c r="C3654" t="s">
        <v>150</v>
      </c>
      <c r="D3654" t="s">
        <v>57</v>
      </c>
      <c r="E3654" t="s">
        <v>4942</v>
      </c>
      <c r="F3654" t="s">
        <v>490</v>
      </c>
      <c r="G3654" t="s">
        <v>151</v>
      </c>
      <c r="H3654" t="s">
        <v>4943</v>
      </c>
      <c r="I3654" t="s">
        <v>55</v>
      </c>
      <c r="J3654" t="s">
        <v>1503</v>
      </c>
      <c r="K3654" t="s">
        <v>1488</v>
      </c>
      <c r="L3654" t="s">
        <v>146</v>
      </c>
      <c r="M3654" t="s">
        <v>5174</v>
      </c>
    </row>
    <row r="3655" spans="1:13" x14ac:dyDescent="0.35">
      <c r="A3655" t="s">
        <v>5175</v>
      </c>
      <c r="B3655" t="s">
        <v>25</v>
      </c>
      <c r="C3655" t="s">
        <v>150</v>
      </c>
      <c r="D3655" t="s">
        <v>57</v>
      </c>
      <c r="E3655" t="s">
        <v>4942</v>
      </c>
      <c r="F3655" t="s">
        <v>490</v>
      </c>
      <c r="G3655" t="s">
        <v>151</v>
      </c>
      <c r="H3655" t="s">
        <v>4943</v>
      </c>
      <c r="I3655" t="s">
        <v>55</v>
      </c>
      <c r="J3655" t="s">
        <v>1503</v>
      </c>
      <c r="K3655" t="s">
        <v>1488</v>
      </c>
      <c r="L3655" t="s">
        <v>146</v>
      </c>
      <c r="M3655" t="s">
        <v>5176</v>
      </c>
    </row>
    <row r="3656" spans="1:13" x14ac:dyDescent="0.35">
      <c r="A3656" t="s">
        <v>5177</v>
      </c>
      <c r="B3656" t="s">
        <v>25</v>
      </c>
      <c r="C3656" t="s">
        <v>150</v>
      </c>
      <c r="D3656" t="s">
        <v>57</v>
      </c>
      <c r="E3656" t="s">
        <v>4966</v>
      </c>
      <c r="F3656" t="s">
        <v>490</v>
      </c>
      <c r="G3656" t="s">
        <v>151</v>
      </c>
      <c r="H3656" t="s">
        <v>4943</v>
      </c>
      <c r="I3656" t="s">
        <v>55</v>
      </c>
      <c r="J3656" t="s">
        <v>1503</v>
      </c>
      <c r="K3656" t="s">
        <v>1488</v>
      </c>
      <c r="L3656" t="s">
        <v>146</v>
      </c>
      <c r="M3656" t="s">
        <v>5178</v>
      </c>
    </row>
    <row r="3657" spans="1:13" x14ac:dyDescent="0.35">
      <c r="A3657" t="s">
        <v>5179</v>
      </c>
      <c r="B3657" t="s">
        <v>25</v>
      </c>
      <c r="C3657" t="s">
        <v>150</v>
      </c>
      <c r="D3657" t="s">
        <v>57</v>
      </c>
      <c r="E3657" t="s">
        <v>4942</v>
      </c>
      <c r="F3657" t="s">
        <v>490</v>
      </c>
      <c r="G3657" t="s">
        <v>151</v>
      </c>
      <c r="H3657" t="s">
        <v>4943</v>
      </c>
      <c r="I3657" t="s">
        <v>55</v>
      </c>
      <c r="J3657" t="s">
        <v>1503</v>
      </c>
      <c r="K3657" t="s">
        <v>1488</v>
      </c>
      <c r="L3657" t="s">
        <v>146</v>
      </c>
      <c r="M3657" t="s">
        <v>5180</v>
      </c>
    </row>
    <row r="3658" spans="1:13" x14ac:dyDescent="0.35">
      <c r="A3658" t="s">
        <v>5181</v>
      </c>
      <c r="B3658" t="s">
        <v>25</v>
      </c>
      <c r="C3658" t="s">
        <v>150</v>
      </c>
      <c r="D3658" t="s">
        <v>57</v>
      </c>
      <c r="E3658" t="s">
        <v>4942</v>
      </c>
      <c r="F3658" t="s">
        <v>490</v>
      </c>
      <c r="G3658" t="s">
        <v>151</v>
      </c>
      <c r="H3658" t="s">
        <v>4943</v>
      </c>
      <c r="I3658" t="s">
        <v>55</v>
      </c>
      <c r="J3658" t="s">
        <v>1503</v>
      </c>
      <c r="K3658" t="s">
        <v>1488</v>
      </c>
      <c r="L3658" t="s">
        <v>146</v>
      </c>
      <c r="M3658" t="s">
        <v>5182</v>
      </c>
    </row>
    <row r="3659" spans="1:13" x14ac:dyDescent="0.35">
      <c r="A3659" t="s">
        <v>5183</v>
      </c>
      <c r="B3659" t="s">
        <v>25</v>
      </c>
      <c r="C3659" t="s">
        <v>150</v>
      </c>
      <c r="D3659" t="s">
        <v>57</v>
      </c>
      <c r="E3659" t="s">
        <v>4942</v>
      </c>
      <c r="F3659" t="s">
        <v>490</v>
      </c>
      <c r="G3659" t="s">
        <v>151</v>
      </c>
      <c r="H3659" t="s">
        <v>4943</v>
      </c>
      <c r="I3659" t="s">
        <v>55</v>
      </c>
      <c r="J3659" t="s">
        <v>1503</v>
      </c>
      <c r="K3659" t="s">
        <v>1488</v>
      </c>
      <c r="L3659" t="s">
        <v>146</v>
      </c>
      <c r="M3659" t="s">
        <v>5184</v>
      </c>
    </row>
    <row r="3660" spans="1:13" x14ac:dyDescent="0.35">
      <c r="A3660" t="s">
        <v>5185</v>
      </c>
      <c r="B3660" t="s">
        <v>25</v>
      </c>
      <c r="C3660" t="s">
        <v>150</v>
      </c>
      <c r="D3660" t="s">
        <v>57</v>
      </c>
      <c r="E3660" t="s">
        <v>4942</v>
      </c>
      <c r="F3660" t="s">
        <v>490</v>
      </c>
      <c r="G3660" t="s">
        <v>151</v>
      </c>
      <c r="H3660" t="s">
        <v>4943</v>
      </c>
      <c r="I3660" t="s">
        <v>55</v>
      </c>
      <c r="J3660" t="s">
        <v>1503</v>
      </c>
      <c r="K3660" t="s">
        <v>1488</v>
      </c>
      <c r="L3660" t="s">
        <v>146</v>
      </c>
      <c r="M3660" t="s">
        <v>5186</v>
      </c>
    </row>
    <row r="3661" spans="1:13" x14ac:dyDescent="0.35">
      <c r="A3661" t="s">
        <v>5187</v>
      </c>
      <c r="B3661" t="s">
        <v>25</v>
      </c>
      <c r="C3661" t="s">
        <v>150</v>
      </c>
      <c r="D3661" t="s">
        <v>57</v>
      </c>
      <c r="E3661" t="s">
        <v>4966</v>
      </c>
      <c r="F3661" t="s">
        <v>5188</v>
      </c>
      <c r="G3661" t="s">
        <v>151</v>
      </c>
      <c r="H3661" t="s">
        <v>4943</v>
      </c>
      <c r="I3661" t="s">
        <v>55</v>
      </c>
      <c r="J3661" t="s">
        <v>1503</v>
      </c>
      <c r="K3661" t="s">
        <v>1488</v>
      </c>
      <c r="L3661" t="s">
        <v>146</v>
      </c>
      <c r="M3661" t="s">
        <v>5189</v>
      </c>
    </row>
    <row r="3662" spans="1:13" x14ac:dyDescent="0.35">
      <c r="A3662" t="s">
        <v>5190</v>
      </c>
      <c r="B3662" t="s">
        <v>25</v>
      </c>
      <c r="C3662" t="s">
        <v>150</v>
      </c>
      <c r="D3662" t="s">
        <v>57</v>
      </c>
      <c r="E3662" t="s">
        <v>4966</v>
      </c>
      <c r="F3662" t="s">
        <v>5137</v>
      </c>
      <c r="G3662" t="s">
        <v>151</v>
      </c>
      <c r="H3662" t="s">
        <v>4943</v>
      </c>
      <c r="I3662" t="s">
        <v>55</v>
      </c>
      <c r="J3662" t="s">
        <v>1503</v>
      </c>
      <c r="K3662" t="s">
        <v>1488</v>
      </c>
      <c r="L3662" t="s">
        <v>146</v>
      </c>
      <c r="M3662" t="s">
        <v>5191</v>
      </c>
    </row>
    <row r="3663" spans="1:13" x14ac:dyDescent="0.35">
      <c r="A3663" t="s">
        <v>5192</v>
      </c>
      <c r="B3663" t="s">
        <v>25</v>
      </c>
      <c r="C3663" t="s">
        <v>150</v>
      </c>
      <c r="D3663" t="s">
        <v>57</v>
      </c>
      <c r="E3663" t="s">
        <v>4966</v>
      </c>
      <c r="F3663" t="s">
        <v>4995</v>
      </c>
      <c r="G3663" t="s">
        <v>151</v>
      </c>
      <c r="H3663" t="s">
        <v>4943</v>
      </c>
      <c r="I3663" t="s">
        <v>55</v>
      </c>
      <c r="J3663" t="s">
        <v>1503</v>
      </c>
      <c r="K3663" t="s">
        <v>1488</v>
      </c>
      <c r="L3663" t="s">
        <v>146</v>
      </c>
      <c r="M3663" t="s">
        <v>5193</v>
      </c>
    </row>
    <row r="3664" spans="1:13" x14ac:dyDescent="0.35">
      <c r="A3664" t="s">
        <v>5194</v>
      </c>
      <c r="B3664" t="s">
        <v>25</v>
      </c>
      <c r="C3664" t="s">
        <v>150</v>
      </c>
      <c r="D3664" t="s">
        <v>57</v>
      </c>
      <c r="E3664" t="s">
        <v>4966</v>
      </c>
      <c r="F3664" t="s">
        <v>5195</v>
      </c>
      <c r="G3664" t="s">
        <v>151</v>
      </c>
      <c r="H3664" t="s">
        <v>4943</v>
      </c>
      <c r="I3664" t="s">
        <v>55</v>
      </c>
      <c r="J3664" t="s">
        <v>1503</v>
      </c>
      <c r="K3664" t="s">
        <v>1488</v>
      </c>
      <c r="L3664" t="s">
        <v>146</v>
      </c>
      <c r="M3664" t="s">
        <v>5196</v>
      </c>
    </row>
    <row r="3665" spans="1:13" x14ac:dyDescent="0.35">
      <c r="A3665" t="s">
        <v>5197</v>
      </c>
      <c r="B3665" t="s">
        <v>25</v>
      </c>
      <c r="C3665" t="s">
        <v>150</v>
      </c>
      <c r="D3665" t="s">
        <v>57</v>
      </c>
      <c r="E3665" t="s">
        <v>4966</v>
      </c>
      <c r="F3665" t="s">
        <v>5153</v>
      </c>
      <c r="G3665" t="s">
        <v>151</v>
      </c>
      <c r="H3665" t="s">
        <v>4943</v>
      </c>
      <c r="I3665" t="s">
        <v>55</v>
      </c>
      <c r="J3665" t="s">
        <v>1503</v>
      </c>
      <c r="K3665" t="s">
        <v>1488</v>
      </c>
      <c r="L3665" t="s">
        <v>146</v>
      </c>
      <c r="M3665" t="s">
        <v>5198</v>
      </c>
    </row>
    <row r="3666" spans="1:13" x14ac:dyDescent="0.35">
      <c r="A3666" t="s">
        <v>5199</v>
      </c>
      <c r="B3666" t="s">
        <v>25</v>
      </c>
      <c r="C3666" t="s">
        <v>150</v>
      </c>
      <c r="D3666" t="s">
        <v>57</v>
      </c>
      <c r="E3666" t="s">
        <v>4966</v>
      </c>
      <c r="F3666" t="s">
        <v>490</v>
      </c>
      <c r="G3666" t="s">
        <v>151</v>
      </c>
      <c r="H3666" t="s">
        <v>4943</v>
      </c>
      <c r="I3666" t="s">
        <v>55</v>
      </c>
      <c r="J3666" t="s">
        <v>1503</v>
      </c>
      <c r="K3666" t="s">
        <v>1488</v>
      </c>
      <c r="L3666" t="s">
        <v>146</v>
      </c>
      <c r="M3666" t="s">
        <v>5200</v>
      </c>
    </row>
    <row r="3667" spans="1:13" x14ac:dyDescent="0.35">
      <c r="A3667" t="s">
        <v>5201</v>
      </c>
      <c r="B3667" t="s">
        <v>25</v>
      </c>
      <c r="C3667" t="s">
        <v>150</v>
      </c>
      <c r="D3667" t="s">
        <v>57</v>
      </c>
      <c r="E3667" t="s">
        <v>4966</v>
      </c>
      <c r="F3667" t="s">
        <v>5202</v>
      </c>
      <c r="G3667" t="s">
        <v>151</v>
      </c>
      <c r="H3667" t="s">
        <v>4943</v>
      </c>
      <c r="I3667" t="s">
        <v>55</v>
      </c>
      <c r="J3667" t="s">
        <v>1503</v>
      </c>
      <c r="K3667" t="s">
        <v>1488</v>
      </c>
      <c r="L3667" t="s">
        <v>146</v>
      </c>
      <c r="M3667" t="s">
        <v>5203</v>
      </c>
    </row>
    <row r="3668" spans="1:13" x14ac:dyDescent="0.35">
      <c r="A3668" t="s">
        <v>5204</v>
      </c>
      <c r="B3668" t="s">
        <v>25</v>
      </c>
      <c r="C3668" t="s">
        <v>150</v>
      </c>
      <c r="D3668" t="s">
        <v>57</v>
      </c>
      <c r="E3668" t="s">
        <v>4966</v>
      </c>
      <c r="F3668" t="s">
        <v>514</v>
      </c>
      <c r="G3668" t="s">
        <v>151</v>
      </c>
      <c r="H3668" t="s">
        <v>4943</v>
      </c>
      <c r="I3668" t="s">
        <v>55</v>
      </c>
      <c r="J3668" t="s">
        <v>1503</v>
      </c>
      <c r="K3668" t="s">
        <v>1488</v>
      </c>
      <c r="L3668" t="s">
        <v>146</v>
      </c>
      <c r="M3668" t="s">
        <v>5205</v>
      </c>
    </row>
    <row r="3669" spans="1:13" x14ac:dyDescent="0.35">
      <c r="A3669" t="s">
        <v>5206</v>
      </c>
      <c r="B3669" t="s">
        <v>25</v>
      </c>
      <c r="C3669" t="s">
        <v>150</v>
      </c>
      <c r="D3669" t="s">
        <v>57</v>
      </c>
      <c r="E3669" t="s">
        <v>4966</v>
      </c>
      <c r="F3669" t="s">
        <v>201</v>
      </c>
      <c r="G3669" t="s">
        <v>151</v>
      </c>
      <c r="H3669" t="s">
        <v>4943</v>
      </c>
      <c r="I3669" t="s">
        <v>55</v>
      </c>
      <c r="J3669" t="s">
        <v>1503</v>
      </c>
      <c r="K3669" t="s">
        <v>1488</v>
      </c>
      <c r="L3669" t="s">
        <v>146</v>
      </c>
      <c r="M3669" t="s">
        <v>5207</v>
      </c>
    </row>
    <row r="3670" spans="1:13" x14ac:dyDescent="0.35">
      <c r="A3670" t="s">
        <v>5208</v>
      </c>
      <c r="B3670" t="s">
        <v>25</v>
      </c>
      <c r="C3670" t="s">
        <v>150</v>
      </c>
      <c r="D3670" t="s">
        <v>57</v>
      </c>
      <c r="E3670" t="s">
        <v>4946</v>
      </c>
      <c r="F3670" t="s">
        <v>5137</v>
      </c>
      <c r="G3670" t="s">
        <v>151</v>
      </c>
      <c r="H3670" t="s">
        <v>4943</v>
      </c>
      <c r="I3670" t="s">
        <v>55</v>
      </c>
      <c r="J3670" t="s">
        <v>1503</v>
      </c>
      <c r="K3670" t="s">
        <v>1488</v>
      </c>
      <c r="L3670" t="s">
        <v>146</v>
      </c>
      <c r="M3670" t="s">
        <v>5209</v>
      </c>
    </row>
    <row r="3671" spans="1:13" x14ac:dyDescent="0.35">
      <c r="A3671" t="s">
        <v>5210</v>
      </c>
      <c r="B3671" t="s">
        <v>25</v>
      </c>
      <c r="C3671" t="s">
        <v>150</v>
      </c>
      <c r="D3671" t="s">
        <v>57</v>
      </c>
      <c r="E3671" t="s">
        <v>4946</v>
      </c>
      <c r="F3671" t="s">
        <v>4995</v>
      </c>
      <c r="G3671" t="s">
        <v>151</v>
      </c>
      <c r="H3671" t="s">
        <v>4943</v>
      </c>
      <c r="I3671" t="s">
        <v>55</v>
      </c>
      <c r="J3671" t="s">
        <v>1503</v>
      </c>
      <c r="K3671" t="s">
        <v>1488</v>
      </c>
      <c r="L3671" t="s">
        <v>146</v>
      </c>
      <c r="M3671" t="s">
        <v>5211</v>
      </c>
    </row>
    <row r="3672" spans="1:13" x14ac:dyDescent="0.35">
      <c r="A3672" t="s">
        <v>5212</v>
      </c>
      <c r="B3672" t="s">
        <v>25</v>
      </c>
      <c r="C3672" t="s">
        <v>150</v>
      </c>
      <c r="D3672" t="s">
        <v>57</v>
      </c>
      <c r="E3672" t="s">
        <v>4946</v>
      </c>
      <c r="F3672" t="s">
        <v>1249</v>
      </c>
      <c r="G3672" t="s">
        <v>151</v>
      </c>
      <c r="H3672" t="s">
        <v>4943</v>
      </c>
      <c r="I3672" t="s">
        <v>55</v>
      </c>
      <c r="J3672" t="s">
        <v>1503</v>
      </c>
      <c r="K3672" t="s">
        <v>1488</v>
      </c>
      <c r="L3672" t="s">
        <v>146</v>
      </c>
      <c r="M3672" t="s">
        <v>5213</v>
      </c>
    </row>
    <row r="3673" spans="1:13" x14ac:dyDescent="0.35">
      <c r="A3673" t="s">
        <v>5214</v>
      </c>
      <c r="B3673" t="s">
        <v>25</v>
      </c>
      <c r="C3673" t="s">
        <v>150</v>
      </c>
      <c r="D3673" t="s">
        <v>57</v>
      </c>
      <c r="E3673" t="s">
        <v>4946</v>
      </c>
      <c r="F3673" t="s">
        <v>490</v>
      </c>
      <c r="G3673" t="s">
        <v>151</v>
      </c>
      <c r="H3673" t="s">
        <v>4943</v>
      </c>
      <c r="I3673" t="s">
        <v>55</v>
      </c>
      <c r="J3673" t="s">
        <v>1503</v>
      </c>
      <c r="K3673" t="s">
        <v>1488</v>
      </c>
      <c r="L3673" t="s">
        <v>146</v>
      </c>
      <c r="M3673" t="s">
        <v>5215</v>
      </c>
    </row>
    <row r="3674" spans="1:13" x14ac:dyDescent="0.35">
      <c r="A3674" t="s">
        <v>5216</v>
      </c>
      <c r="B3674" t="s">
        <v>25</v>
      </c>
      <c r="C3674" t="s">
        <v>150</v>
      </c>
      <c r="D3674" t="s">
        <v>57</v>
      </c>
      <c r="E3674" t="s">
        <v>4946</v>
      </c>
      <c r="F3674" t="s">
        <v>5202</v>
      </c>
      <c r="G3674" t="s">
        <v>151</v>
      </c>
      <c r="H3674" t="s">
        <v>4943</v>
      </c>
      <c r="I3674" t="s">
        <v>55</v>
      </c>
      <c r="J3674" t="s">
        <v>1503</v>
      </c>
      <c r="K3674" t="s">
        <v>1488</v>
      </c>
      <c r="L3674" t="s">
        <v>146</v>
      </c>
      <c r="M3674" t="s">
        <v>5217</v>
      </c>
    </row>
    <row r="3675" spans="1:13" x14ac:dyDescent="0.35">
      <c r="A3675" t="s">
        <v>5218</v>
      </c>
      <c r="B3675" t="s">
        <v>25</v>
      </c>
      <c r="C3675" t="s">
        <v>150</v>
      </c>
      <c r="D3675" t="s">
        <v>57</v>
      </c>
      <c r="E3675" t="s">
        <v>4946</v>
      </c>
      <c r="F3675" t="s">
        <v>514</v>
      </c>
      <c r="G3675" t="s">
        <v>151</v>
      </c>
      <c r="H3675" t="s">
        <v>4943</v>
      </c>
      <c r="I3675" t="s">
        <v>55</v>
      </c>
      <c r="J3675" t="s">
        <v>1503</v>
      </c>
      <c r="K3675" t="s">
        <v>1488</v>
      </c>
      <c r="L3675" t="s">
        <v>146</v>
      </c>
      <c r="M3675" t="s">
        <v>5219</v>
      </c>
    </row>
    <row r="3676" spans="1:13" x14ac:dyDescent="0.35">
      <c r="A3676" t="s">
        <v>5220</v>
      </c>
      <c r="B3676" t="s">
        <v>25</v>
      </c>
      <c r="C3676" t="s">
        <v>150</v>
      </c>
      <c r="D3676" t="s">
        <v>57</v>
      </c>
      <c r="E3676" t="s">
        <v>4946</v>
      </c>
      <c r="F3676" t="s">
        <v>201</v>
      </c>
      <c r="G3676" t="s">
        <v>151</v>
      </c>
      <c r="H3676" t="s">
        <v>4943</v>
      </c>
      <c r="I3676" t="s">
        <v>55</v>
      </c>
      <c r="J3676" t="s">
        <v>1503</v>
      </c>
      <c r="K3676" t="s">
        <v>1488</v>
      </c>
      <c r="L3676" t="s">
        <v>146</v>
      </c>
      <c r="M3676" t="s">
        <v>5221</v>
      </c>
    </row>
    <row r="3677" spans="1:13" x14ac:dyDescent="0.35">
      <c r="A3677" t="s">
        <v>5222</v>
      </c>
      <c r="B3677" t="s">
        <v>25</v>
      </c>
      <c r="C3677" t="s">
        <v>150</v>
      </c>
      <c r="D3677" t="s">
        <v>57</v>
      </c>
      <c r="E3677" t="s">
        <v>4946</v>
      </c>
      <c r="F3677" t="s">
        <v>5188</v>
      </c>
      <c r="G3677" t="s">
        <v>151</v>
      </c>
      <c r="H3677" t="s">
        <v>4943</v>
      </c>
      <c r="I3677" t="s">
        <v>55</v>
      </c>
      <c r="J3677" t="s">
        <v>1503</v>
      </c>
      <c r="K3677" t="s">
        <v>1488</v>
      </c>
      <c r="L3677" t="s">
        <v>146</v>
      </c>
      <c r="M3677" t="s">
        <v>5223</v>
      </c>
    </row>
    <row r="3678" spans="1:13" x14ac:dyDescent="0.35">
      <c r="A3678" t="s">
        <v>5224</v>
      </c>
      <c r="B3678" t="s">
        <v>25</v>
      </c>
      <c r="C3678" t="s">
        <v>150</v>
      </c>
      <c r="D3678" t="s">
        <v>57</v>
      </c>
      <c r="E3678" t="s">
        <v>4946</v>
      </c>
      <c r="F3678" t="s">
        <v>4995</v>
      </c>
      <c r="G3678" t="s">
        <v>725</v>
      </c>
      <c r="H3678" t="s">
        <v>4943</v>
      </c>
      <c r="I3678" t="s">
        <v>55</v>
      </c>
      <c r="J3678" t="s">
        <v>25</v>
      </c>
      <c r="K3678" t="s">
        <v>1488</v>
      </c>
      <c r="L3678" t="s">
        <v>252</v>
      </c>
      <c r="M3678" t="s">
        <v>5225</v>
      </c>
    </row>
    <row r="3679" spans="1:13" x14ac:dyDescent="0.35">
      <c r="A3679" t="s">
        <v>5226</v>
      </c>
      <c r="B3679" t="s">
        <v>25</v>
      </c>
      <c r="C3679" t="s">
        <v>150</v>
      </c>
      <c r="D3679" t="s">
        <v>57</v>
      </c>
      <c r="E3679" t="s">
        <v>4946</v>
      </c>
      <c r="F3679" t="s">
        <v>5137</v>
      </c>
      <c r="G3679" t="s">
        <v>725</v>
      </c>
      <c r="H3679" t="s">
        <v>4943</v>
      </c>
      <c r="I3679" t="s">
        <v>55</v>
      </c>
      <c r="J3679" t="s">
        <v>25</v>
      </c>
      <c r="K3679" t="s">
        <v>1488</v>
      </c>
      <c r="L3679" t="s">
        <v>252</v>
      </c>
      <c r="M3679" t="s">
        <v>5227</v>
      </c>
    </row>
    <row r="3680" spans="1:13" x14ac:dyDescent="0.35">
      <c r="A3680" t="s">
        <v>5228</v>
      </c>
      <c r="B3680" t="s">
        <v>25</v>
      </c>
      <c r="C3680" t="s">
        <v>150</v>
      </c>
      <c r="D3680" t="s">
        <v>57</v>
      </c>
      <c r="E3680" t="s">
        <v>4946</v>
      </c>
      <c r="F3680" t="s">
        <v>5137</v>
      </c>
      <c r="G3680" t="s">
        <v>151</v>
      </c>
      <c r="H3680" t="s">
        <v>4943</v>
      </c>
      <c r="I3680" t="s">
        <v>55</v>
      </c>
      <c r="J3680" t="s">
        <v>1503</v>
      </c>
      <c r="K3680" t="s">
        <v>1488</v>
      </c>
      <c r="L3680" t="s">
        <v>146</v>
      </c>
      <c r="M3680" t="s">
        <v>5229</v>
      </c>
    </row>
    <row r="3681" spans="1:13" x14ac:dyDescent="0.35">
      <c r="A3681" t="s">
        <v>5230</v>
      </c>
      <c r="B3681" t="s">
        <v>25</v>
      </c>
      <c r="C3681" t="s">
        <v>150</v>
      </c>
      <c r="D3681" t="s">
        <v>57</v>
      </c>
      <c r="E3681" t="s">
        <v>4946</v>
      </c>
      <c r="F3681" t="s">
        <v>4995</v>
      </c>
      <c r="G3681" t="s">
        <v>151</v>
      </c>
      <c r="H3681" t="s">
        <v>4943</v>
      </c>
      <c r="I3681" t="s">
        <v>55</v>
      </c>
      <c r="J3681" t="s">
        <v>1503</v>
      </c>
      <c r="K3681" t="s">
        <v>1488</v>
      </c>
      <c r="L3681" t="s">
        <v>146</v>
      </c>
      <c r="M3681" t="s">
        <v>5231</v>
      </c>
    </row>
    <row r="3682" spans="1:13" x14ac:dyDescent="0.35">
      <c r="A3682" t="s">
        <v>5232</v>
      </c>
      <c r="B3682" t="s">
        <v>25</v>
      </c>
      <c r="C3682" t="s">
        <v>150</v>
      </c>
      <c r="D3682" t="s">
        <v>57</v>
      </c>
      <c r="E3682" t="s">
        <v>4946</v>
      </c>
      <c r="F3682" t="s">
        <v>5195</v>
      </c>
      <c r="G3682" t="s">
        <v>151</v>
      </c>
      <c r="H3682" t="s">
        <v>4943</v>
      </c>
      <c r="I3682" t="s">
        <v>55</v>
      </c>
      <c r="J3682" t="s">
        <v>1503</v>
      </c>
      <c r="K3682" t="s">
        <v>1488</v>
      </c>
      <c r="L3682" t="s">
        <v>146</v>
      </c>
      <c r="M3682" t="s">
        <v>5233</v>
      </c>
    </row>
    <row r="3683" spans="1:13" x14ac:dyDescent="0.35">
      <c r="A3683" t="s">
        <v>5234</v>
      </c>
      <c r="B3683" t="s">
        <v>25</v>
      </c>
      <c r="C3683" t="s">
        <v>150</v>
      </c>
      <c r="D3683" t="s">
        <v>57</v>
      </c>
      <c r="E3683" t="s">
        <v>4946</v>
      </c>
      <c r="F3683" t="s">
        <v>5153</v>
      </c>
      <c r="G3683" t="s">
        <v>151</v>
      </c>
      <c r="H3683" t="s">
        <v>4943</v>
      </c>
      <c r="I3683" t="s">
        <v>55</v>
      </c>
      <c r="J3683" t="s">
        <v>1503</v>
      </c>
      <c r="K3683" t="s">
        <v>1488</v>
      </c>
      <c r="L3683" t="s">
        <v>146</v>
      </c>
      <c r="M3683" t="s">
        <v>5235</v>
      </c>
    </row>
    <row r="3684" spans="1:13" x14ac:dyDescent="0.35">
      <c r="A3684" t="s">
        <v>5236</v>
      </c>
      <c r="B3684" t="s">
        <v>25</v>
      </c>
      <c r="C3684" t="s">
        <v>150</v>
      </c>
      <c r="D3684" t="s">
        <v>57</v>
      </c>
      <c r="E3684" t="s">
        <v>4946</v>
      </c>
      <c r="F3684" t="s">
        <v>5153</v>
      </c>
      <c r="G3684" t="s">
        <v>725</v>
      </c>
      <c r="H3684" t="s">
        <v>4943</v>
      </c>
      <c r="I3684" t="s">
        <v>55</v>
      </c>
      <c r="J3684" t="s">
        <v>25</v>
      </c>
      <c r="K3684" t="s">
        <v>1488</v>
      </c>
      <c r="L3684" t="s">
        <v>252</v>
      </c>
      <c r="M3684" t="s">
        <v>5237</v>
      </c>
    </row>
    <row r="3685" spans="1:13" x14ac:dyDescent="0.35">
      <c r="A3685" t="s">
        <v>5238</v>
      </c>
      <c r="B3685" t="s">
        <v>25</v>
      </c>
      <c r="C3685" t="s">
        <v>150</v>
      </c>
      <c r="D3685" t="s">
        <v>57</v>
      </c>
      <c r="E3685" t="s">
        <v>4946</v>
      </c>
      <c r="F3685" t="s">
        <v>490</v>
      </c>
      <c r="G3685" t="s">
        <v>151</v>
      </c>
      <c r="H3685" t="s">
        <v>4943</v>
      </c>
      <c r="I3685" t="s">
        <v>55</v>
      </c>
      <c r="J3685" t="s">
        <v>1503</v>
      </c>
      <c r="K3685" t="s">
        <v>1488</v>
      </c>
      <c r="L3685" t="s">
        <v>146</v>
      </c>
      <c r="M3685" t="s">
        <v>5239</v>
      </c>
    </row>
    <row r="3686" spans="1:13" x14ac:dyDescent="0.35">
      <c r="A3686" t="s">
        <v>5240</v>
      </c>
      <c r="B3686" t="s">
        <v>25</v>
      </c>
      <c r="C3686" t="s">
        <v>150</v>
      </c>
      <c r="D3686" t="s">
        <v>57</v>
      </c>
      <c r="E3686" t="s">
        <v>4946</v>
      </c>
      <c r="F3686" t="s">
        <v>5202</v>
      </c>
      <c r="G3686" t="s">
        <v>151</v>
      </c>
      <c r="H3686" t="s">
        <v>4943</v>
      </c>
      <c r="I3686" t="s">
        <v>55</v>
      </c>
      <c r="J3686" t="s">
        <v>1503</v>
      </c>
      <c r="K3686" t="s">
        <v>1488</v>
      </c>
      <c r="L3686" t="s">
        <v>146</v>
      </c>
      <c r="M3686" t="s">
        <v>5241</v>
      </c>
    </row>
    <row r="3687" spans="1:13" x14ac:dyDescent="0.35">
      <c r="A3687" t="s">
        <v>5242</v>
      </c>
      <c r="B3687" t="s">
        <v>25</v>
      </c>
      <c r="C3687" t="s">
        <v>150</v>
      </c>
      <c r="D3687" t="s">
        <v>57</v>
      </c>
      <c r="E3687" t="s">
        <v>4946</v>
      </c>
      <c r="F3687" t="s">
        <v>514</v>
      </c>
      <c r="G3687" t="s">
        <v>151</v>
      </c>
      <c r="H3687" t="s">
        <v>4943</v>
      </c>
      <c r="I3687" t="s">
        <v>55</v>
      </c>
      <c r="J3687" t="s">
        <v>1503</v>
      </c>
      <c r="K3687" t="s">
        <v>1488</v>
      </c>
      <c r="L3687" t="s">
        <v>146</v>
      </c>
      <c r="M3687" t="s">
        <v>5243</v>
      </c>
    </row>
    <row r="3688" spans="1:13" x14ac:dyDescent="0.35">
      <c r="A3688" t="s">
        <v>5244</v>
      </c>
      <c r="B3688" t="s">
        <v>25</v>
      </c>
      <c r="C3688" t="s">
        <v>150</v>
      </c>
      <c r="D3688" t="s">
        <v>57</v>
      </c>
      <c r="E3688" t="s">
        <v>4946</v>
      </c>
      <c r="F3688" t="s">
        <v>201</v>
      </c>
      <c r="G3688" t="s">
        <v>151</v>
      </c>
      <c r="H3688" t="s">
        <v>4943</v>
      </c>
      <c r="I3688" t="s">
        <v>55</v>
      </c>
      <c r="J3688" t="s">
        <v>1503</v>
      </c>
      <c r="K3688" t="s">
        <v>1488</v>
      </c>
      <c r="L3688" t="s">
        <v>146</v>
      </c>
      <c r="M3688" t="s">
        <v>5245</v>
      </c>
    </row>
    <row r="3689" spans="1:13" x14ac:dyDescent="0.35">
      <c r="A3689" t="s">
        <v>5246</v>
      </c>
      <c r="B3689" t="s">
        <v>25</v>
      </c>
      <c r="C3689" t="s">
        <v>150</v>
      </c>
      <c r="D3689" t="s">
        <v>57</v>
      </c>
      <c r="E3689" t="s">
        <v>4966</v>
      </c>
      <c r="F3689" t="s">
        <v>202</v>
      </c>
      <c r="G3689" t="s">
        <v>151</v>
      </c>
      <c r="H3689" t="s">
        <v>4943</v>
      </c>
      <c r="I3689" t="s">
        <v>55</v>
      </c>
      <c r="J3689" t="s">
        <v>1503</v>
      </c>
      <c r="K3689" t="s">
        <v>1488</v>
      </c>
      <c r="L3689" t="s">
        <v>146</v>
      </c>
      <c r="M3689" t="s">
        <v>5247</v>
      </c>
    </row>
    <row r="3690" spans="1:13" x14ac:dyDescent="0.35">
      <c r="A3690" t="s">
        <v>5248</v>
      </c>
      <c r="B3690" t="s">
        <v>25</v>
      </c>
      <c r="C3690" t="s">
        <v>150</v>
      </c>
      <c r="D3690" t="s">
        <v>57</v>
      </c>
      <c r="E3690" t="s">
        <v>4946</v>
      </c>
      <c r="F3690" t="s">
        <v>202</v>
      </c>
      <c r="G3690" t="s">
        <v>151</v>
      </c>
      <c r="H3690" t="s">
        <v>4943</v>
      </c>
      <c r="I3690" t="s">
        <v>55</v>
      </c>
      <c r="J3690" t="s">
        <v>1503</v>
      </c>
      <c r="K3690" t="s">
        <v>1488</v>
      </c>
      <c r="L3690" t="s">
        <v>146</v>
      </c>
      <c r="M3690" t="s">
        <v>5249</v>
      </c>
    </row>
    <row r="3691" spans="1:13" x14ac:dyDescent="0.35">
      <c r="A3691" t="s">
        <v>5250</v>
      </c>
      <c r="B3691" t="s">
        <v>25</v>
      </c>
      <c r="C3691" t="s">
        <v>150</v>
      </c>
      <c r="D3691" t="s">
        <v>57</v>
      </c>
      <c r="E3691" t="s">
        <v>4946</v>
      </c>
      <c r="F3691" t="s">
        <v>202</v>
      </c>
      <c r="G3691" t="s">
        <v>151</v>
      </c>
      <c r="H3691" t="s">
        <v>4943</v>
      </c>
      <c r="I3691" t="s">
        <v>55</v>
      </c>
      <c r="J3691" t="s">
        <v>1503</v>
      </c>
      <c r="K3691" t="s">
        <v>1488</v>
      </c>
      <c r="L3691" t="s">
        <v>146</v>
      </c>
      <c r="M3691" t="s">
        <v>5251</v>
      </c>
    </row>
    <row r="3692" spans="1:13" x14ac:dyDescent="0.35">
      <c r="A3692" t="s">
        <v>5252</v>
      </c>
      <c r="B3692" t="s">
        <v>25</v>
      </c>
      <c r="C3692" t="s">
        <v>150</v>
      </c>
      <c r="D3692" t="s">
        <v>57</v>
      </c>
      <c r="E3692" t="s">
        <v>4946</v>
      </c>
      <c r="F3692" t="s">
        <v>5202</v>
      </c>
      <c r="G3692" t="s">
        <v>725</v>
      </c>
      <c r="H3692" t="s">
        <v>4943</v>
      </c>
      <c r="I3692" t="s">
        <v>55</v>
      </c>
      <c r="J3692" t="s">
        <v>1503</v>
      </c>
      <c r="K3692" t="s">
        <v>1488</v>
      </c>
      <c r="L3692" t="s">
        <v>146</v>
      </c>
      <c r="M3692" t="s">
        <v>5253</v>
      </c>
    </row>
    <row r="3693" spans="1:13" x14ac:dyDescent="0.35">
      <c r="A3693" t="s">
        <v>5254</v>
      </c>
      <c r="B3693" t="s">
        <v>25</v>
      </c>
      <c r="C3693" t="s">
        <v>150</v>
      </c>
      <c r="D3693" t="s">
        <v>57</v>
      </c>
      <c r="E3693" t="s">
        <v>4946</v>
      </c>
      <c r="F3693" t="s">
        <v>5202</v>
      </c>
      <c r="G3693" t="s">
        <v>725</v>
      </c>
      <c r="H3693" t="s">
        <v>4943</v>
      </c>
      <c r="I3693" t="s">
        <v>55</v>
      </c>
      <c r="J3693" t="s">
        <v>25</v>
      </c>
      <c r="K3693" t="s">
        <v>1488</v>
      </c>
      <c r="L3693" t="s">
        <v>252</v>
      </c>
      <c r="M3693" t="s">
        <v>5255</v>
      </c>
    </row>
    <row r="3694" spans="1:13" x14ac:dyDescent="0.35">
      <c r="A3694" t="s">
        <v>5256</v>
      </c>
      <c r="B3694" t="s">
        <v>25</v>
      </c>
      <c r="C3694" t="s">
        <v>150</v>
      </c>
      <c r="D3694" t="s">
        <v>57</v>
      </c>
      <c r="E3694" t="s">
        <v>4942</v>
      </c>
      <c r="F3694" t="s">
        <v>5202</v>
      </c>
      <c r="G3694" t="s">
        <v>725</v>
      </c>
      <c r="H3694" t="s">
        <v>4943</v>
      </c>
      <c r="I3694" t="s">
        <v>55</v>
      </c>
      <c r="J3694" t="s">
        <v>1503</v>
      </c>
      <c r="K3694" t="s">
        <v>1488</v>
      </c>
      <c r="L3694" t="s">
        <v>146</v>
      </c>
      <c r="M3694" t="s">
        <v>5257</v>
      </c>
    </row>
    <row r="3695" spans="1:13" x14ac:dyDescent="0.35">
      <c r="A3695" t="s">
        <v>5258</v>
      </c>
      <c r="B3695" t="s">
        <v>25</v>
      </c>
      <c r="C3695" t="s">
        <v>150</v>
      </c>
      <c r="D3695" t="s">
        <v>57</v>
      </c>
      <c r="E3695" t="s">
        <v>4942</v>
      </c>
      <c r="F3695" t="s">
        <v>5202</v>
      </c>
      <c r="G3695" t="s">
        <v>725</v>
      </c>
      <c r="H3695" t="s">
        <v>4943</v>
      </c>
      <c r="I3695" t="s">
        <v>55</v>
      </c>
      <c r="J3695" t="s">
        <v>1503</v>
      </c>
      <c r="K3695" t="s">
        <v>1488</v>
      </c>
      <c r="L3695" t="s">
        <v>146</v>
      </c>
      <c r="M3695" t="s">
        <v>5259</v>
      </c>
    </row>
    <row r="3696" spans="1:13" x14ac:dyDescent="0.35">
      <c r="A3696" t="s">
        <v>5260</v>
      </c>
      <c r="B3696" t="s">
        <v>25</v>
      </c>
      <c r="C3696" t="s">
        <v>150</v>
      </c>
      <c r="D3696" t="s">
        <v>57</v>
      </c>
      <c r="E3696" t="s">
        <v>4966</v>
      </c>
      <c r="F3696" t="s">
        <v>498</v>
      </c>
      <c r="G3696" t="s">
        <v>725</v>
      </c>
      <c r="H3696" t="s">
        <v>4943</v>
      </c>
      <c r="I3696" t="s">
        <v>55</v>
      </c>
      <c r="J3696" t="s">
        <v>1503</v>
      </c>
      <c r="K3696" t="s">
        <v>1488</v>
      </c>
      <c r="L3696" t="s">
        <v>146</v>
      </c>
      <c r="M3696" t="s">
        <v>5261</v>
      </c>
    </row>
    <row r="3697" spans="1:13" x14ac:dyDescent="0.35">
      <c r="A3697" t="s">
        <v>5262</v>
      </c>
      <c r="B3697" t="s">
        <v>25</v>
      </c>
      <c r="C3697" t="s">
        <v>150</v>
      </c>
      <c r="D3697" t="s">
        <v>57</v>
      </c>
      <c r="E3697" t="s">
        <v>4966</v>
      </c>
      <c r="F3697" t="s">
        <v>5153</v>
      </c>
      <c r="G3697" t="s">
        <v>725</v>
      </c>
      <c r="H3697" t="s">
        <v>4943</v>
      </c>
      <c r="I3697" t="s">
        <v>55</v>
      </c>
      <c r="J3697" t="s">
        <v>1503</v>
      </c>
      <c r="K3697" t="s">
        <v>1488</v>
      </c>
      <c r="L3697" t="s">
        <v>146</v>
      </c>
      <c r="M3697" t="s">
        <v>5263</v>
      </c>
    </row>
    <row r="3698" spans="1:13" x14ac:dyDescent="0.35">
      <c r="A3698" t="s">
        <v>5264</v>
      </c>
      <c r="B3698" t="s">
        <v>25</v>
      </c>
      <c r="C3698" t="s">
        <v>150</v>
      </c>
      <c r="D3698" t="s">
        <v>57</v>
      </c>
      <c r="E3698" t="s">
        <v>4966</v>
      </c>
      <c r="F3698" t="s">
        <v>5153</v>
      </c>
      <c r="G3698" t="s">
        <v>725</v>
      </c>
      <c r="H3698" t="s">
        <v>4943</v>
      </c>
      <c r="I3698" t="s">
        <v>55</v>
      </c>
      <c r="J3698" t="s">
        <v>1503</v>
      </c>
      <c r="K3698" t="s">
        <v>1488</v>
      </c>
      <c r="L3698" t="s">
        <v>146</v>
      </c>
      <c r="M3698" t="s">
        <v>5265</v>
      </c>
    </row>
    <row r="3699" spans="1:13" x14ac:dyDescent="0.35">
      <c r="A3699" t="s">
        <v>5266</v>
      </c>
      <c r="B3699" t="s">
        <v>25</v>
      </c>
      <c r="C3699" t="s">
        <v>150</v>
      </c>
      <c r="D3699" t="s">
        <v>57</v>
      </c>
      <c r="E3699" t="s">
        <v>4942</v>
      </c>
      <c r="F3699" t="s">
        <v>5153</v>
      </c>
      <c r="G3699" t="s">
        <v>725</v>
      </c>
      <c r="H3699" t="s">
        <v>4943</v>
      </c>
      <c r="I3699" t="s">
        <v>55</v>
      </c>
      <c r="J3699" t="s">
        <v>1503</v>
      </c>
      <c r="K3699" t="s">
        <v>1488</v>
      </c>
      <c r="L3699" t="s">
        <v>146</v>
      </c>
      <c r="M3699" t="s">
        <v>5267</v>
      </c>
    </row>
    <row r="3700" spans="1:13" x14ac:dyDescent="0.35">
      <c r="A3700" t="s">
        <v>5268</v>
      </c>
      <c r="B3700" t="s">
        <v>25</v>
      </c>
      <c r="C3700" t="s">
        <v>150</v>
      </c>
      <c r="D3700" t="s">
        <v>57</v>
      </c>
      <c r="E3700" t="s">
        <v>4966</v>
      </c>
      <c r="F3700" t="s">
        <v>4995</v>
      </c>
      <c r="G3700" t="s">
        <v>725</v>
      </c>
      <c r="H3700" t="s">
        <v>4943</v>
      </c>
      <c r="I3700" t="s">
        <v>55</v>
      </c>
      <c r="J3700" t="s">
        <v>25</v>
      </c>
      <c r="K3700" t="s">
        <v>1488</v>
      </c>
      <c r="L3700" t="s">
        <v>252</v>
      </c>
      <c r="M3700" t="s">
        <v>5269</v>
      </c>
    </row>
    <row r="3701" spans="1:13" x14ac:dyDescent="0.35">
      <c r="A3701" t="s">
        <v>5270</v>
      </c>
      <c r="B3701" t="s">
        <v>25</v>
      </c>
      <c r="C3701" t="s">
        <v>150</v>
      </c>
      <c r="D3701" t="s">
        <v>57</v>
      </c>
      <c r="E3701" t="s">
        <v>4942</v>
      </c>
      <c r="F3701" t="s">
        <v>4995</v>
      </c>
      <c r="G3701" t="s">
        <v>725</v>
      </c>
      <c r="H3701" t="s">
        <v>4943</v>
      </c>
      <c r="I3701" t="s">
        <v>55</v>
      </c>
      <c r="J3701" t="s">
        <v>25</v>
      </c>
      <c r="K3701" t="s">
        <v>1488</v>
      </c>
      <c r="L3701" t="s">
        <v>252</v>
      </c>
      <c r="M3701" t="s">
        <v>5271</v>
      </c>
    </row>
    <row r="3702" spans="1:13" x14ac:dyDescent="0.35">
      <c r="A3702" t="s">
        <v>5272</v>
      </c>
      <c r="B3702" t="s">
        <v>25</v>
      </c>
      <c r="C3702" t="s">
        <v>150</v>
      </c>
      <c r="D3702" t="s">
        <v>57</v>
      </c>
      <c r="E3702" t="s">
        <v>4942</v>
      </c>
      <c r="F3702" t="s">
        <v>5137</v>
      </c>
      <c r="G3702" t="s">
        <v>725</v>
      </c>
      <c r="H3702" t="s">
        <v>4943</v>
      </c>
      <c r="I3702" t="s">
        <v>55</v>
      </c>
      <c r="J3702" t="s">
        <v>1503</v>
      </c>
      <c r="K3702" t="s">
        <v>1488</v>
      </c>
      <c r="L3702" t="s">
        <v>146</v>
      </c>
      <c r="M3702" t="s">
        <v>5273</v>
      </c>
    </row>
    <row r="3703" spans="1:13" x14ac:dyDescent="0.35">
      <c r="A3703" t="s">
        <v>5274</v>
      </c>
      <c r="B3703" t="s">
        <v>25</v>
      </c>
      <c r="C3703" t="s">
        <v>150</v>
      </c>
      <c r="D3703" t="s">
        <v>57</v>
      </c>
      <c r="E3703" t="s">
        <v>4966</v>
      </c>
      <c r="F3703" t="s">
        <v>5137</v>
      </c>
      <c r="G3703" t="s">
        <v>725</v>
      </c>
      <c r="H3703" t="s">
        <v>4943</v>
      </c>
      <c r="I3703" t="s">
        <v>55</v>
      </c>
      <c r="J3703" t="s">
        <v>1503</v>
      </c>
      <c r="K3703" t="s">
        <v>1488</v>
      </c>
      <c r="L3703" t="s">
        <v>146</v>
      </c>
      <c r="M3703" t="s">
        <v>5275</v>
      </c>
    </row>
    <row r="3704" spans="1:13" x14ac:dyDescent="0.35">
      <c r="A3704" t="s">
        <v>5276</v>
      </c>
      <c r="B3704" t="s">
        <v>25</v>
      </c>
      <c r="C3704" t="s">
        <v>150</v>
      </c>
      <c r="D3704" t="s">
        <v>57</v>
      </c>
      <c r="E3704" t="s">
        <v>4942</v>
      </c>
      <c r="F3704" t="s">
        <v>5202</v>
      </c>
      <c r="G3704" t="s">
        <v>725</v>
      </c>
      <c r="H3704" t="s">
        <v>4943</v>
      </c>
      <c r="I3704" t="s">
        <v>55</v>
      </c>
      <c r="J3704" t="s">
        <v>1503</v>
      </c>
      <c r="K3704" t="s">
        <v>1488</v>
      </c>
      <c r="L3704" t="s">
        <v>146</v>
      </c>
      <c r="M3704" t="s">
        <v>5277</v>
      </c>
    </row>
    <row r="3705" spans="1:13" x14ac:dyDescent="0.35">
      <c r="A3705" t="s">
        <v>5278</v>
      </c>
      <c r="B3705" t="s">
        <v>25</v>
      </c>
      <c r="C3705" t="s">
        <v>150</v>
      </c>
      <c r="D3705" t="s">
        <v>57</v>
      </c>
      <c r="E3705" t="s">
        <v>4966</v>
      </c>
      <c r="F3705" t="s">
        <v>5195</v>
      </c>
      <c r="G3705" t="s">
        <v>151</v>
      </c>
      <c r="H3705" t="s">
        <v>4943</v>
      </c>
      <c r="I3705" t="s">
        <v>55</v>
      </c>
      <c r="J3705" t="s">
        <v>1503</v>
      </c>
      <c r="K3705" t="s">
        <v>1488</v>
      </c>
      <c r="L3705" t="s">
        <v>146</v>
      </c>
      <c r="M3705" t="s">
        <v>5279</v>
      </c>
    </row>
    <row r="3706" spans="1:13" x14ac:dyDescent="0.35">
      <c r="A3706" t="s">
        <v>5280</v>
      </c>
      <c r="B3706" t="s">
        <v>25</v>
      </c>
      <c r="C3706" t="s">
        <v>150</v>
      </c>
      <c r="D3706" t="s">
        <v>57</v>
      </c>
      <c r="E3706" t="s">
        <v>4966</v>
      </c>
      <c r="F3706" t="s">
        <v>5153</v>
      </c>
      <c r="G3706" t="s">
        <v>151</v>
      </c>
      <c r="H3706" t="s">
        <v>4943</v>
      </c>
      <c r="I3706" t="s">
        <v>55</v>
      </c>
      <c r="J3706" t="s">
        <v>1503</v>
      </c>
      <c r="K3706" t="s">
        <v>1488</v>
      </c>
      <c r="L3706" t="s">
        <v>146</v>
      </c>
      <c r="M3706" t="s">
        <v>5281</v>
      </c>
    </row>
    <row r="3707" spans="1:13" x14ac:dyDescent="0.35">
      <c r="A3707" t="s">
        <v>5282</v>
      </c>
      <c r="B3707" t="s">
        <v>25</v>
      </c>
      <c r="C3707" t="s">
        <v>150</v>
      </c>
      <c r="D3707" t="s">
        <v>57</v>
      </c>
      <c r="E3707" t="s">
        <v>4966</v>
      </c>
      <c r="F3707" t="s">
        <v>5188</v>
      </c>
      <c r="G3707" t="s">
        <v>151</v>
      </c>
      <c r="H3707" t="s">
        <v>4943</v>
      </c>
      <c r="I3707" t="s">
        <v>55</v>
      </c>
      <c r="J3707" t="s">
        <v>1503</v>
      </c>
      <c r="K3707" t="s">
        <v>1488</v>
      </c>
      <c r="L3707" t="s">
        <v>146</v>
      </c>
      <c r="M3707" t="s">
        <v>5283</v>
      </c>
    </row>
    <row r="3708" spans="1:13" x14ac:dyDescent="0.35">
      <c r="A3708" t="s">
        <v>5284</v>
      </c>
      <c r="B3708" t="s">
        <v>25</v>
      </c>
      <c r="C3708" t="s">
        <v>150</v>
      </c>
      <c r="D3708" t="s">
        <v>57</v>
      </c>
      <c r="E3708" t="s">
        <v>4942</v>
      </c>
      <c r="F3708" t="s">
        <v>5195</v>
      </c>
      <c r="G3708" t="s">
        <v>151</v>
      </c>
      <c r="H3708" t="s">
        <v>4943</v>
      </c>
      <c r="I3708" t="s">
        <v>55</v>
      </c>
      <c r="J3708" t="s">
        <v>1503</v>
      </c>
      <c r="K3708" t="s">
        <v>1488</v>
      </c>
      <c r="L3708" t="s">
        <v>146</v>
      </c>
      <c r="M3708" t="s">
        <v>5285</v>
      </c>
    </row>
    <row r="3709" spans="1:13" x14ac:dyDescent="0.35">
      <c r="A3709" t="s">
        <v>5286</v>
      </c>
      <c r="B3709" t="s">
        <v>25</v>
      </c>
      <c r="C3709" t="s">
        <v>150</v>
      </c>
      <c r="D3709" t="s">
        <v>57</v>
      </c>
      <c r="E3709" t="s">
        <v>4942</v>
      </c>
      <c r="F3709" t="s">
        <v>5153</v>
      </c>
      <c r="G3709" t="s">
        <v>151</v>
      </c>
      <c r="H3709" t="s">
        <v>4943</v>
      </c>
      <c r="I3709" t="s">
        <v>55</v>
      </c>
      <c r="J3709" t="s">
        <v>1503</v>
      </c>
      <c r="K3709" t="s">
        <v>1488</v>
      </c>
      <c r="L3709" t="s">
        <v>146</v>
      </c>
      <c r="M3709" t="s">
        <v>5287</v>
      </c>
    </row>
    <row r="3710" spans="1:13" x14ac:dyDescent="0.35">
      <c r="A3710" t="s">
        <v>5288</v>
      </c>
      <c r="B3710" t="s">
        <v>25</v>
      </c>
      <c r="C3710" t="s">
        <v>150</v>
      </c>
      <c r="D3710" t="s">
        <v>57</v>
      </c>
      <c r="E3710" t="s">
        <v>4942</v>
      </c>
      <c r="F3710" t="s">
        <v>5188</v>
      </c>
      <c r="G3710" t="s">
        <v>151</v>
      </c>
      <c r="H3710" t="s">
        <v>4943</v>
      </c>
      <c r="I3710" t="s">
        <v>55</v>
      </c>
      <c r="J3710" t="s">
        <v>1503</v>
      </c>
      <c r="K3710" t="s">
        <v>1488</v>
      </c>
      <c r="L3710" t="s">
        <v>146</v>
      </c>
      <c r="M3710" t="s">
        <v>5289</v>
      </c>
    </row>
    <row r="3711" spans="1:13" x14ac:dyDescent="0.35">
      <c r="A3711" t="s">
        <v>5290</v>
      </c>
      <c r="B3711" t="s">
        <v>25</v>
      </c>
      <c r="C3711" t="s">
        <v>150</v>
      </c>
      <c r="D3711" t="s">
        <v>57</v>
      </c>
      <c r="E3711" t="s">
        <v>4966</v>
      </c>
      <c r="F3711" t="s">
        <v>4995</v>
      </c>
      <c r="G3711" t="s">
        <v>151</v>
      </c>
      <c r="H3711" t="s">
        <v>4943</v>
      </c>
      <c r="I3711" t="s">
        <v>55</v>
      </c>
      <c r="J3711" t="s">
        <v>1503</v>
      </c>
      <c r="K3711" t="s">
        <v>1488</v>
      </c>
      <c r="L3711" t="s">
        <v>146</v>
      </c>
      <c r="M3711" t="s">
        <v>5291</v>
      </c>
    </row>
    <row r="3712" spans="1:13" x14ac:dyDescent="0.35">
      <c r="A3712" t="s">
        <v>5292</v>
      </c>
      <c r="B3712" t="s">
        <v>25</v>
      </c>
      <c r="C3712" t="s">
        <v>150</v>
      </c>
      <c r="D3712" t="s">
        <v>57</v>
      </c>
      <c r="E3712" t="s">
        <v>4966</v>
      </c>
      <c r="F3712" t="s">
        <v>514</v>
      </c>
      <c r="G3712" t="s">
        <v>151</v>
      </c>
      <c r="H3712" t="s">
        <v>4943</v>
      </c>
      <c r="I3712" t="s">
        <v>55</v>
      </c>
      <c r="J3712" t="s">
        <v>1503</v>
      </c>
      <c r="K3712" t="s">
        <v>1488</v>
      </c>
      <c r="L3712" t="s">
        <v>146</v>
      </c>
      <c r="M3712" t="s">
        <v>5293</v>
      </c>
    </row>
    <row r="3713" spans="1:13" x14ac:dyDescent="0.35">
      <c r="A3713" t="s">
        <v>5294</v>
      </c>
      <c r="B3713" t="s">
        <v>25</v>
      </c>
      <c r="C3713" t="s">
        <v>150</v>
      </c>
      <c r="D3713" t="s">
        <v>57</v>
      </c>
      <c r="E3713" t="s">
        <v>4966</v>
      </c>
      <c r="F3713" t="s">
        <v>201</v>
      </c>
      <c r="G3713" t="s">
        <v>151</v>
      </c>
      <c r="H3713" t="s">
        <v>4943</v>
      </c>
      <c r="I3713" t="s">
        <v>55</v>
      </c>
      <c r="J3713" t="s">
        <v>1503</v>
      </c>
      <c r="K3713" t="s">
        <v>1488</v>
      </c>
      <c r="L3713" t="s">
        <v>146</v>
      </c>
      <c r="M3713" t="s">
        <v>5295</v>
      </c>
    </row>
    <row r="3714" spans="1:13" x14ac:dyDescent="0.35">
      <c r="A3714" t="s">
        <v>5296</v>
      </c>
      <c r="B3714" t="s">
        <v>25</v>
      </c>
      <c r="C3714" t="s">
        <v>150</v>
      </c>
      <c r="D3714" t="s">
        <v>57</v>
      </c>
      <c r="E3714" t="s">
        <v>4942</v>
      </c>
      <c r="F3714" t="s">
        <v>4995</v>
      </c>
      <c r="G3714" t="s">
        <v>151</v>
      </c>
      <c r="H3714" t="s">
        <v>4943</v>
      </c>
      <c r="I3714" t="s">
        <v>55</v>
      </c>
      <c r="J3714" t="s">
        <v>1503</v>
      </c>
      <c r="K3714" t="s">
        <v>1488</v>
      </c>
      <c r="L3714" t="s">
        <v>146</v>
      </c>
      <c r="M3714" t="s">
        <v>5297</v>
      </c>
    </row>
    <row r="3715" spans="1:13" x14ac:dyDescent="0.35">
      <c r="A3715" t="s">
        <v>5298</v>
      </c>
      <c r="B3715" t="s">
        <v>25</v>
      </c>
      <c r="C3715" t="s">
        <v>150</v>
      </c>
      <c r="D3715" t="s">
        <v>57</v>
      </c>
      <c r="E3715" t="s">
        <v>4942</v>
      </c>
      <c r="F3715" t="s">
        <v>201</v>
      </c>
      <c r="G3715" t="s">
        <v>151</v>
      </c>
      <c r="H3715" t="s">
        <v>4943</v>
      </c>
      <c r="I3715" t="s">
        <v>55</v>
      </c>
      <c r="J3715" t="s">
        <v>1503</v>
      </c>
      <c r="K3715" t="s">
        <v>1488</v>
      </c>
      <c r="L3715" t="s">
        <v>146</v>
      </c>
      <c r="M3715" t="s">
        <v>5299</v>
      </c>
    </row>
    <row r="3716" spans="1:13" x14ac:dyDescent="0.35">
      <c r="A3716" t="s">
        <v>5300</v>
      </c>
      <c r="B3716" t="s">
        <v>25</v>
      </c>
      <c r="C3716" t="s">
        <v>150</v>
      </c>
      <c r="D3716" t="s">
        <v>57</v>
      </c>
      <c r="E3716" t="s">
        <v>4966</v>
      </c>
      <c r="F3716" t="s">
        <v>5137</v>
      </c>
      <c r="G3716" t="s">
        <v>151</v>
      </c>
      <c r="H3716" t="s">
        <v>4943</v>
      </c>
      <c r="I3716" t="s">
        <v>55</v>
      </c>
      <c r="J3716" t="s">
        <v>1503</v>
      </c>
      <c r="K3716" t="s">
        <v>1488</v>
      </c>
      <c r="L3716" t="s">
        <v>146</v>
      </c>
      <c r="M3716" t="s">
        <v>5301</v>
      </c>
    </row>
    <row r="3717" spans="1:13" x14ac:dyDescent="0.35">
      <c r="A3717" t="s">
        <v>5302</v>
      </c>
      <c r="B3717" t="s">
        <v>25</v>
      </c>
      <c r="C3717" t="s">
        <v>150</v>
      </c>
      <c r="D3717" t="s">
        <v>57</v>
      </c>
      <c r="E3717" t="s">
        <v>4942</v>
      </c>
      <c r="F3717" t="s">
        <v>5137</v>
      </c>
      <c r="G3717" t="s">
        <v>151</v>
      </c>
      <c r="H3717" t="s">
        <v>4943</v>
      </c>
      <c r="I3717" t="s">
        <v>55</v>
      </c>
      <c r="J3717" t="s">
        <v>1503</v>
      </c>
      <c r="K3717" t="s">
        <v>1488</v>
      </c>
      <c r="L3717" t="s">
        <v>146</v>
      </c>
      <c r="M3717" t="s">
        <v>5303</v>
      </c>
    </row>
    <row r="3718" spans="1:13" x14ac:dyDescent="0.35">
      <c r="A3718" t="s">
        <v>5304</v>
      </c>
      <c r="B3718" t="s">
        <v>25</v>
      </c>
      <c r="C3718" t="s">
        <v>150</v>
      </c>
      <c r="D3718" t="s">
        <v>57</v>
      </c>
      <c r="E3718" t="s">
        <v>4966</v>
      </c>
      <c r="F3718" t="s">
        <v>5202</v>
      </c>
      <c r="G3718" t="s">
        <v>151</v>
      </c>
      <c r="H3718" t="s">
        <v>4943</v>
      </c>
      <c r="I3718" t="s">
        <v>55</v>
      </c>
      <c r="J3718" t="s">
        <v>1503</v>
      </c>
      <c r="K3718" t="s">
        <v>1488</v>
      </c>
      <c r="L3718" t="s">
        <v>146</v>
      </c>
      <c r="M3718" t="s">
        <v>5305</v>
      </c>
    </row>
    <row r="3719" spans="1:13" x14ac:dyDescent="0.35">
      <c r="A3719" t="s">
        <v>5306</v>
      </c>
      <c r="B3719" t="s">
        <v>25</v>
      </c>
      <c r="C3719" t="s">
        <v>150</v>
      </c>
      <c r="D3719" t="s">
        <v>57</v>
      </c>
      <c r="E3719" t="s">
        <v>4942</v>
      </c>
      <c r="F3719" t="s">
        <v>5202</v>
      </c>
      <c r="G3719" t="s">
        <v>151</v>
      </c>
      <c r="H3719" t="s">
        <v>4943</v>
      </c>
      <c r="I3719" t="s">
        <v>55</v>
      </c>
      <c r="J3719" t="s">
        <v>1503</v>
      </c>
      <c r="K3719" t="s">
        <v>1488</v>
      </c>
      <c r="L3719" t="s">
        <v>146</v>
      </c>
      <c r="M3719" t="s">
        <v>5307</v>
      </c>
    </row>
    <row r="3720" spans="1:13" x14ac:dyDescent="0.35">
      <c r="A3720" t="s">
        <v>5308</v>
      </c>
      <c r="B3720" t="s">
        <v>25</v>
      </c>
      <c r="C3720" t="s">
        <v>150</v>
      </c>
      <c r="D3720" t="s">
        <v>57</v>
      </c>
      <c r="E3720" t="s">
        <v>4966</v>
      </c>
      <c r="F3720" t="s">
        <v>490</v>
      </c>
      <c r="G3720" t="s">
        <v>151</v>
      </c>
      <c r="H3720" t="s">
        <v>4943</v>
      </c>
      <c r="I3720" t="s">
        <v>55</v>
      </c>
      <c r="J3720" t="s">
        <v>1503</v>
      </c>
      <c r="K3720" t="s">
        <v>1488</v>
      </c>
      <c r="L3720" t="s">
        <v>146</v>
      </c>
      <c r="M3720" t="s">
        <v>5309</v>
      </c>
    </row>
    <row r="3721" spans="1:13" x14ac:dyDescent="0.35">
      <c r="A3721" t="s">
        <v>5310</v>
      </c>
      <c r="B3721" t="s">
        <v>25</v>
      </c>
      <c r="C3721" t="s">
        <v>150</v>
      </c>
      <c r="D3721" t="s">
        <v>57</v>
      </c>
      <c r="E3721" t="s">
        <v>4942</v>
      </c>
      <c r="F3721" t="s">
        <v>202</v>
      </c>
      <c r="G3721" t="s">
        <v>151</v>
      </c>
      <c r="H3721" t="s">
        <v>4943</v>
      </c>
      <c r="I3721" t="s">
        <v>55</v>
      </c>
      <c r="J3721" t="s">
        <v>1503</v>
      </c>
      <c r="K3721" t="s">
        <v>1488</v>
      </c>
      <c r="L3721" t="s">
        <v>146</v>
      </c>
      <c r="M3721" t="s">
        <v>5311</v>
      </c>
    </row>
    <row r="3722" spans="1:13" x14ac:dyDescent="0.35">
      <c r="A3722" t="s">
        <v>5312</v>
      </c>
      <c r="B3722" t="s">
        <v>25</v>
      </c>
      <c r="C3722" t="s">
        <v>150</v>
      </c>
      <c r="D3722" t="s">
        <v>57</v>
      </c>
      <c r="E3722" t="s">
        <v>4966</v>
      </c>
      <c r="F3722" t="s">
        <v>202</v>
      </c>
      <c r="G3722" t="s">
        <v>151</v>
      </c>
      <c r="H3722" t="s">
        <v>4943</v>
      </c>
      <c r="I3722" t="s">
        <v>55</v>
      </c>
      <c r="J3722" t="s">
        <v>1503</v>
      </c>
      <c r="K3722" t="s">
        <v>1488</v>
      </c>
      <c r="L3722" t="s">
        <v>146</v>
      </c>
      <c r="M3722" t="s">
        <v>5313</v>
      </c>
    </row>
    <row r="3723" spans="1:13" x14ac:dyDescent="0.35">
      <c r="A3723" t="s">
        <v>5314</v>
      </c>
      <c r="B3723" t="s">
        <v>25</v>
      </c>
      <c r="C3723" t="s">
        <v>150</v>
      </c>
      <c r="D3723" t="s">
        <v>57</v>
      </c>
      <c r="E3723" t="s">
        <v>4966</v>
      </c>
      <c r="F3723" t="s">
        <v>5202</v>
      </c>
      <c r="G3723" t="s">
        <v>725</v>
      </c>
      <c r="H3723" t="s">
        <v>4943</v>
      </c>
      <c r="I3723" t="s">
        <v>55</v>
      </c>
      <c r="J3723" t="s">
        <v>1503</v>
      </c>
      <c r="K3723" t="s">
        <v>1488</v>
      </c>
      <c r="L3723" t="s">
        <v>146</v>
      </c>
      <c r="M3723" t="s">
        <v>5315</v>
      </c>
    </row>
    <row r="3724" spans="1:13" x14ac:dyDescent="0.35">
      <c r="A3724" t="s">
        <v>5316</v>
      </c>
      <c r="B3724" t="s">
        <v>25</v>
      </c>
      <c r="C3724" t="s">
        <v>150</v>
      </c>
      <c r="D3724" t="s">
        <v>57</v>
      </c>
      <c r="E3724" t="s">
        <v>4942</v>
      </c>
      <c r="F3724" t="s">
        <v>490</v>
      </c>
      <c r="G3724" t="s">
        <v>151</v>
      </c>
      <c r="H3724" t="s">
        <v>4943</v>
      </c>
      <c r="I3724" t="s">
        <v>55</v>
      </c>
      <c r="J3724" t="s">
        <v>1503</v>
      </c>
      <c r="K3724" t="s">
        <v>1488</v>
      </c>
      <c r="L3724" t="s">
        <v>146</v>
      </c>
      <c r="M3724" t="s">
        <v>5317</v>
      </c>
    </row>
    <row r="3725" spans="1:13" x14ac:dyDescent="0.35">
      <c r="A3725" t="s">
        <v>5318</v>
      </c>
      <c r="B3725" t="s">
        <v>25</v>
      </c>
      <c r="C3725" t="s">
        <v>150</v>
      </c>
      <c r="D3725" t="s">
        <v>57</v>
      </c>
      <c r="E3725" t="s">
        <v>4942</v>
      </c>
      <c r="F3725" t="s">
        <v>514</v>
      </c>
      <c r="G3725" t="s">
        <v>151</v>
      </c>
      <c r="H3725" t="s">
        <v>4943</v>
      </c>
      <c r="I3725" t="s">
        <v>55</v>
      </c>
      <c r="J3725" t="s">
        <v>1503</v>
      </c>
      <c r="K3725" t="s">
        <v>1488</v>
      </c>
      <c r="L3725" t="s">
        <v>146</v>
      </c>
      <c r="M3725" t="s">
        <v>5319</v>
      </c>
    </row>
    <row r="3726" spans="1:13" x14ac:dyDescent="0.35">
      <c r="A3726" t="s">
        <v>5320</v>
      </c>
      <c r="B3726" t="s">
        <v>25</v>
      </c>
      <c r="C3726" t="s">
        <v>150</v>
      </c>
      <c r="D3726" t="s">
        <v>57</v>
      </c>
      <c r="E3726" t="s">
        <v>4942</v>
      </c>
      <c r="F3726" t="s">
        <v>5000</v>
      </c>
      <c r="G3726" t="s">
        <v>151</v>
      </c>
      <c r="H3726" t="s">
        <v>4943</v>
      </c>
      <c r="I3726" t="s">
        <v>55</v>
      </c>
      <c r="J3726" t="s">
        <v>1503</v>
      </c>
      <c r="K3726" t="s">
        <v>1488</v>
      </c>
      <c r="L3726" t="s">
        <v>146</v>
      </c>
      <c r="M3726" t="s">
        <v>5321</v>
      </c>
    </row>
    <row r="3727" spans="1:13" x14ac:dyDescent="0.35">
      <c r="A3727" t="s">
        <v>5322</v>
      </c>
      <c r="B3727" t="s">
        <v>25</v>
      </c>
      <c r="C3727" t="s">
        <v>150</v>
      </c>
      <c r="D3727" t="s">
        <v>57</v>
      </c>
      <c r="E3727" t="s">
        <v>4942</v>
      </c>
      <c r="F3727" t="s">
        <v>490</v>
      </c>
      <c r="G3727" t="s">
        <v>151</v>
      </c>
      <c r="H3727" t="s">
        <v>4943</v>
      </c>
      <c r="I3727" t="s">
        <v>55</v>
      </c>
      <c r="J3727" t="s">
        <v>1503</v>
      </c>
      <c r="K3727" t="s">
        <v>1488</v>
      </c>
      <c r="L3727" t="s">
        <v>146</v>
      </c>
      <c r="M3727" t="s">
        <v>5323</v>
      </c>
    </row>
    <row r="3728" spans="1:13" x14ac:dyDescent="0.35">
      <c r="A3728" t="s">
        <v>5324</v>
      </c>
      <c r="B3728" t="s">
        <v>25</v>
      </c>
      <c r="C3728" t="s">
        <v>150</v>
      </c>
      <c r="D3728" t="s">
        <v>57</v>
      </c>
      <c r="E3728" t="s">
        <v>4942</v>
      </c>
      <c r="F3728" t="s">
        <v>1249</v>
      </c>
      <c r="G3728" t="s">
        <v>151</v>
      </c>
      <c r="H3728" t="s">
        <v>4943</v>
      </c>
      <c r="I3728" t="s">
        <v>55</v>
      </c>
      <c r="J3728" t="s">
        <v>1503</v>
      </c>
      <c r="K3728" t="s">
        <v>1488</v>
      </c>
      <c r="L3728" t="s">
        <v>146</v>
      </c>
      <c r="M3728" t="s">
        <v>5325</v>
      </c>
    </row>
    <row r="3729" spans="1:13" x14ac:dyDescent="0.35">
      <c r="A3729" t="s">
        <v>5326</v>
      </c>
      <c r="B3729" t="s">
        <v>25</v>
      </c>
      <c r="C3729" t="s">
        <v>150</v>
      </c>
      <c r="D3729" t="s">
        <v>57</v>
      </c>
      <c r="E3729" t="s">
        <v>4942</v>
      </c>
      <c r="F3729" t="s">
        <v>201</v>
      </c>
      <c r="G3729" t="s">
        <v>151</v>
      </c>
      <c r="H3729" t="s">
        <v>4943</v>
      </c>
      <c r="I3729" t="s">
        <v>55</v>
      </c>
      <c r="J3729" t="s">
        <v>1503</v>
      </c>
      <c r="K3729" t="s">
        <v>1488</v>
      </c>
      <c r="L3729" t="s">
        <v>146</v>
      </c>
      <c r="M3729" t="s">
        <v>5327</v>
      </c>
    </row>
    <row r="3730" spans="1:13" x14ac:dyDescent="0.35">
      <c r="A3730" t="s">
        <v>5328</v>
      </c>
      <c r="B3730" t="s">
        <v>25</v>
      </c>
      <c r="C3730" t="s">
        <v>150</v>
      </c>
      <c r="D3730" t="s">
        <v>57</v>
      </c>
      <c r="E3730" t="s">
        <v>4942</v>
      </c>
      <c r="F3730" t="s">
        <v>514</v>
      </c>
      <c r="G3730" t="s">
        <v>151</v>
      </c>
      <c r="H3730" t="s">
        <v>4943</v>
      </c>
      <c r="I3730" t="s">
        <v>55</v>
      </c>
      <c r="J3730" t="s">
        <v>1503</v>
      </c>
      <c r="K3730" t="s">
        <v>1488</v>
      </c>
      <c r="L3730" t="s">
        <v>146</v>
      </c>
      <c r="M3730" t="s">
        <v>5329</v>
      </c>
    </row>
    <row r="3731" spans="1:13" x14ac:dyDescent="0.35">
      <c r="A3731" t="s">
        <v>5330</v>
      </c>
      <c r="B3731" t="s">
        <v>25</v>
      </c>
      <c r="C3731" t="s">
        <v>150</v>
      </c>
      <c r="D3731" t="s">
        <v>57</v>
      </c>
      <c r="E3731" t="s">
        <v>4942</v>
      </c>
      <c r="F3731" t="s">
        <v>4995</v>
      </c>
      <c r="G3731" t="s">
        <v>151</v>
      </c>
      <c r="H3731" t="s">
        <v>4943</v>
      </c>
      <c r="I3731" t="s">
        <v>55</v>
      </c>
      <c r="J3731" t="s">
        <v>1503</v>
      </c>
      <c r="K3731" t="s">
        <v>1488</v>
      </c>
      <c r="L3731" t="s">
        <v>146</v>
      </c>
      <c r="M3731" t="s">
        <v>5331</v>
      </c>
    </row>
    <row r="3732" spans="1:13" x14ac:dyDescent="0.35">
      <c r="A3732" t="s">
        <v>5332</v>
      </c>
      <c r="B3732" t="s">
        <v>25</v>
      </c>
      <c r="C3732" t="s">
        <v>150</v>
      </c>
      <c r="D3732" t="s">
        <v>57</v>
      </c>
      <c r="E3732" t="s">
        <v>4946</v>
      </c>
      <c r="F3732" t="s">
        <v>5137</v>
      </c>
      <c r="G3732" t="s">
        <v>725</v>
      </c>
      <c r="H3732" t="s">
        <v>4943</v>
      </c>
      <c r="I3732" t="s">
        <v>55</v>
      </c>
      <c r="J3732" t="s">
        <v>1503</v>
      </c>
      <c r="K3732" t="s">
        <v>1488</v>
      </c>
      <c r="L3732" t="s">
        <v>146</v>
      </c>
      <c r="M3732" t="s">
        <v>5333</v>
      </c>
    </row>
    <row r="3733" spans="1:13" x14ac:dyDescent="0.35">
      <c r="A3733" t="s">
        <v>5334</v>
      </c>
      <c r="B3733" t="s">
        <v>25</v>
      </c>
      <c r="C3733" t="s">
        <v>150</v>
      </c>
      <c r="D3733" t="s">
        <v>57</v>
      </c>
      <c r="E3733" t="s">
        <v>4946</v>
      </c>
      <c r="F3733" t="s">
        <v>5335</v>
      </c>
      <c r="G3733" t="s">
        <v>725</v>
      </c>
      <c r="H3733" t="s">
        <v>4943</v>
      </c>
      <c r="I3733" t="s">
        <v>55</v>
      </c>
      <c r="J3733" t="s">
        <v>1503</v>
      </c>
      <c r="K3733" t="s">
        <v>1488</v>
      </c>
      <c r="L3733" t="s">
        <v>146</v>
      </c>
      <c r="M3733" t="s">
        <v>5336</v>
      </c>
    </row>
    <row r="3734" spans="1:13" x14ac:dyDescent="0.35">
      <c r="A3734" t="s">
        <v>5337</v>
      </c>
      <c r="B3734" t="s">
        <v>25</v>
      </c>
      <c r="C3734" t="s">
        <v>150</v>
      </c>
      <c r="D3734" t="s">
        <v>57</v>
      </c>
      <c r="E3734" t="s">
        <v>4946</v>
      </c>
      <c r="F3734" t="s">
        <v>5202</v>
      </c>
      <c r="G3734" t="s">
        <v>725</v>
      </c>
      <c r="H3734" t="s">
        <v>4943</v>
      </c>
      <c r="I3734" t="s">
        <v>55</v>
      </c>
      <c r="J3734" t="s">
        <v>1503</v>
      </c>
      <c r="K3734" t="s">
        <v>1488</v>
      </c>
      <c r="L3734" t="s">
        <v>146</v>
      </c>
      <c r="M3734" t="s">
        <v>5338</v>
      </c>
    </row>
    <row r="3735" spans="1:13" x14ac:dyDescent="0.35">
      <c r="A3735" t="s">
        <v>5339</v>
      </c>
      <c r="B3735" t="s">
        <v>25</v>
      </c>
      <c r="C3735" t="s">
        <v>150</v>
      </c>
      <c r="D3735" t="s">
        <v>57</v>
      </c>
      <c r="E3735" t="s">
        <v>4946</v>
      </c>
      <c r="F3735" t="s">
        <v>4995</v>
      </c>
      <c r="G3735" t="s">
        <v>725</v>
      </c>
      <c r="H3735" t="s">
        <v>4943</v>
      </c>
      <c r="I3735" t="s">
        <v>55</v>
      </c>
      <c r="J3735" t="s">
        <v>25</v>
      </c>
      <c r="K3735" t="s">
        <v>1488</v>
      </c>
      <c r="L3735" t="s">
        <v>252</v>
      </c>
      <c r="M3735" t="s">
        <v>5340</v>
      </c>
    </row>
    <row r="3736" spans="1:13" x14ac:dyDescent="0.35">
      <c r="A3736" t="s">
        <v>5341</v>
      </c>
      <c r="B3736" t="s">
        <v>25</v>
      </c>
      <c r="C3736" t="s">
        <v>150</v>
      </c>
      <c r="D3736" t="s">
        <v>57</v>
      </c>
      <c r="E3736" t="s">
        <v>4942</v>
      </c>
      <c r="F3736" t="s">
        <v>5137</v>
      </c>
      <c r="G3736" t="s">
        <v>725</v>
      </c>
      <c r="H3736" t="s">
        <v>4943</v>
      </c>
      <c r="I3736" t="s">
        <v>55</v>
      </c>
      <c r="J3736" t="s">
        <v>25</v>
      </c>
      <c r="K3736" t="s">
        <v>1488</v>
      </c>
      <c r="L3736" t="s">
        <v>252</v>
      </c>
      <c r="M3736" t="s">
        <v>5342</v>
      </c>
    </row>
    <row r="3737" spans="1:13" x14ac:dyDescent="0.35">
      <c r="A3737" t="s">
        <v>5343</v>
      </c>
      <c r="B3737" t="s">
        <v>25</v>
      </c>
      <c r="C3737" t="s">
        <v>150</v>
      </c>
      <c r="D3737" t="s">
        <v>57</v>
      </c>
      <c r="E3737" t="s">
        <v>4942</v>
      </c>
      <c r="F3737" t="s">
        <v>5335</v>
      </c>
      <c r="G3737" t="s">
        <v>725</v>
      </c>
      <c r="H3737" t="s">
        <v>4943</v>
      </c>
      <c r="I3737" t="s">
        <v>55</v>
      </c>
      <c r="J3737" t="s">
        <v>25</v>
      </c>
      <c r="K3737" t="s">
        <v>1488</v>
      </c>
      <c r="L3737" t="s">
        <v>252</v>
      </c>
      <c r="M3737" t="s">
        <v>5344</v>
      </c>
    </row>
    <row r="3738" spans="1:13" x14ac:dyDescent="0.35">
      <c r="A3738" t="s">
        <v>5345</v>
      </c>
      <c r="B3738" t="s">
        <v>25</v>
      </c>
      <c r="C3738" t="s">
        <v>150</v>
      </c>
      <c r="D3738" t="s">
        <v>57</v>
      </c>
      <c r="E3738" t="s">
        <v>4942</v>
      </c>
      <c r="F3738" t="s">
        <v>5202</v>
      </c>
      <c r="G3738" t="s">
        <v>725</v>
      </c>
      <c r="H3738" t="s">
        <v>4943</v>
      </c>
      <c r="I3738" t="s">
        <v>55</v>
      </c>
      <c r="J3738" t="s">
        <v>25</v>
      </c>
      <c r="K3738" t="s">
        <v>1488</v>
      </c>
      <c r="L3738" t="s">
        <v>252</v>
      </c>
      <c r="M3738" t="s">
        <v>5346</v>
      </c>
    </row>
    <row r="3739" spans="1:13" x14ac:dyDescent="0.35">
      <c r="A3739" t="s">
        <v>5347</v>
      </c>
      <c r="B3739" t="s">
        <v>25</v>
      </c>
      <c r="C3739" t="s">
        <v>150</v>
      </c>
      <c r="D3739" t="s">
        <v>57</v>
      </c>
      <c r="E3739" t="s">
        <v>4942</v>
      </c>
      <c r="F3739" t="s">
        <v>4995</v>
      </c>
      <c r="G3739" t="s">
        <v>725</v>
      </c>
      <c r="H3739" t="s">
        <v>4943</v>
      </c>
      <c r="I3739" t="s">
        <v>55</v>
      </c>
      <c r="J3739" t="s">
        <v>25</v>
      </c>
      <c r="K3739" t="s">
        <v>1488</v>
      </c>
      <c r="L3739" t="s">
        <v>252</v>
      </c>
      <c r="M3739" t="s">
        <v>5348</v>
      </c>
    </row>
    <row r="3740" spans="1:13" x14ac:dyDescent="0.35">
      <c r="A3740" t="s">
        <v>5349</v>
      </c>
      <c r="B3740" t="s">
        <v>25</v>
      </c>
      <c r="C3740" t="s">
        <v>150</v>
      </c>
      <c r="D3740" t="s">
        <v>57</v>
      </c>
      <c r="E3740" t="s">
        <v>4946</v>
      </c>
      <c r="F3740" t="s">
        <v>5137</v>
      </c>
      <c r="G3740" t="s">
        <v>725</v>
      </c>
      <c r="H3740" t="s">
        <v>4943</v>
      </c>
      <c r="I3740" t="s">
        <v>55</v>
      </c>
      <c r="J3740" t="s">
        <v>1503</v>
      </c>
      <c r="K3740" t="s">
        <v>1488</v>
      </c>
      <c r="L3740" t="s">
        <v>146</v>
      </c>
      <c r="M3740" t="s">
        <v>5350</v>
      </c>
    </row>
    <row r="3741" spans="1:13" x14ac:dyDescent="0.35">
      <c r="A3741" t="s">
        <v>5351</v>
      </c>
      <c r="B3741" t="s">
        <v>25</v>
      </c>
      <c r="C3741" t="s">
        <v>150</v>
      </c>
      <c r="D3741" t="s">
        <v>57</v>
      </c>
      <c r="E3741" t="s">
        <v>4946</v>
      </c>
      <c r="F3741" t="s">
        <v>5335</v>
      </c>
      <c r="G3741" t="s">
        <v>725</v>
      </c>
      <c r="H3741" t="s">
        <v>4943</v>
      </c>
      <c r="I3741" t="s">
        <v>55</v>
      </c>
      <c r="J3741" t="s">
        <v>1503</v>
      </c>
      <c r="K3741" t="s">
        <v>1488</v>
      </c>
      <c r="L3741" t="s">
        <v>146</v>
      </c>
      <c r="M3741" t="s">
        <v>5352</v>
      </c>
    </row>
    <row r="3742" spans="1:13" x14ac:dyDescent="0.35">
      <c r="A3742" t="s">
        <v>5353</v>
      </c>
      <c r="B3742" t="s">
        <v>25</v>
      </c>
      <c r="C3742" t="s">
        <v>150</v>
      </c>
      <c r="D3742" t="s">
        <v>57</v>
      </c>
      <c r="E3742" t="s">
        <v>4946</v>
      </c>
      <c r="F3742" t="s">
        <v>5202</v>
      </c>
      <c r="G3742" t="s">
        <v>725</v>
      </c>
      <c r="H3742" t="s">
        <v>4943</v>
      </c>
      <c r="I3742" t="s">
        <v>55</v>
      </c>
      <c r="J3742" t="s">
        <v>1503</v>
      </c>
      <c r="K3742" t="s">
        <v>1488</v>
      </c>
      <c r="L3742" t="s">
        <v>146</v>
      </c>
      <c r="M3742" t="s">
        <v>5354</v>
      </c>
    </row>
    <row r="3743" spans="1:13" x14ac:dyDescent="0.35">
      <c r="A3743" t="s">
        <v>5355</v>
      </c>
      <c r="B3743" t="s">
        <v>25</v>
      </c>
      <c r="C3743" t="s">
        <v>150</v>
      </c>
      <c r="D3743" t="s">
        <v>57</v>
      </c>
      <c r="E3743" t="s">
        <v>4946</v>
      </c>
      <c r="F3743" t="s">
        <v>4995</v>
      </c>
      <c r="G3743" t="s">
        <v>725</v>
      </c>
      <c r="H3743" t="s">
        <v>4943</v>
      </c>
      <c r="I3743" t="s">
        <v>55</v>
      </c>
      <c r="J3743" t="s">
        <v>25</v>
      </c>
      <c r="K3743" t="s">
        <v>1488</v>
      </c>
      <c r="L3743" t="s">
        <v>252</v>
      </c>
      <c r="M3743" t="s">
        <v>5356</v>
      </c>
    </row>
    <row r="3744" spans="1:13" x14ac:dyDescent="0.35">
      <c r="A3744" t="s">
        <v>5357</v>
      </c>
      <c r="B3744" t="s">
        <v>25</v>
      </c>
      <c r="C3744" t="s">
        <v>58</v>
      </c>
      <c r="D3744" t="s">
        <v>141</v>
      </c>
      <c r="E3744" t="s">
        <v>4966</v>
      </c>
      <c r="F3744" t="s">
        <v>174</v>
      </c>
      <c r="G3744" t="s">
        <v>195</v>
      </c>
      <c r="H3744" t="s">
        <v>4943</v>
      </c>
      <c r="I3744" t="s">
        <v>55</v>
      </c>
      <c r="J3744" t="s">
        <v>1503</v>
      </c>
      <c r="K3744" t="s">
        <v>1488</v>
      </c>
      <c r="L3744" t="s">
        <v>252</v>
      </c>
      <c r="M3744" t="s">
        <v>5358</v>
      </c>
    </row>
    <row r="3745" spans="1:13" x14ac:dyDescent="0.35">
      <c r="A3745" t="s">
        <v>5359</v>
      </c>
      <c r="B3745" t="s">
        <v>25</v>
      </c>
      <c r="C3745" t="s">
        <v>58</v>
      </c>
      <c r="D3745" t="s">
        <v>141</v>
      </c>
      <c r="E3745" t="s">
        <v>4946</v>
      </c>
      <c r="F3745" t="s">
        <v>174</v>
      </c>
      <c r="G3745" t="s">
        <v>195</v>
      </c>
      <c r="H3745" t="s">
        <v>4943</v>
      </c>
      <c r="I3745" t="s">
        <v>55</v>
      </c>
      <c r="J3745" t="s">
        <v>1503</v>
      </c>
      <c r="K3745" t="s">
        <v>1488</v>
      </c>
      <c r="L3745" t="s">
        <v>252</v>
      </c>
      <c r="M3745" t="s">
        <v>5360</v>
      </c>
    </row>
    <row r="3746" spans="1:13" x14ac:dyDescent="0.35">
      <c r="A3746" t="s">
        <v>5361</v>
      </c>
      <c r="B3746" t="s">
        <v>25</v>
      </c>
      <c r="C3746" t="s">
        <v>58</v>
      </c>
      <c r="D3746" t="s">
        <v>141</v>
      </c>
      <c r="E3746" t="s">
        <v>4942</v>
      </c>
      <c r="F3746" t="s">
        <v>174</v>
      </c>
      <c r="G3746" t="s">
        <v>195</v>
      </c>
      <c r="H3746" t="s">
        <v>4943</v>
      </c>
      <c r="I3746" t="s">
        <v>55</v>
      </c>
      <c r="J3746" t="s">
        <v>1503</v>
      </c>
      <c r="K3746" t="s">
        <v>1488</v>
      </c>
      <c r="L3746" t="s">
        <v>252</v>
      </c>
      <c r="M3746" t="s">
        <v>5362</v>
      </c>
    </row>
    <row r="3747" spans="1:13" x14ac:dyDescent="0.35">
      <c r="A3747" t="s">
        <v>5363</v>
      </c>
      <c r="B3747" t="s">
        <v>25</v>
      </c>
      <c r="C3747" t="s">
        <v>58</v>
      </c>
      <c r="D3747" t="s">
        <v>141</v>
      </c>
      <c r="E3747" t="s">
        <v>4942</v>
      </c>
      <c r="F3747" t="s">
        <v>174</v>
      </c>
      <c r="G3747" t="s">
        <v>195</v>
      </c>
      <c r="H3747" t="s">
        <v>4943</v>
      </c>
      <c r="I3747" t="s">
        <v>55</v>
      </c>
      <c r="J3747" t="s">
        <v>1503</v>
      </c>
      <c r="K3747" t="s">
        <v>1488</v>
      </c>
      <c r="L3747" t="s">
        <v>252</v>
      </c>
      <c r="M3747" t="s">
        <v>5364</v>
      </c>
    </row>
    <row r="3748" spans="1:13" x14ac:dyDescent="0.35">
      <c r="A3748" t="s">
        <v>5365</v>
      </c>
      <c r="B3748" t="s">
        <v>25</v>
      </c>
      <c r="C3748" t="s">
        <v>58</v>
      </c>
      <c r="D3748" t="s">
        <v>141</v>
      </c>
      <c r="E3748" t="s">
        <v>4966</v>
      </c>
      <c r="F3748" t="s">
        <v>174</v>
      </c>
      <c r="G3748" t="s">
        <v>195</v>
      </c>
      <c r="H3748" t="s">
        <v>4943</v>
      </c>
      <c r="I3748" t="s">
        <v>55</v>
      </c>
      <c r="J3748" t="s">
        <v>1503</v>
      </c>
      <c r="K3748" t="s">
        <v>1488</v>
      </c>
      <c r="L3748" t="s">
        <v>252</v>
      </c>
      <c r="M3748" t="s">
        <v>5366</v>
      </c>
    </row>
    <row r="3749" spans="1:13" x14ac:dyDescent="0.35">
      <c r="A3749" t="s">
        <v>5367</v>
      </c>
      <c r="B3749" t="s">
        <v>25</v>
      </c>
      <c r="C3749" t="s">
        <v>58</v>
      </c>
      <c r="D3749" t="s">
        <v>141</v>
      </c>
      <c r="E3749" t="s">
        <v>4949</v>
      </c>
      <c r="F3749" t="s">
        <v>174</v>
      </c>
      <c r="G3749" t="s">
        <v>195</v>
      </c>
      <c r="H3749" t="s">
        <v>4943</v>
      </c>
      <c r="I3749" t="s">
        <v>55</v>
      </c>
      <c r="J3749" t="s">
        <v>1503</v>
      </c>
      <c r="K3749" t="s">
        <v>1488</v>
      </c>
      <c r="L3749" t="s">
        <v>252</v>
      </c>
      <c r="M3749" t="s">
        <v>5368</v>
      </c>
    </row>
    <row r="3750" spans="1:13" x14ac:dyDescent="0.35">
      <c r="A3750" t="s">
        <v>5369</v>
      </c>
      <c r="B3750" t="s">
        <v>25</v>
      </c>
      <c r="C3750" t="s">
        <v>58</v>
      </c>
      <c r="D3750" t="s">
        <v>141</v>
      </c>
      <c r="E3750" t="s">
        <v>4966</v>
      </c>
      <c r="F3750" t="s">
        <v>170</v>
      </c>
      <c r="G3750" t="s">
        <v>1502</v>
      </c>
      <c r="H3750" t="s">
        <v>4943</v>
      </c>
      <c r="I3750" t="s">
        <v>55</v>
      </c>
      <c r="J3750" t="s">
        <v>1503</v>
      </c>
      <c r="K3750" t="s">
        <v>1488</v>
      </c>
      <c r="L3750" t="s">
        <v>252</v>
      </c>
      <c r="M3750" t="s">
        <v>5370</v>
      </c>
    </row>
    <row r="3751" spans="1:13" x14ac:dyDescent="0.35">
      <c r="A3751" t="s">
        <v>5371</v>
      </c>
      <c r="B3751" t="s">
        <v>25</v>
      </c>
      <c r="C3751" t="s">
        <v>58</v>
      </c>
      <c r="D3751" t="s">
        <v>141</v>
      </c>
      <c r="E3751" t="s">
        <v>4946</v>
      </c>
      <c r="F3751" t="s">
        <v>170</v>
      </c>
      <c r="G3751" t="s">
        <v>1502</v>
      </c>
      <c r="H3751" t="s">
        <v>4943</v>
      </c>
      <c r="I3751" t="s">
        <v>55</v>
      </c>
      <c r="J3751" t="s">
        <v>1503</v>
      </c>
      <c r="K3751" t="s">
        <v>1488</v>
      </c>
      <c r="L3751" t="s">
        <v>252</v>
      </c>
      <c r="M3751" t="s">
        <v>5372</v>
      </c>
    </row>
    <row r="3752" spans="1:13" x14ac:dyDescent="0.35">
      <c r="A3752" t="s">
        <v>5373</v>
      </c>
      <c r="B3752" t="s">
        <v>25</v>
      </c>
      <c r="C3752" t="s">
        <v>58</v>
      </c>
      <c r="D3752" t="s">
        <v>141</v>
      </c>
      <c r="E3752" t="s">
        <v>4946</v>
      </c>
      <c r="F3752" t="s">
        <v>170</v>
      </c>
      <c r="G3752" t="s">
        <v>725</v>
      </c>
      <c r="H3752" t="s">
        <v>4943</v>
      </c>
      <c r="I3752" t="s">
        <v>55</v>
      </c>
      <c r="J3752" t="s">
        <v>1503</v>
      </c>
      <c r="K3752" t="s">
        <v>1488</v>
      </c>
      <c r="L3752" t="s">
        <v>252</v>
      </c>
      <c r="M3752" t="s">
        <v>5374</v>
      </c>
    </row>
    <row r="3753" spans="1:13" x14ac:dyDescent="0.35">
      <c r="A3753" t="s">
        <v>5375</v>
      </c>
      <c r="B3753" t="s">
        <v>25</v>
      </c>
      <c r="C3753" t="s">
        <v>58</v>
      </c>
      <c r="D3753" t="s">
        <v>141</v>
      </c>
      <c r="E3753" t="s">
        <v>4942</v>
      </c>
      <c r="F3753" t="s">
        <v>170</v>
      </c>
      <c r="G3753" t="s">
        <v>1502</v>
      </c>
      <c r="H3753" t="s">
        <v>4943</v>
      </c>
      <c r="I3753" t="s">
        <v>55</v>
      </c>
      <c r="J3753" t="s">
        <v>1503</v>
      </c>
      <c r="K3753" t="s">
        <v>1488</v>
      </c>
      <c r="L3753" t="s">
        <v>252</v>
      </c>
      <c r="M3753" t="s">
        <v>5376</v>
      </c>
    </row>
    <row r="3754" spans="1:13" x14ac:dyDescent="0.35">
      <c r="A3754" t="s">
        <v>5377</v>
      </c>
      <c r="B3754" t="s">
        <v>25</v>
      </c>
      <c r="C3754" t="s">
        <v>58</v>
      </c>
      <c r="D3754" t="s">
        <v>141</v>
      </c>
      <c r="E3754" t="s">
        <v>4942</v>
      </c>
      <c r="F3754" t="s">
        <v>170</v>
      </c>
      <c r="G3754" t="s">
        <v>1502</v>
      </c>
      <c r="H3754" t="s">
        <v>4943</v>
      </c>
      <c r="I3754" t="s">
        <v>55</v>
      </c>
      <c r="J3754" t="s">
        <v>1503</v>
      </c>
      <c r="K3754" t="s">
        <v>1488</v>
      </c>
      <c r="L3754" t="s">
        <v>252</v>
      </c>
      <c r="M3754" t="s">
        <v>5378</v>
      </c>
    </row>
    <row r="3755" spans="1:13" x14ac:dyDescent="0.35">
      <c r="A3755" t="s">
        <v>5379</v>
      </c>
      <c r="B3755" t="s">
        <v>25</v>
      </c>
      <c r="C3755" t="s">
        <v>58</v>
      </c>
      <c r="D3755" t="s">
        <v>141</v>
      </c>
      <c r="E3755" t="s">
        <v>4942</v>
      </c>
      <c r="F3755" t="s">
        <v>170</v>
      </c>
      <c r="G3755" t="s">
        <v>1502</v>
      </c>
      <c r="H3755" t="s">
        <v>4943</v>
      </c>
      <c r="I3755" t="s">
        <v>55</v>
      </c>
      <c r="J3755" t="s">
        <v>1503</v>
      </c>
      <c r="K3755" t="s">
        <v>1488</v>
      </c>
      <c r="L3755" t="s">
        <v>252</v>
      </c>
      <c r="M3755" t="s">
        <v>5380</v>
      </c>
    </row>
    <row r="3756" spans="1:13" x14ac:dyDescent="0.35">
      <c r="A3756" t="s">
        <v>5381</v>
      </c>
      <c r="B3756" t="s">
        <v>25</v>
      </c>
      <c r="C3756" t="s">
        <v>58</v>
      </c>
      <c r="D3756" t="s">
        <v>141</v>
      </c>
      <c r="E3756" t="s">
        <v>4942</v>
      </c>
      <c r="F3756" t="s">
        <v>170</v>
      </c>
      <c r="G3756" t="s">
        <v>1502</v>
      </c>
      <c r="H3756" t="s">
        <v>4943</v>
      </c>
      <c r="I3756" t="s">
        <v>55</v>
      </c>
      <c r="J3756" t="s">
        <v>1503</v>
      </c>
      <c r="K3756" t="s">
        <v>1488</v>
      </c>
      <c r="L3756" t="s">
        <v>252</v>
      </c>
      <c r="M3756" t="s">
        <v>5382</v>
      </c>
    </row>
    <row r="3757" spans="1:13" x14ac:dyDescent="0.35">
      <c r="A3757" t="s">
        <v>5383</v>
      </c>
      <c r="B3757" t="s">
        <v>25</v>
      </c>
      <c r="C3757" t="s">
        <v>58</v>
      </c>
      <c r="D3757" t="s">
        <v>141</v>
      </c>
      <c r="E3757" t="s">
        <v>4949</v>
      </c>
      <c r="F3757" t="s">
        <v>170</v>
      </c>
      <c r="G3757" t="s">
        <v>1502</v>
      </c>
      <c r="H3757" t="s">
        <v>4943</v>
      </c>
      <c r="I3757" t="s">
        <v>55</v>
      </c>
      <c r="J3757" t="s">
        <v>1503</v>
      </c>
      <c r="K3757" t="s">
        <v>1488</v>
      </c>
      <c r="L3757" t="s">
        <v>252</v>
      </c>
      <c r="M3757" t="s">
        <v>5384</v>
      </c>
    </row>
    <row r="3758" spans="1:13" x14ac:dyDescent="0.35">
      <c r="A3758" t="s">
        <v>5385</v>
      </c>
      <c r="B3758" t="s">
        <v>25</v>
      </c>
      <c r="C3758" t="s">
        <v>58</v>
      </c>
      <c r="D3758" t="s">
        <v>141</v>
      </c>
      <c r="E3758" t="s">
        <v>4966</v>
      </c>
      <c r="F3758" t="s">
        <v>1510</v>
      </c>
      <c r="G3758" t="s">
        <v>1502</v>
      </c>
      <c r="H3758" t="s">
        <v>4943</v>
      </c>
      <c r="I3758" t="s">
        <v>55</v>
      </c>
      <c r="J3758" t="s">
        <v>1503</v>
      </c>
      <c r="K3758" t="s">
        <v>1488</v>
      </c>
      <c r="L3758" t="s">
        <v>252</v>
      </c>
      <c r="M3758" t="s">
        <v>5386</v>
      </c>
    </row>
    <row r="3759" spans="1:13" x14ac:dyDescent="0.35">
      <c r="A3759" t="s">
        <v>5387</v>
      </c>
      <c r="B3759" t="s">
        <v>25</v>
      </c>
      <c r="C3759" t="s">
        <v>58</v>
      </c>
      <c r="D3759" t="s">
        <v>141</v>
      </c>
      <c r="E3759" t="s">
        <v>4946</v>
      </c>
      <c r="F3759" t="s">
        <v>1510</v>
      </c>
      <c r="G3759" t="s">
        <v>1502</v>
      </c>
      <c r="H3759" t="s">
        <v>4943</v>
      </c>
      <c r="I3759" t="s">
        <v>55</v>
      </c>
      <c r="J3759" t="s">
        <v>1503</v>
      </c>
      <c r="K3759" t="s">
        <v>1488</v>
      </c>
      <c r="L3759" t="s">
        <v>252</v>
      </c>
      <c r="M3759" t="s">
        <v>5388</v>
      </c>
    </row>
    <row r="3760" spans="1:13" x14ac:dyDescent="0.35">
      <c r="A3760" t="s">
        <v>5389</v>
      </c>
      <c r="B3760" t="s">
        <v>25</v>
      </c>
      <c r="C3760" t="s">
        <v>58</v>
      </c>
      <c r="D3760" t="s">
        <v>141</v>
      </c>
      <c r="E3760" t="s">
        <v>4942</v>
      </c>
      <c r="F3760" t="s">
        <v>1510</v>
      </c>
      <c r="G3760" t="s">
        <v>1502</v>
      </c>
      <c r="H3760" t="s">
        <v>4943</v>
      </c>
      <c r="I3760" t="s">
        <v>55</v>
      </c>
      <c r="J3760" t="s">
        <v>1503</v>
      </c>
      <c r="K3760" t="s">
        <v>1488</v>
      </c>
      <c r="L3760" t="s">
        <v>252</v>
      </c>
      <c r="M3760" t="s">
        <v>5390</v>
      </c>
    </row>
    <row r="3761" spans="1:13" x14ac:dyDescent="0.35">
      <c r="A3761" t="s">
        <v>5391</v>
      </c>
      <c r="B3761" t="s">
        <v>25</v>
      </c>
      <c r="C3761" t="s">
        <v>58</v>
      </c>
      <c r="D3761" t="s">
        <v>141</v>
      </c>
      <c r="E3761" t="s">
        <v>4942</v>
      </c>
      <c r="F3761" t="s">
        <v>1510</v>
      </c>
      <c r="G3761" t="s">
        <v>1502</v>
      </c>
      <c r="H3761" t="s">
        <v>4943</v>
      </c>
      <c r="I3761" t="s">
        <v>55</v>
      </c>
      <c r="J3761" t="s">
        <v>1503</v>
      </c>
      <c r="K3761" t="s">
        <v>1488</v>
      </c>
      <c r="L3761" t="s">
        <v>252</v>
      </c>
      <c r="M3761" t="s">
        <v>5392</v>
      </c>
    </row>
    <row r="3762" spans="1:13" x14ac:dyDescent="0.35">
      <c r="A3762" t="s">
        <v>5393</v>
      </c>
      <c r="B3762" t="s">
        <v>25</v>
      </c>
      <c r="C3762" t="s">
        <v>58</v>
      </c>
      <c r="D3762" t="s">
        <v>141</v>
      </c>
      <c r="E3762" t="s">
        <v>4949</v>
      </c>
      <c r="F3762" t="s">
        <v>1510</v>
      </c>
      <c r="G3762" t="s">
        <v>1502</v>
      </c>
      <c r="H3762" t="s">
        <v>4943</v>
      </c>
      <c r="I3762" t="s">
        <v>55</v>
      </c>
      <c r="J3762" t="s">
        <v>1503</v>
      </c>
      <c r="K3762" t="s">
        <v>1488</v>
      </c>
      <c r="L3762" t="s">
        <v>252</v>
      </c>
      <c r="M3762" t="s">
        <v>5394</v>
      </c>
    </row>
    <row r="3763" spans="1:13" x14ac:dyDescent="0.35">
      <c r="A3763" t="s">
        <v>5395</v>
      </c>
      <c r="B3763" t="s">
        <v>25</v>
      </c>
      <c r="C3763" t="s">
        <v>72</v>
      </c>
      <c r="D3763" t="s">
        <v>141</v>
      </c>
      <c r="E3763" t="s">
        <v>4966</v>
      </c>
      <c r="F3763" t="s">
        <v>196</v>
      </c>
      <c r="G3763" t="s">
        <v>195</v>
      </c>
      <c r="H3763" t="s">
        <v>4943</v>
      </c>
      <c r="I3763" t="s">
        <v>55</v>
      </c>
      <c r="J3763" t="s">
        <v>1503</v>
      </c>
      <c r="K3763" t="s">
        <v>1488</v>
      </c>
      <c r="L3763" t="s">
        <v>252</v>
      </c>
      <c r="M3763" t="s">
        <v>5396</v>
      </c>
    </row>
    <row r="3764" spans="1:13" x14ac:dyDescent="0.35">
      <c r="A3764" t="s">
        <v>5397</v>
      </c>
      <c r="B3764" t="s">
        <v>25</v>
      </c>
      <c r="C3764" t="s">
        <v>72</v>
      </c>
      <c r="D3764" t="s">
        <v>141</v>
      </c>
      <c r="E3764" t="s">
        <v>4946</v>
      </c>
      <c r="F3764" t="s">
        <v>196</v>
      </c>
      <c r="G3764" t="s">
        <v>195</v>
      </c>
      <c r="H3764" t="s">
        <v>4943</v>
      </c>
      <c r="I3764" t="s">
        <v>55</v>
      </c>
      <c r="J3764" t="s">
        <v>1503</v>
      </c>
      <c r="K3764" t="s">
        <v>1488</v>
      </c>
      <c r="L3764" t="s">
        <v>252</v>
      </c>
      <c r="M3764" t="s">
        <v>5398</v>
      </c>
    </row>
    <row r="3765" spans="1:13" x14ac:dyDescent="0.35">
      <c r="A3765" t="s">
        <v>5399</v>
      </c>
      <c r="B3765" t="s">
        <v>25</v>
      </c>
      <c r="C3765" t="s">
        <v>72</v>
      </c>
      <c r="D3765" t="s">
        <v>141</v>
      </c>
      <c r="E3765" t="s">
        <v>4942</v>
      </c>
      <c r="F3765" t="s">
        <v>196</v>
      </c>
      <c r="G3765" t="s">
        <v>195</v>
      </c>
      <c r="H3765" t="s">
        <v>4943</v>
      </c>
      <c r="I3765" t="s">
        <v>55</v>
      </c>
      <c r="J3765" t="s">
        <v>1503</v>
      </c>
      <c r="K3765" t="s">
        <v>1488</v>
      </c>
      <c r="L3765" t="s">
        <v>252</v>
      </c>
      <c r="M3765" t="s">
        <v>5400</v>
      </c>
    </row>
    <row r="3766" spans="1:13" x14ac:dyDescent="0.35">
      <c r="A3766" t="s">
        <v>5401</v>
      </c>
      <c r="B3766" t="s">
        <v>25</v>
      </c>
      <c r="C3766" t="s">
        <v>72</v>
      </c>
      <c r="D3766" t="s">
        <v>141</v>
      </c>
      <c r="E3766" t="s">
        <v>4942</v>
      </c>
      <c r="F3766" t="s">
        <v>196</v>
      </c>
      <c r="G3766" t="s">
        <v>195</v>
      </c>
      <c r="H3766" t="s">
        <v>4943</v>
      </c>
      <c r="I3766" t="s">
        <v>55</v>
      </c>
      <c r="J3766" t="s">
        <v>1503</v>
      </c>
      <c r="K3766" t="s">
        <v>1488</v>
      </c>
      <c r="L3766" t="s">
        <v>252</v>
      </c>
      <c r="M3766" t="s">
        <v>5402</v>
      </c>
    </row>
    <row r="3767" spans="1:13" x14ac:dyDescent="0.35">
      <c r="A3767" t="s">
        <v>5403</v>
      </c>
      <c r="B3767" t="s">
        <v>25</v>
      </c>
      <c r="C3767" t="s">
        <v>72</v>
      </c>
      <c r="D3767" t="s">
        <v>141</v>
      </c>
      <c r="E3767" t="s">
        <v>4966</v>
      </c>
      <c r="F3767" t="s">
        <v>196</v>
      </c>
      <c r="G3767" t="s">
        <v>195</v>
      </c>
      <c r="H3767" t="s">
        <v>4943</v>
      </c>
      <c r="I3767" t="s">
        <v>55</v>
      </c>
      <c r="J3767" t="s">
        <v>1503</v>
      </c>
      <c r="K3767" t="s">
        <v>1488</v>
      </c>
      <c r="L3767" t="s">
        <v>252</v>
      </c>
      <c r="M3767" t="s">
        <v>5404</v>
      </c>
    </row>
    <row r="3768" spans="1:13" x14ac:dyDescent="0.35">
      <c r="A3768" t="s">
        <v>5405</v>
      </c>
      <c r="B3768" t="s">
        <v>25</v>
      </c>
      <c r="C3768" t="s">
        <v>72</v>
      </c>
      <c r="D3768" t="s">
        <v>141</v>
      </c>
      <c r="E3768" t="s">
        <v>4949</v>
      </c>
      <c r="F3768" t="s">
        <v>196</v>
      </c>
      <c r="G3768" t="s">
        <v>195</v>
      </c>
      <c r="H3768" t="s">
        <v>4943</v>
      </c>
      <c r="I3768" t="s">
        <v>55</v>
      </c>
      <c r="J3768" t="s">
        <v>1503</v>
      </c>
      <c r="K3768" t="s">
        <v>1488</v>
      </c>
      <c r="L3768" t="s">
        <v>252</v>
      </c>
      <c r="M3768" t="s">
        <v>5406</v>
      </c>
    </row>
    <row r="3769" spans="1:13" x14ac:dyDescent="0.35">
      <c r="A3769" t="s">
        <v>5407</v>
      </c>
      <c r="B3769" t="s">
        <v>25</v>
      </c>
      <c r="C3769" t="s">
        <v>58</v>
      </c>
      <c r="D3769" t="s">
        <v>141</v>
      </c>
      <c r="E3769" t="s">
        <v>4966</v>
      </c>
      <c r="F3769" t="s">
        <v>1094</v>
      </c>
      <c r="G3769" t="s">
        <v>195</v>
      </c>
      <c r="H3769" t="s">
        <v>4943</v>
      </c>
      <c r="I3769" t="s">
        <v>55</v>
      </c>
      <c r="J3769" t="s">
        <v>1503</v>
      </c>
      <c r="K3769" t="s">
        <v>1488</v>
      </c>
      <c r="L3769" t="s">
        <v>252</v>
      </c>
      <c r="M3769" t="s">
        <v>5408</v>
      </c>
    </row>
    <row r="3770" spans="1:13" x14ac:dyDescent="0.35">
      <c r="A3770" t="s">
        <v>5409</v>
      </c>
      <c r="B3770" t="s">
        <v>25</v>
      </c>
      <c r="C3770" t="s">
        <v>58</v>
      </c>
      <c r="D3770" t="s">
        <v>141</v>
      </c>
      <c r="E3770" t="s">
        <v>4966</v>
      </c>
      <c r="F3770" t="s">
        <v>1094</v>
      </c>
      <c r="G3770" t="s">
        <v>195</v>
      </c>
      <c r="H3770" t="s">
        <v>4943</v>
      </c>
      <c r="I3770" t="s">
        <v>55</v>
      </c>
      <c r="J3770" t="s">
        <v>1503</v>
      </c>
      <c r="K3770" t="s">
        <v>1488</v>
      </c>
      <c r="L3770" t="s">
        <v>252</v>
      </c>
      <c r="M3770" t="s">
        <v>5410</v>
      </c>
    </row>
    <row r="3771" spans="1:13" x14ac:dyDescent="0.35">
      <c r="A3771" t="s">
        <v>5411</v>
      </c>
      <c r="B3771" t="s">
        <v>25</v>
      </c>
      <c r="C3771" t="s">
        <v>58</v>
      </c>
      <c r="D3771" t="s">
        <v>141</v>
      </c>
      <c r="E3771" t="s">
        <v>4946</v>
      </c>
      <c r="F3771" t="s">
        <v>1094</v>
      </c>
      <c r="G3771" t="s">
        <v>195</v>
      </c>
      <c r="H3771" t="s">
        <v>4943</v>
      </c>
      <c r="I3771" t="s">
        <v>55</v>
      </c>
      <c r="J3771" t="s">
        <v>1503</v>
      </c>
      <c r="K3771" t="s">
        <v>1488</v>
      </c>
      <c r="L3771" t="s">
        <v>252</v>
      </c>
      <c r="M3771" t="s">
        <v>5412</v>
      </c>
    </row>
    <row r="3772" spans="1:13" x14ac:dyDescent="0.35">
      <c r="A3772" t="s">
        <v>5413</v>
      </c>
      <c r="B3772" t="s">
        <v>25</v>
      </c>
      <c r="C3772" t="s">
        <v>58</v>
      </c>
      <c r="D3772" t="s">
        <v>141</v>
      </c>
      <c r="E3772" t="s">
        <v>4942</v>
      </c>
      <c r="F3772" t="s">
        <v>1094</v>
      </c>
      <c r="G3772" t="s">
        <v>195</v>
      </c>
      <c r="H3772" t="s">
        <v>4943</v>
      </c>
      <c r="I3772" t="s">
        <v>55</v>
      </c>
      <c r="J3772" t="s">
        <v>1503</v>
      </c>
      <c r="K3772" t="s">
        <v>1488</v>
      </c>
      <c r="L3772" t="s">
        <v>252</v>
      </c>
      <c r="M3772" t="s">
        <v>5414</v>
      </c>
    </row>
    <row r="3773" spans="1:13" x14ac:dyDescent="0.35">
      <c r="A3773" t="s">
        <v>5415</v>
      </c>
      <c r="B3773" t="s">
        <v>25</v>
      </c>
      <c r="C3773" t="s">
        <v>58</v>
      </c>
      <c r="D3773" t="s">
        <v>141</v>
      </c>
      <c r="E3773" t="s">
        <v>4966</v>
      </c>
      <c r="F3773" t="s">
        <v>1094</v>
      </c>
      <c r="G3773" t="s">
        <v>195</v>
      </c>
      <c r="H3773" t="s">
        <v>4943</v>
      </c>
      <c r="I3773" t="s">
        <v>55</v>
      </c>
      <c r="J3773" t="s">
        <v>1503</v>
      </c>
      <c r="K3773" t="s">
        <v>1488</v>
      </c>
      <c r="L3773" t="s">
        <v>252</v>
      </c>
      <c r="M3773" t="s">
        <v>5416</v>
      </c>
    </row>
    <row r="3774" spans="1:13" x14ac:dyDescent="0.35">
      <c r="A3774" t="s">
        <v>5417</v>
      </c>
      <c r="B3774" t="s">
        <v>25</v>
      </c>
      <c r="C3774" t="s">
        <v>58</v>
      </c>
      <c r="D3774" t="s">
        <v>141</v>
      </c>
      <c r="E3774" t="s">
        <v>4942</v>
      </c>
      <c r="F3774" t="s">
        <v>1094</v>
      </c>
      <c r="G3774" t="s">
        <v>195</v>
      </c>
      <c r="H3774" t="s">
        <v>4943</v>
      </c>
      <c r="I3774" t="s">
        <v>55</v>
      </c>
      <c r="J3774" t="s">
        <v>1503</v>
      </c>
      <c r="K3774" t="s">
        <v>1488</v>
      </c>
      <c r="L3774" t="s">
        <v>252</v>
      </c>
      <c r="M3774" t="s">
        <v>5418</v>
      </c>
    </row>
    <row r="3775" spans="1:13" x14ac:dyDescent="0.35">
      <c r="A3775" t="s">
        <v>5419</v>
      </c>
      <c r="B3775" t="s">
        <v>25</v>
      </c>
      <c r="C3775" t="s">
        <v>58</v>
      </c>
      <c r="D3775" t="s">
        <v>141</v>
      </c>
      <c r="E3775" t="s">
        <v>4949</v>
      </c>
      <c r="F3775" t="s">
        <v>1094</v>
      </c>
      <c r="G3775" t="s">
        <v>195</v>
      </c>
      <c r="H3775" t="s">
        <v>4943</v>
      </c>
      <c r="I3775" t="s">
        <v>55</v>
      </c>
      <c r="J3775" t="s">
        <v>1503</v>
      </c>
      <c r="K3775" t="s">
        <v>1488</v>
      </c>
      <c r="L3775" t="s">
        <v>252</v>
      </c>
      <c r="M3775" t="s">
        <v>5420</v>
      </c>
    </row>
    <row r="3776" spans="1:13" x14ac:dyDescent="0.35">
      <c r="A3776" t="s">
        <v>14549</v>
      </c>
      <c r="B3776" t="s">
        <v>25</v>
      </c>
      <c r="C3776" t="s">
        <v>58</v>
      </c>
      <c r="D3776" t="s">
        <v>141</v>
      </c>
      <c r="E3776" t="s">
        <v>4966</v>
      </c>
      <c r="F3776" t="s">
        <v>196</v>
      </c>
      <c r="G3776" t="s">
        <v>195</v>
      </c>
      <c r="H3776" t="s">
        <v>4943</v>
      </c>
      <c r="I3776" t="s">
        <v>55</v>
      </c>
      <c r="J3776" t="s">
        <v>1503</v>
      </c>
      <c r="K3776" t="s">
        <v>1488</v>
      </c>
      <c r="L3776" t="s">
        <v>252</v>
      </c>
      <c r="M3776" t="s">
        <v>14550</v>
      </c>
    </row>
    <row r="3777" spans="1:13" x14ac:dyDescent="0.35">
      <c r="A3777" t="s">
        <v>5421</v>
      </c>
      <c r="B3777" t="s">
        <v>25</v>
      </c>
      <c r="C3777" t="s">
        <v>58</v>
      </c>
      <c r="D3777" t="s">
        <v>141</v>
      </c>
      <c r="E3777" t="s">
        <v>4946</v>
      </c>
      <c r="F3777" t="s">
        <v>196</v>
      </c>
      <c r="G3777" t="s">
        <v>195</v>
      </c>
      <c r="H3777" t="s">
        <v>4943</v>
      </c>
      <c r="I3777" t="s">
        <v>55</v>
      </c>
      <c r="J3777" t="s">
        <v>1503</v>
      </c>
      <c r="K3777" t="s">
        <v>1488</v>
      </c>
      <c r="L3777" t="s">
        <v>252</v>
      </c>
      <c r="M3777" t="s">
        <v>5422</v>
      </c>
    </row>
    <row r="3778" spans="1:13" x14ac:dyDescent="0.35">
      <c r="A3778" t="s">
        <v>5423</v>
      </c>
      <c r="B3778" t="s">
        <v>25</v>
      </c>
      <c r="C3778" t="s">
        <v>58</v>
      </c>
      <c r="D3778" t="s">
        <v>141</v>
      </c>
      <c r="E3778" t="s">
        <v>4942</v>
      </c>
      <c r="F3778" t="s">
        <v>196</v>
      </c>
      <c r="G3778" t="s">
        <v>195</v>
      </c>
      <c r="H3778" t="s">
        <v>4943</v>
      </c>
      <c r="I3778" t="s">
        <v>55</v>
      </c>
      <c r="J3778" t="s">
        <v>1503</v>
      </c>
      <c r="K3778" t="s">
        <v>1488</v>
      </c>
      <c r="L3778" t="s">
        <v>252</v>
      </c>
      <c r="M3778" t="s">
        <v>5424</v>
      </c>
    </row>
    <row r="3779" spans="1:13" x14ac:dyDescent="0.35">
      <c r="A3779" t="s">
        <v>5425</v>
      </c>
      <c r="B3779" t="s">
        <v>25</v>
      </c>
      <c r="C3779" t="s">
        <v>58</v>
      </c>
      <c r="D3779" t="s">
        <v>141</v>
      </c>
      <c r="E3779" t="s">
        <v>4942</v>
      </c>
      <c r="F3779" t="s">
        <v>196</v>
      </c>
      <c r="G3779" t="s">
        <v>195</v>
      </c>
      <c r="H3779" t="s">
        <v>4943</v>
      </c>
      <c r="I3779" t="s">
        <v>55</v>
      </c>
      <c r="J3779" t="s">
        <v>1503</v>
      </c>
      <c r="K3779" t="s">
        <v>1488</v>
      </c>
      <c r="L3779" t="s">
        <v>252</v>
      </c>
      <c r="M3779" t="s">
        <v>5426</v>
      </c>
    </row>
    <row r="3780" spans="1:13" x14ac:dyDescent="0.35">
      <c r="A3780" t="s">
        <v>5427</v>
      </c>
      <c r="B3780" t="s">
        <v>25</v>
      </c>
      <c r="C3780" t="s">
        <v>58</v>
      </c>
      <c r="D3780" t="s">
        <v>141</v>
      </c>
      <c r="E3780" t="s">
        <v>4966</v>
      </c>
      <c r="F3780" t="s">
        <v>196</v>
      </c>
      <c r="G3780" t="s">
        <v>195</v>
      </c>
      <c r="H3780" t="s">
        <v>4943</v>
      </c>
      <c r="I3780" t="s">
        <v>55</v>
      </c>
      <c r="J3780" t="s">
        <v>1503</v>
      </c>
      <c r="K3780" t="s">
        <v>1488</v>
      </c>
      <c r="L3780" t="s">
        <v>252</v>
      </c>
      <c r="M3780" t="s">
        <v>5428</v>
      </c>
    </row>
    <row r="3781" spans="1:13" x14ac:dyDescent="0.35">
      <c r="A3781" t="s">
        <v>5429</v>
      </c>
      <c r="B3781" t="s">
        <v>25</v>
      </c>
      <c r="C3781" t="s">
        <v>58</v>
      </c>
      <c r="D3781" t="s">
        <v>141</v>
      </c>
      <c r="E3781" t="s">
        <v>4949</v>
      </c>
      <c r="F3781" t="s">
        <v>196</v>
      </c>
      <c r="G3781" t="s">
        <v>195</v>
      </c>
      <c r="H3781" t="s">
        <v>4943</v>
      </c>
      <c r="I3781" t="s">
        <v>55</v>
      </c>
      <c r="J3781" t="s">
        <v>1503</v>
      </c>
      <c r="K3781" t="s">
        <v>1488</v>
      </c>
      <c r="L3781" t="s">
        <v>252</v>
      </c>
      <c r="M3781" t="s">
        <v>5430</v>
      </c>
    </row>
    <row r="3782" spans="1:13" x14ac:dyDescent="0.35">
      <c r="A3782" t="s">
        <v>5431</v>
      </c>
      <c r="B3782" t="s">
        <v>25</v>
      </c>
      <c r="C3782" t="s">
        <v>150</v>
      </c>
      <c r="D3782" t="s">
        <v>57</v>
      </c>
      <c r="E3782" t="s">
        <v>4942</v>
      </c>
      <c r="F3782" t="s">
        <v>202</v>
      </c>
      <c r="G3782" t="s">
        <v>725</v>
      </c>
      <c r="H3782" t="s">
        <v>4943</v>
      </c>
      <c r="I3782" t="s">
        <v>55</v>
      </c>
      <c r="J3782" t="s">
        <v>1503</v>
      </c>
      <c r="K3782" t="s">
        <v>1488</v>
      </c>
      <c r="L3782" t="s">
        <v>146</v>
      </c>
      <c r="M3782" t="s">
        <v>5432</v>
      </c>
    </row>
    <row r="3783" spans="1:13" x14ac:dyDescent="0.35">
      <c r="A3783" t="s">
        <v>5433</v>
      </c>
      <c r="B3783" t="s">
        <v>25</v>
      </c>
      <c r="C3783" t="s">
        <v>58</v>
      </c>
      <c r="D3783" t="s">
        <v>141</v>
      </c>
      <c r="E3783" t="s">
        <v>4946</v>
      </c>
      <c r="F3783" t="s">
        <v>660</v>
      </c>
      <c r="G3783" t="s">
        <v>147</v>
      </c>
      <c r="H3783" t="s">
        <v>4943</v>
      </c>
      <c r="I3783" t="s">
        <v>200</v>
      </c>
      <c r="J3783" t="s">
        <v>144</v>
      </c>
      <c r="K3783" t="s">
        <v>1488</v>
      </c>
      <c r="L3783" t="s">
        <v>146</v>
      </c>
      <c r="M3783" t="s">
        <v>5434</v>
      </c>
    </row>
    <row r="3784" spans="1:13" x14ac:dyDescent="0.35">
      <c r="A3784" t="s">
        <v>5435</v>
      </c>
      <c r="B3784" t="s">
        <v>25</v>
      </c>
      <c r="C3784" t="s">
        <v>58</v>
      </c>
      <c r="D3784" t="s">
        <v>141</v>
      </c>
      <c r="E3784" t="s">
        <v>4942</v>
      </c>
      <c r="F3784" t="s">
        <v>660</v>
      </c>
      <c r="G3784" t="s">
        <v>147</v>
      </c>
      <c r="H3784" t="s">
        <v>4943</v>
      </c>
      <c r="I3784" t="s">
        <v>200</v>
      </c>
      <c r="J3784" t="s">
        <v>144</v>
      </c>
      <c r="K3784" t="s">
        <v>1488</v>
      </c>
      <c r="L3784" t="s">
        <v>146</v>
      </c>
      <c r="M3784" t="s">
        <v>5436</v>
      </c>
    </row>
    <row r="3785" spans="1:13" x14ac:dyDescent="0.35">
      <c r="A3785" t="s">
        <v>5437</v>
      </c>
      <c r="B3785" t="s">
        <v>25</v>
      </c>
      <c r="C3785" t="s">
        <v>58</v>
      </c>
      <c r="D3785" t="s">
        <v>141</v>
      </c>
      <c r="E3785" t="s">
        <v>4966</v>
      </c>
      <c r="F3785" t="s">
        <v>170</v>
      </c>
      <c r="G3785" t="s">
        <v>147</v>
      </c>
      <c r="H3785" t="s">
        <v>4943</v>
      </c>
      <c r="I3785" t="s">
        <v>200</v>
      </c>
      <c r="J3785" t="s">
        <v>1503</v>
      </c>
      <c r="K3785" t="s">
        <v>1488</v>
      </c>
      <c r="L3785" t="s">
        <v>146</v>
      </c>
      <c r="M3785" t="s">
        <v>5438</v>
      </c>
    </row>
    <row r="3786" spans="1:13" x14ac:dyDescent="0.35">
      <c r="A3786" t="s">
        <v>5439</v>
      </c>
      <c r="B3786" t="s">
        <v>25</v>
      </c>
      <c r="C3786" t="s">
        <v>58</v>
      </c>
      <c r="D3786" t="s">
        <v>141</v>
      </c>
      <c r="E3786" t="s">
        <v>4946</v>
      </c>
      <c r="F3786" t="s">
        <v>170</v>
      </c>
      <c r="G3786" t="s">
        <v>147</v>
      </c>
      <c r="H3786" t="s">
        <v>4943</v>
      </c>
      <c r="I3786" t="s">
        <v>200</v>
      </c>
      <c r="J3786" t="s">
        <v>1503</v>
      </c>
      <c r="K3786" t="s">
        <v>1488</v>
      </c>
      <c r="L3786" t="s">
        <v>146</v>
      </c>
      <c r="M3786" t="s">
        <v>5440</v>
      </c>
    </row>
    <row r="3787" spans="1:13" x14ac:dyDescent="0.35">
      <c r="A3787" t="s">
        <v>5441</v>
      </c>
      <c r="B3787" t="s">
        <v>25</v>
      </c>
      <c r="C3787" t="s">
        <v>58</v>
      </c>
      <c r="D3787" t="s">
        <v>141</v>
      </c>
      <c r="E3787" t="s">
        <v>4942</v>
      </c>
      <c r="F3787" t="s">
        <v>170</v>
      </c>
      <c r="G3787" t="s">
        <v>147</v>
      </c>
      <c r="H3787" t="s">
        <v>4943</v>
      </c>
      <c r="I3787" t="s">
        <v>200</v>
      </c>
      <c r="J3787" t="s">
        <v>1503</v>
      </c>
      <c r="K3787" t="s">
        <v>1488</v>
      </c>
      <c r="L3787" t="s">
        <v>146</v>
      </c>
      <c r="M3787" t="s">
        <v>5442</v>
      </c>
    </row>
    <row r="3788" spans="1:13" x14ac:dyDescent="0.35">
      <c r="A3788" t="s">
        <v>5443</v>
      </c>
      <c r="B3788" t="s">
        <v>25</v>
      </c>
      <c r="C3788" t="s">
        <v>150</v>
      </c>
      <c r="D3788" t="s">
        <v>141</v>
      </c>
      <c r="E3788" t="s">
        <v>4966</v>
      </c>
      <c r="F3788" t="s">
        <v>446</v>
      </c>
      <c r="G3788" t="s">
        <v>193</v>
      </c>
      <c r="H3788" t="s">
        <v>4943</v>
      </c>
      <c r="I3788" t="s">
        <v>55</v>
      </c>
      <c r="J3788" t="s">
        <v>144</v>
      </c>
      <c r="K3788" t="s">
        <v>1488</v>
      </c>
      <c r="L3788" t="s">
        <v>252</v>
      </c>
      <c r="M3788" t="s">
        <v>5444</v>
      </c>
    </row>
    <row r="3789" spans="1:13" x14ac:dyDescent="0.35">
      <c r="A3789" t="s">
        <v>5445</v>
      </c>
      <c r="B3789" t="s">
        <v>25</v>
      </c>
      <c r="C3789" t="s">
        <v>150</v>
      </c>
      <c r="D3789" t="s">
        <v>141</v>
      </c>
      <c r="E3789" t="s">
        <v>4966</v>
      </c>
      <c r="F3789" t="s">
        <v>446</v>
      </c>
      <c r="G3789" t="s">
        <v>193</v>
      </c>
      <c r="H3789" t="s">
        <v>4943</v>
      </c>
      <c r="I3789" t="s">
        <v>55</v>
      </c>
      <c r="J3789" t="s">
        <v>144</v>
      </c>
      <c r="K3789" t="s">
        <v>1488</v>
      </c>
      <c r="L3789" t="s">
        <v>252</v>
      </c>
      <c r="M3789" t="s">
        <v>5446</v>
      </c>
    </row>
    <row r="3790" spans="1:13" x14ac:dyDescent="0.35">
      <c r="A3790" t="s">
        <v>5447</v>
      </c>
      <c r="B3790" t="s">
        <v>25</v>
      </c>
      <c r="C3790" t="s">
        <v>150</v>
      </c>
      <c r="D3790" t="s">
        <v>141</v>
      </c>
      <c r="E3790" t="s">
        <v>4966</v>
      </c>
      <c r="F3790" t="s">
        <v>446</v>
      </c>
      <c r="G3790" t="s">
        <v>193</v>
      </c>
      <c r="H3790" t="s">
        <v>4943</v>
      </c>
      <c r="I3790" t="s">
        <v>55</v>
      </c>
      <c r="J3790" t="s">
        <v>144</v>
      </c>
      <c r="K3790" t="s">
        <v>1488</v>
      </c>
      <c r="L3790" t="s">
        <v>252</v>
      </c>
      <c r="M3790" t="s">
        <v>5448</v>
      </c>
    </row>
    <row r="3791" spans="1:13" x14ac:dyDescent="0.35">
      <c r="A3791" t="s">
        <v>5449</v>
      </c>
      <c r="B3791" t="s">
        <v>25</v>
      </c>
      <c r="C3791" t="s">
        <v>150</v>
      </c>
      <c r="D3791" t="s">
        <v>141</v>
      </c>
      <c r="E3791" t="s">
        <v>4946</v>
      </c>
      <c r="F3791" t="s">
        <v>446</v>
      </c>
      <c r="G3791" t="s">
        <v>193</v>
      </c>
      <c r="H3791" t="s">
        <v>4943</v>
      </c>
      <c r="I3791" t="s">
        <v>55</v>
      </c>
      <c r="J3791" t="s">
        <v>144</v>
      </c>
      <c r="K3791" t="s">
        <v>1488</v>
      </c>
      <c r="L3791" t="s">
        <v>146</v>
      </c>
      <c r="M3791" t="s">
        <v>5450</v>
      </c>
    </row>
    <row r="3792" spans="1:13" x14ac:dyDescent="0.35">
      <c r="A3792" t="s">
        <v>5451</v>
      </c>
      <c r="B3792" t="s">
        <v>25</v>
      </c>
      <c r="C3792" t="s">
        <v>150</v>
      </c>
      <c r="D3792" t="s">
        <v>141</v>
      </c>
      <c r="E3792" t="s">
        <v>4946</v>
      </c>
      <c r="F3792" t="s">
        <v>446</v>
      </c>
      <c r="G3792" t="s">
        <v>193</v>
      </c>
      <c r="H3792" t="s">
        <v>4943</v>
      </c>
      <c r="I3792" t="s">
        <v>55</v>
      </c>
      <c r="J3792" t="s">
        <v>144</v>
      </c>
      <c r="K3792" t="s">
        <v>1488</v>
      </c>
      <c r="L3792" t="s">
        <v>146</v>
      </c>
      <c r="M3792" t="s">
        <v>5452</v>
      </c>
    </row>
    <row r="3793" spans="1:13" x14ac:dyDescent="0.35">
      <c r="A3793" t="s">
        <v>5453</v>
      </c>
      <c r="B3793" t="s">
        <v>25</v>
      </c>
      <c r="C3793" t="s">
        <v>150</v>
      </c>
      <c r="D3793" t="s">
        <v>141</v>
      </c>
      <c r="E3793" t="s">
        <v>4946</v>
      </c>
      <c r="F3793" t="s">
        <v>446</v>
      </c>
      <c r="G3793" t="s">
        <v>193</v>
      </c>
      <c r="H3793" t="s">
        <v>4943</v>
      </c>
      <c r="I3793" t="s">
        <v>55</v>
      </c>
      <c r="J3793" t="s">
        <v>144</v>
      </c>
      <c r="K3793" t="s">
        <v>1488</v>
      </c>
      <c r="L3793" t="s">
        <v>146</v>
      </c>
      <c r="M3793" t="s">
        <v>5454</v>
      </c>
    </row>
    <row r="3794" spans="1:13" x14ac:dyDescent="0.35">
      <c r="A3794" t="s">
        <v>5455</v>
      </c>
      <c r="B3794" t="s">
        <v>25</v>
      </c>
      <c r="C3794" t="s">
        <v>150</v>
      </c>
      <c r="D3794" t="s">
        <v>141</v>
      </c>
      <c r="E3794" t="s">
        <v>4942</v>
      </c>
      <c r="F3794" t="s">
        <v>446</v>
      </c>
      <c r="G3794" t="s">
        <v>193</v>
      </c>
      <c r="H3794" t="s">
        <v>4943</v>
      </c>
      <c r="I3794" t="s">
        <v>55</v>
      </c>
      <c r="J3794" t="s">
        <v>144</v>
      </c>
      <c r="K3794" t="s">
        <v>1488</v>
      </c>
      <c r="L3794" t="s">
        <v>252</v>
      </c>
      <c r="M3794" t="s">
        <v>5456</v>
      </c>
    </row>
    <row r="3795" spans="1:13" x14ac:dyDescent="0.35">
      <c r="A3795" t="s">
        <v>5457</v>
      </c>
      <c r="B3795" t="s">
        <v>25</v>
      </c>
      <c r="C3795" t="s">
        <v>150</v>
      </c>
      <c r="D3795" t="s">
        <v>141</v>
      </c>
      <c r="E3795" t="s">
        <v>4942</v>
      </c>
      <c r="F3795" t="s">
        <v>446</v>
      </c>
      <c r="G3795" t="s">
        <v>193</v>
      </c>
      <c r="H3795" t="s">
        <v>4943</v>
      </c>
      <c r="I3795" t="s">
        <v>55</v>
      </c>
      <c r="J3795" t="s">
        <v>144</v>
      </c>
      <c r="K3795" t="s">
        <v>1488</v>
      </c>
      <c r="L3795" t="s">
        <v>252</v>
      </c>
      <c r="M3795" t="s">
        <v>5458</v>
      </c>
    </row>
    <row r="3796" spans="1:13" x14ac:dyDescent="0.35">
      <c r="A3796" t="s">
        <v>5459</v>
      </c>
      <c r="B3796" t="s">
        <v>25</v>
      </c>
      <c r="C3796" t="s">
        <v>150</v>
      </c>
      <c r="D3796" t="s">
        <v>141</v>
      </c>
      <c r="E3796" t="s">
        <v>4946</v>
      </c>
      <c r="F3796" t="s">
        <v>277</v>
      </c>
      <c r="G3796" t="s">
        <v>193</v>
      </c>
      <c r="H3796" t="s">
        <v>4943</v>
      </c>
      <c r="I3796" t="s">
        <v>55</v>
      </c>
      <c r="J3796" t="s">
        <v>144</v>
      </c>
      <c r="K3796" t="s">
        <v>1488</v>
      </c>
      <c r="L3796" t="s">
        <v>252</v>
      </c>
      <c r="M3796" t="s">
        <v>5460</v>
      </c>
    </row>
    <row r="3797" spans="1:13" x14ac:dyDescent="0.35">
      <c r="A3797" t="s">
        <v>5461</v>
      </c>
      <c r="B3797" t="s">
        <v>25</v>
      </c>
      <c r="C3797" t="s">
        <v>150</v>
      </c>
      <c r="D3797" t="s">
        <v>141</v>
      </c>
      <c r="E3797" t="s">
        <v>4942</v>
      </c>
      <c r="F3797" t="s">
        <v>277</v>
      </c>
      <c r="G3797" t="s">
        <v>193</v>
      </c>
      <c r="H3797" t="s">
        <v>4943</v>
      </c>
      <c r="I3797" t="s">
        <v>55</v>
      </c>
      <c r="J3797" t="s">
        <v>144</v>
      </c>
      <c r="K3797" t="s">
        <v>1488</v>
      </c>
      <c r="L3797" t="s">
        <v>252</v>
      </c>
      <c r="M3797" t="s">
        <v>5462</v>
      </c>
    </row>
    <row r="3798" spans="1:13" x14ac:dyDescent="0.35">
      <c r="A3798" t="s">
        <v>5463</v>
      </c>
      <c r="B3798" t="s">
        <v>25</v>
      </c>
      <c r="C3798" t="s">
        <v>150</v>
      </c>
      <c r="D3798" t="s">
        <v>141</v>
      </c>
      <c r="E3798" t="s">
        <v>4946</v>
      </c>
      <c r="F3798" t="s">
        <v>277</v>
      </c>
      <c r="G3798" t="s">
        <v>193</v>
      </c>
      <c r="H3798" t="s">
        <v>4943</v>
      </c>
      <c r="I3798" t="s">
        <v>55</v>
      </c>
      <c r="J3798" t="s">
        <v>144</v>
      </c>
      <c r="K3798" t="s">
        <v>1488</v>
      </c>
      <c r="L3798" t="s">
        <v>252</v>
      </c>
      <c r="M3798" t="s">
        <v>5464</v>
      </c>
    </row>
    <row r="3799" spans="1:13" x14ac:dyDescent="0.35">
      <c r="A3799" t="s">
        <v>5465</v>
      </c>
      <c r="B3799" t="s">
        <v>25</v>
      </c>
      <c r="C3799" t="s">
        <v>150</v>
      </c>
      <c r="D3799" t="s">
        <v>141</v>
      </c>
      <c r="E3799" t="s">
        <v>4942</v>
      </c>
      <c r="F3799" t="s">
        <v>277</v>
      </c>
      <c r="G3799" t="s">
        <v>193</v>
      </c>
      <c r="H3799" t="s">
        <v>4943</v>
      </c>
      <c r="I3799" t="s">
        <v>55</v>
      </c>
      <c r="J3799" t="s">
        <v>144</v>
      </c>
      <c r="K3799" t="s">
        <v>1488</v>
      </c>
      <c r="L3799" t="s">
        <v>252</v>
      </c>
      <c r="M3799" t="s">
        <v>5466</v>
      </c>
    </row>
    <row r="3800" spans="1:13" x14ac:dyDescent="0.35">
      <c r="A3800" t="s">
        <v>5467</v>
      </c>
      <c r="B3800" t="s">
        <v>25</v>
      </c>
      <c r="C3800" t="s">
        <v>150</v>
      </c>
      <c r="D3800" t="s">
        <v>141</v>
      </c>
      <c r="E3800" t="s">
        <v>4946</v>
      </c>
      <c r="F3800" t="s">
        <v>277</v>
      </c>
      <c r="G3800" t="s">
        <v>193</v>
      </c>
      <c r="H3800" t="s">
        <v>4943</v>
      </c>
      <c r="I3800" t="s">
        <v>55</v>
      </c>
      <c r="J3800" t="s">
        <v>144</v>
      </c>
      <c r="K3800" t="s">
        <v>1488</v>
      </c>
      <c r="L3800" t="s">
        <v>252</v>
      </c>
      <c r="M3800" t="s">
        <v>5468</v>
      </c>
    </row>
    <row r="3801" spans="1:13" x14ac:dyDescent="0.35">
      <c r="A3801" t="s">
        <v>5469</v>
      </c>
      <c r="B3801" t="s">
        <v>25</v>
      </c>
      <c r="C3801" t="s">
        <v>150</v>
      </c>
      <c r="D3801" t="s">
        <v>141</v>
      </c>
      <c r="E3801" t="s">
        <v>4942</v>
      </c>
      <c r="F3801" t="s">
        <v>277</v>
      </c>
      <c r="G3801" t="s">
        <v>193</v>
      </c>
      <c r="H3801" t="s">
        <v>4943</v>
      </c>
      <c r="I3801" t="s">
        <v>55</v>
      </c>
      <c r="J3801" t="s">
        <v>144</v>
      </c>
      <c r="K3801" t="s">
        <v>1488</v>
      </c>
      <c r="L3801" t="s">
        <v>252</v>
      </c>
      <c r="M3801" t="s">
        <v>5470</v>
      </c>
    </row>
    <row r="3802" spans="1:13" x14ac:dyDescent="0.35">
      <c r="A3802" t="s">
        <v>5471</v>
      </c>
      <c r="B3802" t="s">
        <v>25</v>
      </c>
      <c r="C3802" t="s">
        <v>150</v>
      </c>
      <c r="D3802" t="s">
        <v>141</v>
      </c>
      <c r="E3802" t="s">
        <v>4946</v>
      </c>
      <c r="F3802" t="s">
        <v>277</v>
      </c>
      <c r="G3802" t="s">
        <v>193</v>
      </c>
      <c r="H3802" t="s">
        <v>4943</v>
      </c>
      <c r="I3802" t="s">
        <v>55</v>
      </c>
      <c r="J3802" t="s">
        <v>144</v>
      </c>
      <c r="K3802" t="s">
        <v>1488</v>
      </c>
      <c r="L3802" t="s">
        <v>252</v>
      </c>
      <c r="M3802" t="s">
        <v>5472</v>
      </c>
    </row>
    <row r="3803" spans="1:13" x14ac:dyDescent="0.35">
      <c r="A3803" t="s">
        <v>5473</v>
      </c>
      <c r="B3803" t="s">
        <v>25</v>
      </c>
      <c r="C3803" t="s">
        <v>150</v>
      </c>
      <c r="D3803" t="s">
        <v>141</v>
      </c>
      <c r="E3803" t="s">
        <v>4942</v>
      </c>
      <c r="F3803" t="s">
        <v>277</v>
      </c>
      <c r="G3803" t="s">
        <v>193</v>
      </c>
      <c r="H3803" t="s">
        <v>4943</v>
      </c>
      <c r="I3803" t="s">
        <v>55</v>
      </c>
      <c r="J3803" t="s">
        <v>144</v>
      </c>
      <c r="K3803" t="s">
        <v>1488</v>
      </c>
      <c r="L3803" t="s">
        <v>252</v>
      </c>
      <c r="M3803" t="s">
        <v>5474</v>
      </c>
    </row>
    <row r="3804" spans="1:13" x14ac:dyDescent="0.35">
      <c r="A3804" t="s">
        <v>5475</v>
      </c>
      <c r="B3804" t="s">
        <v>25</v>
      </c>
      <c r="C3804" t="s">
        <v>69</v>
      </c>
      <c r="D3804" t="s">
        <v>141</v>
      </c>
      <c r="E3804" t="s">
        <v>4946</v>
      </c>
      <c r="F3804" t="s">
        <v>277</v>
      </c>
      <c r="G3804" t="s">
        <v>147</v>
      </c>
      <c r="H3804" t="s">
        <v>4943</v>
      </c>
      <c r="I3804" t="s">
        <v>55</v>
      </c>
      <c r="J3804" t="s">
        <v>144</v>
      </c>
      <c r="K3804" t="s">
        <v>1488</v>
      </c>
      <c r="L3804" t="s">
        <v>146</v>
      </c>
      <c r="M3804" t="s">
        <v>5476</v>
      </c>
    </row>
    <row r="3805" spans="1:13" x14ac:dyDescent="0.35">
      <c r="A3805" t="s">
        <v>5477</v>
      </c>
      <c r="B3805" t="s">
        <v>25</v>
      </c>
      <c r="C3805" t="s">
        <v>69</v>
      </c>
      <c r="D3805" t="s">
        <v>141</v>
      </c>
      <c r="E3805" t="s">
        <v>4946</v>
      </c>
      <c r="F3805" t="s">
        <v>277</v>
      </c>
      <c r="G3805" t="s">
        <v>147</v>
      </c>
      <c r="H3805" t="s">
        <v>4943</v>
      </c>
      <c r="I3805" t="s">
        <v>55</v>
      </c>
      <c r="J3805" t="s">
        <v>144</v>
      </c>
      <c r="K3805" t="s">
        <v>1488</v>
      </c>
      <c r="L3805" t="s">
        <v>146</v>
      </c>
      <c r="M3805" t="s">
        <v>5478</v>
      </c>
    </row>
    <row r="3806" spans="1:13" x14ac:dyDescent="0.35">
      <c r="A3806" t="s">
        <v>5479</v>
      </c>
      <c r="B3806" t="s">
        <v>25</v>
      </c>
      <c r="C3806" t="s">
        <v>69</v>
      </c>
      <c r="D3806" t="s">
        <v>141</v>
      </c>
      <c r="E3806" t="s">
        <v>4966</v>
      </c>
      <c r="F3806" t="s">
        <v>277</v>
      </c>
      <c r="G3806" t="s">
        <v>147</v>
      </c>
      <c r="H3806" t="s">
        <v>4943</v>
      </c>
      <c r="I3806" t="s">
        <v>55</v>
      </c>
      <c r="J3806" t="s">
        <v>144</v>
      </c>
      <c r="K3806" t="s">
        <v>1488</v>
      </c>
      <c r="L3806" t="s">
        <v>146</v>
      </c>
      <c r="M3806" t="s">
        <v>5480</v>
      </c>
    </row>
    <row r="3807" spans="1:13" x14ac:dyDescent="0.35">
      <c r="A3807" t="s">
        <v>5481</v>
      </c>
      <c r="B3807" t="s">
        <v>25</v>
      </c>
      <c r="C3807" t="s">
        <v>69</v>
      </c>
      <c r="D3807" t="s">
        <v>141</v>
      </c>
      <c r="E3807" t="s">
        <v>4942</v>
      </c>
      <c r="F3807" t="s">
        <v>277</v>
      </c>
      <c r="G3807" t="s">
        <v>147</v>
      </c>
      <c r="H3807" t="s">
        <v>4943</v>
      </c>
      <c r="I3807" t="s">
        <v>55</v>
      </c>
      <c r="J3807" t="s">
        <v>144</v>
      </c>
      <c r="K3807" t="s">
        <v>1488</v>
      </c>
      <c r="L3807" t="s">
        <v>146</v>
      </c>
      <c r="M3807" t="s">
        <v>5482</v>
      </c>
    </row>
    <row r="3808" spans="1:13" x14ac:dyDescent="0.35">
      <c r="A3808" t="s">
        <v>5483</v>
      </c>
      <c r="B3808" t="s">
        <v>25</v>
      </c>
      <c r="C3808" t="s">
        <v>150</v>
      </c>
      <c r="D3808" t="s">
        <v>141</v>
      </c>
      <c r="E3808" t="s">
        <v>4946</v>
      </c>
      <c r="F3808" t="s">
        <v>446</v>
      </c>
      <c r="G3808" t="s">
        <v>193</v>
      </c>
      <c r="H3808" t="s">
        <v>4943</v>
      </c>
      <c r="I3808" t="s">
        <v>55</v>
      </c>
      <c r="J3808" t="s">
        <v>144</v>
      </c>
      <c r="K3808" t="s">
        <v>1488</v>
      </c>
      <c r="L3808" t="s">
        <v>146</v>
      </c>
      <c r="M3808" t="s">
        <v>5484</v>
      </c>
    </row>
    <row r="3809" spans="1:13" x14ac:dyDescent="0.35">
      <c r="A3809" t="s">
        <v>5485</v>
      </c>
      <c r="B3809" t="s">
        <v>25</v>
      </c>
      <c r="C3809" t="s">
        <v>150</v>
      </c>
      <c r="D3809" t="s">
        <v>141</v>
      </c>
      <c r="E3809" t="s">
        <v>4942</v>
      </c>
      <c r="F3809" t="s">
        <v>1742</v>
      </c>
      <c r="G3809" t="s">
        <v>193</v>
      </c>
      <c r="H3809" t="s">
        <v>4943</v>
      </c>
      <c r="I3809" t="s">
        <v>55</v>
      </c>
      <c r="J3809" t="s">
        <v>144</v>
      </c>
      <c r="K3809" t="s">
        <v>1561</v>
      </c>
      <c r="L3809" t="s">
        <v>252</v>
      </c>
      <c r="M3809" t="s">
        <v>5486</v>
      </c>
    </row>
    <row r="3810" spans="1:13" x14ac:dyDescent="0.35">
      <c r="A3810" t="s">
        <v>5487</v>
      </c>
      <c r="B3810" t="s">
        <v>25</v>
      </c>
      <c r="C3810" t="s">
        <v>150</v>
      </c>
      <c r="D3810" t="s">
        <v>141</v>
      </c>
      <c r="E3810" t="s">
        <v>4942</v>
      </c>
      <c r="F3810" t="s">
        <v>1742</v>
      </c>
      <c r="G3810" t="s">
        <v>193</v>
      </c>
      <c r="H3810" t="s">
        <v>4943</v>
      </c>
      <c r="I3810" t="s">
        <v>55</v>
      </c>
      <c r="J3810" t="s">
        <v>144</v>
      </c>
      <c r="K3810" t="s">
        <v>1561</v>
      </c>
      <c r="L3810" t="s">
        <v>252</v>
      </c>
      <c r="M3810" t="s">
        <v>5488</v>
      </c>
    </row>
    <row r="3811" spans="1:13" x14ac:dyDescent="0.35">
      <c r="A3811" t="s">
        <v>5489</v>
      </c>
      <c r="B3811" t="s">
        <v>25</v>
      </c>
      <c r="C3811" t="s">
        <v>150</v>
      </c>
      <c r="D3811" t="s">
        <v>141</v>
      </c>
      <c r="E3811" t="s">
        <v>4942</v>
      </c>
      <c r="F3811" t="s">
        <v>1742</v>
      </c>
      <c r="G3811" t="s">
        <v>193</v>
      </c>
      <c r="H3811" t="s">
        <v>4943</v>
      </c>
      <c r="I3811" t="s">
        <v>55</v>
      </c>
      <c r="J3811" t="s">
        <v>144</v>
      </c>
      <c r="K3811" t="s">
        <v>1561</v>
      </c>
      <c r="L3811" t="s">
        <v>252</v>
      </c>
      <c r="M3811" t="s">
        <v>5490</v>
      </c>
    </row>
    <row r="3812" spans="1:13" x14ac:dyDescent="0.35">
      <c r="A3812" t="s">
        <v>5491</v>
      </c>
      <c r="B3812" t="s">
        <v>25</v>
      </c>
      <c r="C3812" t="s">
        <v>150</v>
      </c>
      <c r="D3812" t="s">
        <v>141</v>
      </c>
      <c r="E3812" t="s">
        <v>4946</v>
      </c>
      <c r="F3812" t="s">
        <v>1742</v>
      </c>
      <c r="G3812" t="s">
        <v>193</v>
      </c>
      <c r="H3812" t="s">
        <v>4943</v>
      </c>
      <c r="I3812" t="s">
        <v>55</v>
      </c>
      <c r="J3812" t="s">
        <v>144</v>
      </c>
      <c r="K3812" t="s">
        <v>1561</v>
      </c>
      <c r="L3812" t="s">
        <v>252</v>
      </c>
      <c r="M3812" t="s">
        <v>5492</v>
      </c>
    </row>
    <row r="3813" spans="1:13" x14ac:dyDescent="0.35">
      <c r="A3813" t="s">
        <v>5493</v>
      </c>
      <c r="B3813" t="s">
        <v>25</v>
      </c>
      <c r="C3813" t="s">
        <v>150</v>
      </c>
      <c r="D3813" t="s">
        <v>141</v>
      </c>
      <c r="E3813" t="s">
        <v>4946</v>
      </c>
      <c r="F3813" t="s">
        <v>1742</v>
      </c>
      <c r="G3813" t="s">
        <v>193</v>
      </c>
      <c r="H3813" t="s">
        <v>4943</v>
      </c>
      <c r="I3813" t="s">
        <v>55</v>
      </c>
      <c r="J3813" t="s">
        <v>144</v>
      </c>
      <c r="K3813" t="s">
        <v>1561</v>
      </c>
      <c r="L3813" t="s">
        <v>252</v>
      </c>
      <c r="M3813" t="s">
        <v>5494</v>
      </c>
    </row>
    <row r="3814" spans="1:13" x14ac:dyDescent="0.35">
      <c r="A3814" t="s">
        <v>5495</v>
      </c>
      <c r="B3814" t="s">
        <v>25</v>
      </c>
      <c r="C3814" t="s">
        <v>150</v>
      </c>
      <c r="D3814" t="s">
        <v>141</v>
      </c>
      <c r="E3814" t="s">
        <v>4949</v>
      </c>
      <c r="F3814" t="s">
        <v>1742</v>
      </c>
      <c r="G3814" t="s">
        <v>193</v>
      </c>
      <c r="H3814" t="s">
        <v>4943</v>
      </c>
      <c r="I3814" t="s">
        <v>55</v>
      </c>
      <c r="J3814" t="s">
        <v>144</v>
      </c>
      <c r="K3814" t="s">
        <v>1561</v>
      </c>
      <c r="L3814" t="s">
        <v>252</v>
      </c>
      <c r="M3814" t="s">
        <v>5496</v>
      </c>
    </row>
    <row r="3815" spans="1:13" x14ac:dyDescent="0.35">
      <c r="A3815" t="s">
        <v>5497</v>
      </c>
      <c r="B3815" t="s">
        <v>25</v>
      </c>
      <c r="C3815" t="s">
        <v>150</v>
      </c>
      <c r="D3815" t="s">
        <v>141</v>
      </c>
      <c r="E3815" t="s">
        <v>4942</v>
      </c>
      <c r="F3815" t="s">
        <v>1742</v>
      </c>
      <c r="G3815" t="s">
        <v>193</v>
      </c>
      <c r="H3815" t="s">
        <v>4943</v>
      </c>
      <c r="I3815" t="s">
        <v>55</v>
      </c>
      <c r="J3815" t="s">
        <v>144</v>
      </c>
      <c r="K3815" t="s">
        <v>1561</v>
      </c>
      <c r="L3815" t="s">
        <v>252</v>
      </c>
      <c r="M3815" t="s">
        <v>5498</v>
      </c>
    </row>
    <row r="3816" spans="1:13" x14ac:dyDescent="0.35">
      <c r="A3816" t="s">
        <v>5499</v>
      </c>
      <c r="B3816" t="s">
        <v>25</v>
      </c>
      <c r="C3816" t="s">
        <v>150</v>
      </c>
      <c r="D3816" t="s">
        <v>141</v>
      </c>
      <c r="E3816" t="s">
        <v>4946</v>
      </c>
      <c r="F3816" t="s">
        <v>1742</v>
      </c>
      <c r="G3816" t="s">
        <v>193</v>
      </c>
      <c r="H3816" t="s">
        <v>4943</v>
      </c>
      <c r="I3816" t="s">
        <v>55</v>
      </c>
      <c r="J3816" t="s">
        <v>144</v>
      </c>
      <c r="K3816" t="s">
        <v>1561</v>
      </c>
      <c r="L3816" t="s">
        <v>252</v>
      </c>
      <c r="M3816" t="s">
        <v>5500</v>
      </c>
    </row>
    <row r="3817" spans="1:13" x14ac:dyDescent="0.35">
      <c r="A3817" t="s">
        <v>5501</v>
      </c>
      <c r="B3817" t="s">
        <v>25</v>
      </c>
      <c r="C3817" t="s">
        <v>150</v>
      </c>
      <c r="D3817" t="s">
        <v>141</v>
      </c>
      <c r="E3817" t="s">
        <v>4946</v>
      </c>
      <c r="F3817" t="s">
        <v>1742</v>
      </c>
      <c r="G3817" t="s">
        <v>193</v>
      </c>
      <c r="H3817" t="s">
        <v>4943</v>
      </c>
      <c r="I3817" t="s">
        <v>55</v>
      </c>
      <c r="J3817" t="s">
        <v>144</v>
      </c>
      <c r="K3817" t="s">
        <v>1561</v>
      </c>
      <c r="L3817" t="s">
        <v>252</v>
      </c>
      <c r="M3817" t="s">
        <v>5502</v>
      </c>
    </row>
    <row r="3818" spans="1:13" x14ac:dyDescent="0.35">
      <c r="A3818" t="s">
        <v>5503</v>
      </c>
      <c r="B3818" t="s">
        <v>25</v>
      </c>
      <c r="C3818" t="s">
        <v>150</v>
      </c>
      <c r="D3818" t="s">
        <v>141</v>
      </c>
      <c r="E3818" t="s">
        <v>4946</v>
      </c>
      <c r="F3818" t="s">
        <v>1742</v>
      </c>
      <c r="G3818" t="s">
        <v>193</v>
      </c>
      <c r="H3818" t="s">
        <v>4943</v>
      </c>
      <c r="I3818" t="s">
        <v>55</v>
      </c>
      <c r="J3818" t="s">
        <v>144</v>
      </c>
      <c r="K3818" t="s">
        <v>1561</v>
      </c>
      <c r="L3818" t="s">
        <v>252</v>
      </c>
      <c r="M3818" t="s">
        <v>5504</v>
      </c>
    </row>
    <row r="3819" spans="1:13" x14ac:dyDescent="0.35">
      <c r="A3819" t="s">
        <v>5505</v>
      </c>
      <c r="B3819" t="s">
        <v>25</v>
      </c>
      <c r="C3819" t="s">
        <v>150</v>
      </c>
      <c r="D3819" t="s">
        <v>141</v>
      </c>
      <c r="E3819" t="s">
        <v>4942</v>
      </c>
      <c r="F3819" t="s">
        <v>1742</v>
      </c>
      <c r="G3819" t="s">
        <v>193</v>
      </c>
      <c r="H3819" t="s">
        <v>4943</v>
      </c>
      <c r="I3819" t="s">
        <v>55</v>
      </c>
      <c r="J3819" t="s">
        <v>144</v>
      </c>
      <c r="K3819" t="s">
        <v>1561</v>
      </c>
      <c r="L3819" t="s">
        <v>252</v>
      </c>
      <c r="M3819" t="s">
        <v>5506</v>
      </c>
    </row>
    <row r="3820" spans="1:13" x14ac:dyDescent="0.35">
      <c r="A3820" t="s">
        <v>5507</v>
      </c>
      <c r="B3820" t="s">
        <v>25</v>
      </c>
      <c r="C3820" t="s">
        <v>69</v>
      </c>
      <c r="D3820" t="s">
        <v>141</v>
      </c>
      <c r="E3820" t="s">
        <v>4946</v>
      </c>
      <c r="F3820" t="s">
        <v>1620</v>
      </c>
      <c r="G3820" t="s">
        <v>5508</v>
      </c>
      <c r="H3820" t="s">
        <v>4943</v>
      </c>
      <c r="I3820" t="s">
        <v>55</v>
      </c>
      <c r="J3820" t="s">
        <v>144</v>
      </c>
      <c r="K3820" t="s">
        <v>1561</v>
      </c>
      <c r="L3820" t="s">
        <v>146</v>
      </c>
      <c r="M3820" t="s">
        <v>5509</v>
      </c>
    </row>
    <row r="3821" spans="1:13" x14ac:dyDescent="0.35">
      <c r="A3821" t="s">
        <v>5510</v>
      </c>
      <c r="B3821" t="s">
        <v>25</v>
      </c>
      <c r="C3821" t="s">
        <v>69</v>
      </c>
      <c r="D3821" t="s">
        <v>141</v>
      </c>
      <c r="E3821" t="s">
        <v>4946</v>
      </c>
      <c r="F3821" t="s">
        <v>1620</v>
      </c>
      <c r="G3821" t="s">
        <v>5508</v>
      </c>
      <c r="H3821" t="s">
        <v>4943</v>
      </c>
      <c r="I3821" t="s">
        <v>55</v>
      </c>
      <c r="J3821" t="s">
        <v>144</v>
      </c>
      <c r="K3821" t="s">
        <v>1561</v>
      </c>
      <c r="L3821" t="s">
        <v>146</v>
      </c>
      <c r="M3821" t="s">
        <v>5511</v>
      </c>
    </row>
    <row r="3822" spans="1:13" x14ac:dyDescent="0.35">
      <c r="A3822" t="s">
        <v>5512</v>
      </c>
      <c r="B3822" t="s">
        <v>25</v>
      </c>
      <c r="C3822" t="s">
        <v>69</v>
      </c>
      <c r="D3822" t="s">
        <v>141</v>
      </c>
      <c r="E3822" t="s">
        <v>4946</v>
      </c>
      <c r="F3822" t="s">
        <v>1620</v>
      </c>
      <c r="G3822" t="s">
        <v>5508</v>
      </c>
      <c r="H3822" t="s">
        <v>4943</v>
      </c>
      <c r="I3822" t="s">
        <v>55</v>
      </c>
      <c r="J3822" t="s">
        <v>144</v>
      </c>
      <c r="K3822" t="s">
        <v>1561</v>
      </c>
      <c r="L3822" t="s">
        <v>146</v>
      </c>
      <c r="M3822" t="s">
        <v>5513</v>
      </c>
    </row>
    <row r="3823" spans="1:13" x14ac:dyDescent="0.35">
      <c r="A3823" t="s">
        <v>5514</v>
      </c>
      <c r="B3823" t="s">
        <v>25</v>
      </c>
      <c r="C3823" t="s">
        <v>69</v>
      </c>
      <c r="D3823" t="s">
        <v>141</v>
      </c>
      <c r="E3823" t="s">
        <v>4946</v>
      </c>
      <c r="F3823" t="s">
        <v>1559</v>
      </c>
      <c r="G3823" t="s">
        <v>5508</v>
      </c>
      <c r="H3823" t="s">
        <v>4943</v>
      </c>
      <c r="I3823" t="s">
        <v>55</v>
      </c>
      <c r="J3823" t="s">
        <v>144</v>
      </c>
      <c r="K3823" t="s">
        <v>1561</v>
      </c>
      <c r="L3823" t="s">
        <v>146</v>
      </c>
      <c r="M3823" t="s">
        <v>5515</v>
      </c>
    </row>
    <row r="3824" spans="1:13" x14ac:dyDescent="0.35">
      <c r="A3824" t="s">
        <v>5516</v>
      </c>
      <c r="B3824" t="s">
        <v>25</v>
      </c>
      <c r="C3824" t="s">
        <v>69</v>
      </c>
      <c r="D3824" t="s">
        <v>141</v>
      </c>
      <c r="E3824" t="s">
        <v>4946</v>
      </c>
      <c r="F3824" t="s">
        <v>1559</v>
      </c>
      <c r="G3824" t="s">
        <v>5508</v>
      </c>
      <c r="H3824" t="s">
        <v>4943</v>
      </c>
      <c r="I3824" t="s">
        <v>55</v>
      </c>
      <c r="J3824" t="s">
        <v>144</v>
      </c>
      <c r="K3824" t="s">
        <v>1561</v>
      </c>
      <c r="L3824" t="s">
        <v>146</v>
      </c>
      <c r="M3824" t="s">
        <v>5517</v>
      </c>
    </row>
    <row r="3825" spans="1:13" x14ac:dyDescent="0.35">
      <c r="A3825" t="s">
        <v>5518</v>
      </c>
      <c r="B3825" t="s">
        <v>25</v>
      </c>
      <c r="C3825" t="s">
        <v>69</v>
      </c>
      <c r="D3825" t="s">
        <v>141</v>
      </c>
      <c r="E3825" t="s">
        <v>4946</v>
      </c>
      <c r="F3825" t="s">
        <v>1559</v>
      </c>
      <c r="G3825" t="s">
        <v>5508</v>
      </c>
      <c r="H3825" t="s">
        <v>4943</v>
      </c>
      <c r="I3825" t="s">
        <v>55</v>
      </c>
      <c r="J3825" t="s">
        <v>144</v>
      </c>
      <c r="K3825" t="s">
        <v>1561</v>
      </c>
      <c r="L3825" t="s">
        <v>146</v>
      </c>
      <c r="M3825" t="s">
        <v>5519</v>
      </c>
    </row>
    <row r="3826" spans="1:13" x14ac:dyDescent="0.35">
      <c r="A3826" t="s">
        <v>5520</v>
      </c>
      <c r="B3826" t="s">
        <v>25</v>
      </c>
      <c r="C3826" t="s">
        <v>69</v>
      </c>
      <c r="D3826" t="s">
        <v>141</v>
      </c>
      <c r="E3826" t="s">
        <v>4946</v>
      </c>
      <c r="F3826" t="s">
        <v>1578</v>
      </c>
      <c r="G3826" t="s">
        <v>5508</v>
      </c>
      <c r="H3826" t="s">
        <v>4943</v>
      </c>
      <c r="I3826" t="s">
        <v>55</v>
      </c>
      <c r="J3826" t="s">
        <v>144</v>
      </c>
      <c r="K3826" t="s">
        <v>1561</v>
      </c>
      <c r="L3826" t="s">
        <v>146</v>
      </c>
      <c r="M3826" t="s">
        <v>5521</v>
      </c>
    </row>
    <row r="3827" spans="1:13" x14ac:dyDescent="0.35">
      <c r="A3827" t="s">
        <v>5522</v>
      </c>
      <c r="B3827" t="s">
        <v>25</v>
      </c>
      <c r="C3827" t="s">
        <v>69</v>
      </c>
      <c r="D3827" t="s">
        <v>141</v>
      </c>
      <c r="E3827" t="s">
        <v>4946</v>
      </c>
      <c r="F3827" t="s">
        <v>1578</v>
      </c>
      <c r="G3827" t="s">
        <v>5508</v>
      </c>
      <c r="H3827" t="s">
        <v>4943</v>
      </c>
      <c r="I3827" t="s">
        <v>55</v>
      </c>
      <c r="J3827" t="s">
        <v>144</v>
      </c>
      <c r="K3827" t="s">
        <v>1561</v>
      </c>
      <c r="L3827" t="s">
        <v>146</v>
      </c>
      <c r="M3827" t="s">
        <v>5523</v>
      </c>
    </row>
    <row r="3828" spans="1:13" x14ac:dyDescent="0.35">
      <c r="A3828" t="s">
        <v>5524</v>
      </c>
      <c r="B3828" t="s">
        <v>25</v>
      </c>
      <c r="C3828" t="s">
        <v>69</v>
      </c>
      <c r="D3828" t="s">
        <v>141</v>
      </c>
      <c r="E3828" t="s">
        <v>4946</v>
      </c>
      <c r="F3828" t="s">
        <v>1578</v>
      </c>
      <c r="G3828" t="s">
        <v>5508</v>
      </c>
      <c r="H3828" t="s">
        <v>4943</v>
      </c>
      <c r="I3828" t="s">
        <v>55</v>
      </c>
      <c r="J3828" t="s">
        <v>144</v>
      </c>
      <c r="K3828" t="s">
        <v>1561</v>
      </c>
      <c r="L3828" t="s">
        <v>146</v>
      </c>
      <c r="M3828" t="s">
        <v>5525</v>
      </c>
    </row>
    <row r="3829" spans="1:13" x14ac:dyDescent="0.35">
      <c r="A3829" t="s">
        <v>5526</v>
      </c>
      <c r="B3829" t="s">
        <v>25</v>
      </c>
      <c r="C3829" t="s">
        <v>69</v>
      </c>
      <c r="D3829" t="s">
        <v>141</v>
      </c>
      <c r="E3829" t="s">
        <v>4946</v>
      </c>
      <c r="F3829" t="s">
        <v>2081</v>
      </c>
      <c r="G3829" t="s">
        <v>5508</v>
      </c>
      <c r="H3829" t="s">
        <v>4943</v>
      </c>
      <c r="I3829" t="s">
        <v>55</v>
      </c>
      <c r="J3829" t="s">
        <v>144</v>
      </c>
      <c r="K3829" t="s">
        <v>1561</v>
      </c>
      <c r="L3829" t="s">
        <v>146</v>
      </c>
      <c r="M3829" t="s">
        <v>5527</v>
      </c>
    </row>
    <row r="3830" spans="1:13" x14ac:dyDescent="0.35">
      <c r="A3830" t="s">
        <v>5528</v>
      </c>
      <c r="B3830" t="s">
        <v>25</v>
      </c>
      <c r="C3830" t="s">
        <v>69</v>
      </c>
      <c r="D3830" t="s">
        <v>141</v>
      </c>
      <c r="E3830" t="s">
        <v>4946</v>
      </c>
      <c r="F3830" t="s">
        <v>2081</v>
      </c>
      <c r="G3830" t="s">
        <v>5508</v>
      </c>
      <c r="H3830" t="s">
        <v>4943</v>
      </c>
      <c r="I3830" t="s">
        <v>55</v>
      </c>
      <c r="J3830" t="s">
        <v>144</v>
      </c>
      <c r="K3830" t="s">
        <v>1561</v>
      </c>
      <c r="L3830" t="s">
        <v>146</v>
      </c>
      <c r="M3830" t="s">
        <v>5529</v>
      </c>
    </row>
    <row r="3831" spans="1:13" x14ac:dyDescent="0.35">
      <c r="A3831" t="s">
        <v>5530</v>
      </c>
      <c r="B3831" t="s">
        <v>25</v>
      </c>
      <c r="C3831" t="s">
        <v>69</v>
      </c>
      <c r="D3831" t="s">
        <v>141</v>
      </c>
      <c r="E3831" t="s">
        <v>4946</v>
      </c>
      <c r="F3831" t="s">
        <v>1587</v>
      </c>
      <c r="G3831" t="s">
        <v>5508</v>
      </c>
      <c r="H3831" t="s">
        <v>4943</v>
      </c>
      <c r="I3831" t="s">
        <v>55</v>
      </c>
      <c r="J3831" t="s">
        <v>144</v>
      </c>
      <c r="K3831" t="s">
        <v>1561</v>
      </c>
      <c r="L3831" t="s">
        <v>146</v>
      </c>
      <c r="M3831" t="s">
        <v>5531</v>
      </c>
    </row>
    <row r="3832" spans="1:13" x14ac:dyDescent="0.35">
      <c r="A3832" t="s">
        <v>5532</v>
      </c>
      <c r="B3832" t="s">
        <v>25</v>
      </c>
      <c r="C3832" t="s">
        <v>69</v>
      </c>
      <c r="D3832" t="s">
        <v>141</v>
      </c>
      <c r="E3832" t="s">
        <v>4946</v>
      </c>
      <c r="F3832" t="s">
        <v>1587</v>
      </c>
      <c r="G3832" t="s">
        <v>5508</v>
      </c>
      <c r="H3832" t="s">
        <v>4943</v>
      </c>
      <c r="I3832" t="s">
        <v>55</v>
      </c>
      <c r="J3832" t="s">
        <v>144</v>
      </c>
      <c r="K3832" t="s">
        <v>1561</v>
      </c>
      <c r="L3832" t="s">
        <v>146</v>
      </c>
      <c r="M3832" t="s">
        <v>5533</v>
      </c>
    </row>
    <row r="3833" spans="1:13" x14ac:dyDescent="0.35">
      <c r="A3833" t="s">
        <v>5534</v>
      </c>
      <c r="B3833" t="s">
        <v>25</v>
      </c>
      <c r="C3833" t="s">
        <v>69</v>
      </c>
      <c r="D3833" t="s">
        <v>141</v>
      </c>
      <c r="E3833" t="s">
        <v>4946</v>
      </c>
      <c r="F3833" t="s">
        <v>1587</v>
      </c>
      <c r="G3833" t="s">
        <v>5508</v>
      </c>
      <c r="H3833" t="s">
        <v>4943</v>
      </c>
      <c r="I3833" t="s">
        <v>55</v>
      </c>
      <c r="J3833" t="s">
        <v>144</v>
      </c>
      <c r="K3833" t="s">
        <v>1561</v>
      </c>
      <c r="L3833" t="s">
        <v>146</v>
      </c>
      <c r="M3833" t="s">
        <v>5535</v>
      </c>
    </row>
    <row r="3834" spans="1:13" x14ac:dyDescent="0.35">
      <c r="A3834" t="s">
        <v>5536</v>
      </c>
      <c r="B3834" t="s">
        <v>25</v>
      </c>
      <c r="C3834" t="s">
        <v>69</v>
      </c>
      <c r="D3834" t="s">
        <v>141</v>
      </c>
      <c r="E3834" t="s">
        <v>4946</v>
      </c>
      <c r="F3834" t="s">
        <v>5537</v>
      </c>
      <c r="G3834" t="s">
        <v>5508</v>
      </c>
      <c r="H3834" t="s">
        <v>4943</v>
      </c>
      <c r="I3834" t="s">
        <v>55</v>
      </c>
      <c r="J3834" t="s">
        <v>144</v>
      </c>
      <c r="K3834" t="s">
        <v>1561</v>
      </c>
      <c r="L3834" t="s">
        <v>146</v>
      </c>
      <c r="M3834" t="s">
        <v>5538</v>
      </c>
    </row>
    <row r="3835" spans="1:13" x14ac:dyDescent="0.35">
      <c r="A3835" t="s">
        <v>5539</v>
      </c>
      <c r="B3835" t="s">
        <v>25</v>
      </c>
      <c r="C3835" t="s">
        <v>69</v>
      </c>
      <c r="D3835" t="s">
        <v>141</v>
      </c>
      <c r="E3835" t="s">
        <v>4946</v>
      </c>
      <c r="F3835" t="s">
        <v>5537</v>
      </c>
      <c r="G3835" t="s">
        <v>5508</v>
      </c>
      <c r="H3835" t="s">
        <v>4943</v>
      </c>
      <c r="I3835" t="s">
        <v>55</v>
      </c>
      <c r="J3835" t="s">
        <v>144</v>
      </c>
      <c r="K3835" t="s">
        <v>1561</v>
      </c>
      <c r="L3835" t="s">
        <v>146</v>
      </c>
      <c r="M3835" t="s">
        <v>5540</v>
      </c>
    </row>
    <row r="3836" spans="1:13" x14ac:dyDescent="0.35">
      <c r="A3836" t="s">
        <v>5541</v>
      </c>
      <c r="B3836" t="s">
        <v>25</v>
      </c>
      <c r="C3836" t="s">
        <v>69</v>
      </c>
      <c r="D3836" t="s">
        <v>141</v>
      </c>
      <c r="E3836" t="s">
        <v>4946</v>
      </c>
      <c r="F3836" t="s">
        <v>1648</v>
      </c>
      <c r="G3836" t="s">
        <v>5508</v>
      </c>
      <c r="H3836" t="s">
        <v>4943</v>
      </c>
      <c r="I3836" t="s">
        <v>55</v>
      </c>
      <c r="J3836" t="s">
        <v>144</v>
      </c>
      <c r="K3836" t="s">
        <v>1561</v>
      </c>
      <c r="L3836" t="s">
        <v>146</v>
      </c>
      <c r="M3836" t="s">
        <v>5542</v>
      </c>
    </row>
    <row r="3837" spans="1:13" x14ac:dyDescent="0.35">
      <c r="A3837" t="s">
        <v>5543</v>
      </c>
      <c r="B3837" t="s">
        <v>25</v>
      </c>
      <c r="C3837" t="s">
        <v>69</v>
      </c>
      <c r="D3837" t="s">
        <v>141</v>
      </c>
      <c r="E3837" t="s">
        <v>4946</v>
      </c>
      <c r="F3837" t="s">
        <v>1648</v>
      </c>
      <c r="G3837" t="s">
        <v>5508</v>
      </c>
      <c r="H3837" t="s">
        <v>4943</v>
      </c>
      <c r="I3837" t="s">
        <v>55</v>
      </c>
      <c r="J3837" t="s">
        <v>144</v>
      </c>
      <c r="K3837" t="s">
        <v>1561</v>
      </c>
      <c r="L3837" t="s">
        <v>146</v>
      </c>
      <c r="M3837" t="s">
        <v>5544</v>
      </c>
    </row>
    <row r="3838" spans="1:13" x14ac:dyDescent="0.35">
      <c r="A3838" t="s">
        <v>5545</v>
      </c>
      <c r="B3838" t="s">
        <v>25</v>
      </c>
      <c r="C3838" t="s">
        <v>69</v>
      </c>
      <c r="D3838" t="s">
        <v>141</v>
      </c>
      <c r="E3838" t="s">
        <v>4942</v>
      </c>
      <c r="F3838" t="s">
        <v>1559</v>
      </c>
      <c r="G3838" t="s">
        <v>5508</v>
      </c>
      <c r="H3838" t="s">
        <v>4943</v>
      </c>
      <c r="I3838" t="s">
        <v>55</v>
      </c>
      <c r="J3838" t="s">
        <v>144</v>
      </c>
      <c r="K3838" t="s">
        <v>1561</v>
      </c>
      <c r="L3838" t="s">
        <v>146</v>
      </c>
      <c r="M3838" t="s">
        <v>5546</v>
      </c>
    </row>
    <row r="3839" spans="1:13" x14ac:dyDescent="0.35">
      <c r="A3839" t="s">
        <v>5547</v>
      </c>
      <c r="B3839" t="s">
        <v>25</v>
      </c>
      <c r="C3839" t="s">
        <v>69</v>
      </c>
      <c r="D3839" t="s">
        <v>141</v>
      </c>
      <c r="E3839" t="s">
        <v>4942</v>
      </c>
      <c r="F3839" t="s">
        <v>5548</v>
      </c>
      <c r="G3839" t="s">
        <v>5508</v>
      </c>
      <c r="H3839" t="s">
        <v>4943</v>
      </c>
      <c r="I3839" t="s">
        <v>55</v>
      </c>
      <c r="J3839" t="s">
        <v>144</v>
      </c>
      <c r="K3839" t="s">
        <v>1561</v>
      </c>
      <c r="L3839" t="s">
        <v>146</v>
      </c>
      <c r="M3839" t="s">
        <v>5549</v>
      </c>
    </row>
    <row r="3840" spans="1:13" x14ac:dyDescent="0.35">
      <c r="A3840" t="s">
        <v>5550</v>
      </c>
      <c r="B3840" t="s">
        <v>25</v>
      </c>
      <c r="C3840" t="s">
        <v>69</v>
      </c>
      <c r="D3840" t="s">
        <v>141</v>
      </c>
      <c r="E3840" t="s">
        <v>4942</v>
      </c>
      <c r="F3840" t="s">
        <v>5548</v>
      </c>
      <c r="G3840" t="s">
        <v>5508</v>
      </c>
      <c r="H3840" t="s">
        <v>4943</v>
      </c>
      <c r="I3840" t="s">
        <v>55</v>
      </c>
      <c r="J3840" t="s">
        <v>144</v>
      </c>
      <c r="K3840" t="s">
        <v>1561</v>
      </c>
      <c r="L3840" t="s">
        <v>146</v>
      </c>
      <c r="M3840" t="s">
        <v>5551</v>
      </c>
    </row>
    <row r="3841" spans="1:13" x14ac:dyDescent="0.35">
      <c r="A3841" t="s">
        <v>5552</v>
      </c>
      <c r="B3841" t="s">
        <v>25</v>
      </c>
      <c r="C3841" t="s">
        <v>69</v>
      </c>
      <c r="D3841" t="s">
        <v>141</v>
      </c>
      <c r="E3841" t="s">
        <v>4942</v>
      </c>
      <c r="F3841" t="s">
        <v>1578</v>
      </c>
      <c r="G3841" t="s">
        <v>5508</v>
      </c>
      <c r="H3841" t="s">
        <v>4943</v>
      </c>
      <c r="I3841" t="s">
        <v>55</v>
      </c>
      <c r="J3841" t="s">
        <v>144</v>
      </c>
      <c r="K3841" t="s">
        <v>1561</v>
      </c>
      <c r="L3841" t="s">
        <v>146</v>
      </c>
      <c r="M3841" t="s">
        <v>5553</v>
      </c>
    </row>
    <row r="3842" spans="1:13" x14ac:dyDescent="0.35">
      <c r="A3842" t="s">
        <v>5554</v>
      </c>
      <c r="B3842" t="s">
        <v>25</v>
      </c>
      <c r="C3842" t="s">
        <v>69</v>
      </c>
      <c r="D3842" t="s">
        <v>141</v>
      </c>
      <c r="E3842" t="s">
        <v>4942</v>
      </c>
      <c r="F3842" t="s">
        <v>2081</v>
      </c>
      <c r="G3842" t="s">
        <v>5508</v>
      </c>
      <c r="H3842" t="s">
        <v>4943</v>
      </c>
      <c r="I3842" t="s">
        <v>55</v>
      </c>
      <c r="J3842" t="s">
        <v>144</v>
      </c>
      <c r="K3842" t="s">
        <v>1561</v>
      </c>
      <c r="L3842" t="s">
        <v>146</v>
      </c>
      <c r="M3842" t="s">
        <v>5555</v>
      </c>
    </row>
    <row r="3843" spans="1:13" x14ac:dyDescent="0.35">
      <c r="A3843" t="s">
        <v>5556</v>
      </c>
      <c r="B3843" t="s">
        <v>25</v>
      </c>
      <c r="C3843" t="s">
        <v>69</v>
      </c>
      <c r="D3843" t="s">
        <v>141</v>
      </c>
      <c r="E3843" t="s">
        <v>4942</v>
      </c>
      <c r="F3843" t="s">
        <v>2081</v>
      </c>
      <c r="G3843" t="s">
        <v>5508</v>
      </c>
      <c r="H3843" t="s">
        <v>4943</v>
      </c>
      <c r="I3843" t="s">
        <v>55</v>
      </c>
      <c r="J3843" t="s">
        <v>144</v>
      </c>
      <c r="K3843" t="s">
        <v>1561</v>
      </c>
      <c r="L3843" t="s">
        <v>146</v>
      </c>
      <c r="M3843" t="s">
        <v>5557</v>
      </c>
    </row>
    <row r="3844" spans="1:13" x14ac:dyDescent="0.35">
      <c r="A3844" t="s">
        <v>5558</v>
      </c>
      <c r="B3844" t="s">
        <v>25</v>
      </c>
      <c r="C3844" t="s">
        <v>69</v>
      </c>
      <c r="D3844" t="s">
        <v>141</v>
      </c>
      <c r="E3844" t="s">
        <v>4942</v>
      </c>
      <c r="F3844" t="s">
        <v>1559</v>
      </c>
      <c r="G3844" t="s">
        <v>5508</v>
      </c>
      <c r="H3844" t="s">
        <v>4943</v>
      </c>
      <c r="I3844" t="s">
        <v>55</v>
      </c>
      <c r="J3844" t="s">
        <v>144</v>
      </c>
      <c r="K3844" t="s">
        <v>1561</v>
      </c>
      <c r="L3844" t="s">
        <v>146</v>
      </c>
      <c r="M3844" t="s">
        <v>5559</v>
      </c>
    </row>
    <row r="3845" spans="1:13" x14ac:dyDescent="0.35">
      <c r="A3845" t="s">
        <v>5560</v>
      </c>
      <c r="B3845" t="s">
        <v>25</v>
      </c>
      <c r="C3845" t="s">
        <v>69</v>
      </c>
      <c r="D3845" t="s">
        <v>141</v>
      </c>
      <c r="E3845" t="s">
        <v>4942</v>
      </c>
      <c r="F3845" t="s">
        <v>1559</v>
      </c>
      <c r="G3845" t="s">
        <v>5508</v>
      </c>
      <c r="H3845" t="s">
        <v>4943</v>
      </c>
      <c r="I3845" t="s">
        <v>55</v>
      </c>
      <c r="J3845" t="s">
        <v>144</v>
      </c>
      <c r="K3845" t="s">
        <v>1561</v>
      </c>
      <c r="L3845" t="s">
        <v>146</v>
      </c>
      <c r="M3845" t="s">
        <v>5561</v>
      </c>
    </row>
    <row r="3846" spans="1:13" x14ac:dyDescent="0.35">
      <c r="A3846" t="s">
        <v>5562</v>
      </c>
      <c r="B3846" t="s">
        <v>25</v>
      </c>
      <c r="C3846" t="s">
        <v>69</v>
      </c>
      <c r="D3846" t="s">
        <v>141</v>
      </c>
      <c r="E3846" t="s">
        <v>4949</v>
      </c>
      <c r="F3846" t="s">
        <v>1663</v>
      </c>
      <c r="G3846" t="s">
        <v>5508</v>
      </c>
      <c r="H3846" t="s">
        <v>4943</v>
      </c>
      <c r="I3846" t="s">
        <v>55</v>
      </c>
      <c r="J3846" t="s">
        <v>144</v>
      </c>
      <c r="K3846" t="s">
        <v>1561</v>
      </c>
      <c r="L3846" t="s">
        <v>146</v>
      </c>
      <c r="M3846" t="s">
        <v>5563</v>
      </c>
    </row>
    <row r="3847" spans="1:13" x14ac:dyDescent="0.35">
      <c r="A3847" t="s">
        <v>5564</v>
      </c>
      <c r="B3847" t="s">
        <v>25</v>
      </c>
      <c r="C3847" t="s">
        <v>69</v>
      </c>
      <c r="D3847" t="s">
        <v>141</v>
      </c>
      <c r="E3847" t="s">
        <v>4949</v>
      </c>
      <c r="F3847" t="s">
        <v>1578</v>
      </c>
      <c r="G3847" t="s">
        <v>5508</v>
      </c>
      <c r="H3847" t="s">
        <v>4943</v>
      </c>
      <c r="I3847" t="s">
        <v>55</v>
      </c>
      <c r="J3847" t="s">
        <v>144</v>
      </c>
      <c r="K3847" t="s">
        <v>1561</v>
      </c>
      <c r="L3847" t="s">
        <v>146</v>
      </c>
      <c r="M3847" t="s">
        <v>5565</v>
      </c>
    </row>
    <row r="3848" spans="1:13" x14ac:dyDescent="0.35">
      <c r="A3848" t="s">
        <v>5566</v>
      </c>
      <c r="B3848" t="s">
        <v>25</v>
      </c>
      <c r="C3848" t="s">
        <v>69</v>
      </c>
      <c r="D3848" t="s">
        <v>141</v>
      </c>
      <c r="E3848" t="s">
        <v>4942</v>
      </c>
      <c r="F3848" t="s">
        <v>1578</v>
      </c>
      <c r="G3848" t="s">
        <v>5508</v>
      </c>
      <c r="H3848" t="s">
        <v>4943</v>
      </c>
      <c r="I3848" t="s">
        <v>55</v>
      </c>
      <c r="J3848" t="s">
        <v>144</v>
      </c>
      <c r="K3848" t="s">
        <v>1561</v>
      </c>
      <c r="L3848" t="s">
        <v>146</v>
      </c>
      <c r="M3848" t="s">
        <v>5567</v>
      </c>
    </row>
    <row r="3849" spans="1:13" x14ac:dyDescent="0.35">
      <c r="A3849" t="s">
        <v>5568</v>
      </c>
      <c r="B3849" t="s">
        <v>25</v>
      </c>
      <c r="C3849" t="s">
        <v>69</v>
      </c>
      <c r="D3849" t="s">
        <v>141</v>
      </c>
      <c r="E3849" t="s">
        <v>4942</v>
      </c>
      <c r="F3849" t="s">
        <v>1578</v>
      </c>
      <c r="G3849" t="s">
        <v>5508</v>
      </c>
      <c r="H3849" t="s">
        <v>4943</v>
      </c>
      <c r="I3849" t="s">
        <v>55</v>
      </c>
      <c r="J3849" t="s">
        <v>144</v>
      </c>
      <c r="K3849" t="s">
        <v>1561</v>
      </c>
      <c r="L3849" t="s">
        <v>146</v>
      </c>
      <c r="M3849" t="s">
        <v>5569</v>
      </c>
    </row>
    <row r="3850" spans="1:13" x14ac:dyDescent="0.35">
      <c r="A3850" t="s">
        <v>5570</v>
      </c>
      <c r="B3850" t="s">
        <v>25</v>
      </c>
      <c r="C3850" t="s">
        <v>69</v>
      </c>
      <c r="D3850" t="s">
        <v>141</v>
      </c>
      <c r="E3850" t="s">
        <v>4949</v>
      </c>
      <c r="F3850" t="s">
        <v>5571</v>
      </c>
      <c r="G3850" t="s">
        <v>5508</v>
      </c>
      <c r="H3850" t="s">
        <v>4943</v>
      </c>
      <c r="I3850" t="s">
        <v>55</v>
      </c>
      <c r="J3850" t="s">
        <v>144</v>
      </c>
      <c r="K3850" t="s">
        <v>1561</v>
      </c>
      <c r="L3850" t="s">
        <v>146</v>
      </c>
      <c r="M3850" t="s">
        <v>5572</v>
      </c>
    </row>
    <row r="3851" spans="1:13" x14ac:dyDescent="0.35">
      <c r="A3851" t="s">
        <v>5573</v>
      </c>
      <c r="B3851" t="s">
        <v>25</v>
      </c>
      <c r="C3851" t="s">
        <v>69</v>
      </c>
      <c r="D3851" t="s">
        <v>141</v>
      </c>
      <c r="E3851" t="s">
        <v>4949</v>
      </c>
      <c r="F3851" t="s">
        <v>5571</v>
      </c>
      <c r="G3851" t="s">
        <v>5508</v>
      </c>
      <c r="H3851" t="s">
        <v>4943</v>
      </c>
      <c r="I3851" t="s">
        <v>55</v>
      </c>
      <c r="J3851" t="s">
        <v>144</v>
      </c>
      <c r="K3851" t="s">
        <v>1561</v>
      </c>
      <c r="L3851" t="s">
        <v>146</v>
      </c>
      <c r="M3851" t="s">
        <v>5574</v>
      </c>
    </row>
    <row r="3852" spans="1:13" x14ac:dyDescent="0.35">
      <c r="A3852" t="s">
        <v>5575</v>
      </c>
      <c r="B3852" t="s">
        <v>25</v>
      </c>
      <c r="C3852" t="s">
        <v>69</v>
      </c>
      <c r="D3852" t="s">
        <v>141</v>
      </c>
      <c r="E3852" t="s">
        <v>4942</v>
      </c>
      <c r="F3852" t="s">
        <v>5571</v>
      </c>
      <c r="G3852" t="s">
        <v>5508</v>
      </c>
      <c r="H3852" t="s">
        <v>4943</v>
      </c>
      <c r="I3852" t="s">
        <v>55</v>
      </c>
      <c r="J3852" t="s">
        <v>144</v>
      </c>
      <c r="K3852" t="s">
        <v>1561</v>
      </c>
      <c r="L3852" t="s">
        <v>146</v>
      </c>
      <c r="M3852" t="s">
        <v>5576</v>
      </c>
    </row>
    <row r="3853" spans="1:13" x14ac:dyDescent="0.35">
      <c r="A3853" t="s">
        <v>5577</v>
      </c>
      <c r="B3853" t="s">
        <v>25</v>
      </c>
      <c r="C3853" t="s">
        <v>69</v>
      </c>
      <c r="D3853" t="s">
        <v>141</v>
      </c>
      <c r="E3853" t="s">
        <v>4949</v>
      </c>
      <c r="F3853" t="s">
        <v>2081</v>
      </c>
      <c r="G3853" t="s">
        <v>5508</v>
      </c>
      <c r="H3853" t="s">
        <v>4943</v>
      </c>
      <c r="I3853" t="s">
        <v>55</v>
      </c>
      <c r="J3853" t="s">
        <v>144</v>
      </c>
      <c r="K3853" t="s">
        <v>1561</v>
      </c>
      <c r="L3853" t="s">
        <v>146</v>
      </c>
      <c r="M3853" t="s">
        <v>5578</v>
      </c>
    </row>
    <row r="3854" spans="1:13" x14ac:dyDescent="0.35">
      <c r="A3854" t="s">
        <v>5579</v>
      </c>
      <c r="B3854" t="s">
        <v>25</v>
      </c>
      <c r="C3854" t="s">
        <v>69</v>
      </c>
      <c r="D3854" t="s">
        <v>141</v>
      </c>
      <c r="E3854" t="s">
        <v>4949</v>
      </c>
      <c r="F3854" t="s">
        <v>2081</v>
      </c>
      <c r="G3854" t="s">
        <v>5508</v>
      </c>
      <c r="H3854" t="s">
        <v>4943</v>
      </c>
      <c r="I3854" t="s">
        <v>55</v>
      </c>
      <c r="J3854" t="s">
        <v>144</v>
      </c>
      <c r="K3854" t="s">
        <v>1561</v>
      </c>
      <c r="L3854" t="s">
        <v>146</v>
      </c>
      <c r="M3854" t="s">
        <v>5580</v>
      </c>
    </row>
    <row r="3855" spans="1:13" x14ac:dyDescent="0.35">
      <c r="A3855" t="s">
        <v>5581</v>
      </c>
      <c r="B3855" t="s">
        <v>25</v>
      </c>
      <c r="C3855" t="s">
        <v>150</v>
      </c>
      <c r="D3855" t="s">
        <v>141</v>
      </c>
      <c r="E3855" t="s">
        <v>5582</v>
      </c>
      <c r="F3855" t="s">
        <v>1742</v>
      </c>
      <c r="G3855" t="s">
        <v>193</v>
      </c>
      <c r="H3855" t="s">
        <v>4943</v>
      </c>
      <c r="I3855" t="s">
        <v>55</v>
      </c>
      <c r="J3855" t="s">
        <v>1503</v>
      </c>
      <c r="K3855" t="s">
        <v>1561</v>
      </c>
      <c r="L3855" t="s">
        <v>146</v>
      </c>
      <c r="M3855" t="s">
        <v>5583</v>
      </c>
    </row>
    <row r="3856" spans="1:13" x14ac:dyDescent="0.35">
      <c r="A3856" t="s">
        <v>5584</v>
      </c>
      <c r="B3856" t="s">
        <v>25</v>
      </c>
      <c r="C3856" t="s">
        <v>150</v>
      </c>
      <c r="D3856" t="s">
        <v>141</v>
      </c>
      <c r="E3856" t="s">
        <v>5582</v>
      </c>
      <c r="F3856" t="s">
        <v>1742</v>
      </c>
      <c r="G3856" t="s">
        <v>193</v>
      </c>
      <c r="H3856" t="s">
        <v>4943</v>
      </c>
      <c r="I3856" t="s">
        <v>55</v>
      </c>
      <c r="J3856" t="s">
        <v>1503</v>
      </c>
      <c r="K3856" t="s">
        <v>1561</v>
      </c>
      <c r="L3856" t="s">
        <v>146</v>
      </c>
      <c r="M3856" t="s">
        <v>5585</v>
      </c>
    </row>
    <row r="3857" spans="1:13" x14ac:dyDescent="0.35">
      <c r="A3857" t="s">
        <v>5586</v>
      </c>
      <c r="B3857" t="s">
        <v>25</v>
      </c>
      <c r="C3857" t="s">
        <v>150</v>
      </c>
      <c r="D3857" t="s">
        <v>141</v>
      </c>
      <c r="E3857" t="s">
        <v>4966</v>
      </c>
      <c r="F3857" t="s">
        <v>446</v>
      </c>
      <c r="G3857" t="s">
        <v>193</v>
      </c>
      <c r="H3857" t="s">
        <v>4943</v>
      </c>
      <c r="I3857" t="s">
        <v>55</v>
      </c>
      <c r="J3857" t="s">
        <v>144</v>
      </c>
      <c r="K3857" t="s">
        <v>1488</v>
      </c>
      <c r="L3857" t="s">
        <v>146</v>
      </c>
      <c r="M3857" t="s">
        <v>5587</v>
      </c>
    </row>
    <row r="3858" spans="1:13" x14ac:dyDescent="0.35">
      <c r="A3858" t="s">
        <v>5588</v>
      </c>
      <c r="B3858" t="s">
        <v>25</v>
      </c>
      <c r="C3858" t="s">
        <v>150</v>
      </c>
      <c r="D3858" t="s">
        <v>141</v>
      </c>
      <c r="E3858" t="s">
        <v>4966</v>
      </c>
      <c r="F3858" t="s">
        <v>446</v>
      </c>
      <c r="G3858" t="s">
        <v>193</v>
      </c>
      <c r="H3858" t="s">
        <v>4943</v>
      </c>
      <c r="I3858" t="s">
        <v>55</v>
      </c>
      <c r="J3858" t="s">
        <v>144</v>
      </c>
      <c r="K3858" t="s">
        <v>1488</v>
      </c>
      <c r="L3858" t="s">
        <v>146</v>
      </c>
      <c r="M3858" t="s">
        <v>5589</v>
      </c>
    </row>
    <row r="3859" spans="1:13" x14ac:dyDescent="0.35">
      <c r="A3859" t="s">
        <v>5590</v>
      </c>
      <c r="B3859" t="s">
        <v>25</v>
      </c>
      <c r="C3859" t="s">
        <v>150</v>
      </c>
      <c r="D3859" t="s">
        <v>141</v>
      </c>
      <c r="E3859" t="s">
        <v>4966</v>
      </c>
      <c r="F3859" t="s">
        <v>446</v>
      </c>
      <c r="G3859" t="s">
        <v>193</v>
      </c>
      <c r="H3859" t="s">
        <v>4943</v>
      </c>
      <c r="I3859" t="s">
        <v>55</v>
      </c>
      <c r="J3859" t="s">
        <v>144</v>
      </c>
      <c r="K3859" t="s">
        <v>1488</v>
      </c>
      <c r="L3859" t="s">
        <v>146</v>
      </c>
      <c r="M3859" t="s">
        <v>5591</v>
      </c>
    </row>
    <row r="3860" spans="1:13" x14ac:dyDescent="0.35">
      <c r="A3860" t="s">
        <v>5592</v>
      </c>
      <c r="B3860" t="s">
        <v>25</v>
      </c>
      <c r="C3860" t="s">
        <v>58</v>
      </c>
      <c r="D3860" t="s">
        <v>141</v>
      </c>
      <c r="E3860" t="s">
        <v>4949</v>
      </c>
      <c r="F3860" t="s">
        <v>660</v>
      </c>
      <c r="G3860" t="s">
        <v>5593</v>
      </c>
      <c r="H3860" t="s">
        <v>4943</v>
      </c>
      <c r="I3860" t="s">
        <v>200</v>
      </c>
      <c r="J3860" t="s">
        <v>1503</v>
      </c>
      <c r="K3860" t="s">
        <v>1488</v>
      </c>
      <c r="L3860" t="s">
        <v>146</v>
      </c>
      <c r="M3860" t="s">
        <v>5594</v>
      </c>
    </row>
    <row r="3861" spans="1:13" x14ac:dyDescent="0.35">
      <c r="A3861" t="s">
        <v>5595</v>
      </c>
      <c r="B3861" t="s">
        <v>25</v>
      </c>
      <c r="C3861" t="s">
        <v>58</v>
      </c>
      <c r="D3861" t="s">
        <v>141</v>
      </c>
      <c r="E3861" t="s">
        <v>4949</v>
      </c>
      <c r="F3861" t="s">
        <v>660</v>
      </c>
      <c r="G3861" t="s">
        <v>5593</v>
      </c>
      <c r="H3861" t="s">
        <v>4943</v>
      </c>
      <c r="I3861" t="s">
        <v>200</v>
      </c>
      <c r="J3861" t="s">
        <v>1503</v>
      </c>
      <c r="K3861" t="s">
        <v>1488</v>
      </c>
      <c r="L3861" t="s">
        <v>146</v>
      </c>
      <c r="M3861" t="s">
        <v>5596</v>
      </c>
    </row>
    <row r="3862" spans="1:13" x14ac:dyDescent="0.35">
      <c r="A3862" t="s">
        <v>5597</v>
      </c>
      <c r="B3862" t="s">
        <v>25</v>
      </c>
      <c r="C3862" t="s">
        <v>150</v>
      </c>
      <c r="D3862" t="s">
        <v>1744</v>
      </c>
      <c r="E3862" t="s">
        <v>5598</v>
      </c>
      <c r="F3862" t="s">
        <v>1745</v>
      </c>
      <c r="G3862" t="s">
        <v>147</v>
      </c>
      <c r="H3862" t="s">
        <v>5599</v>
      </c>
      <c r="I3862" t="s">
        <v>55</v>
      </c>
      <c r="J3862" t="s">
        <v>1746</v>
      </c>
      <c r="K3862" t="s">
        <v>1488</v>
      </c>
      <c r="L3862" t="s">
        <v>146</v>
      </c>
      <c r="M3862" t="s">
        <v>5600</v>
      </c>
    </row>
    <row r="3863" spans="1:13" x14ac:dyDescent="0.35">
      <c r="A3863" t="s">
        <v>5601</v>
      </c>
      <c r="B3863" t="s">
        <v>25</v>
      </c>
      <c r="C3863" t="s">
        <v>150</v>
      </c>
      <c r="D3863" t="s">
        <v>1744</v>
      </c>
      <c r="E3863" t="s">
        <v>5602</v>
      </c>
      <c r="F3863" t="s">
        <v>1745</v>
      </c>
      <c r="G3863" t="s">
        <v>147</v>
      </c>
      <c r="H3863" t="s">
        <v>5599</v>
      </c>
      <c r="I3863" t="s">
        <v>55</v>
      </c>
      <c r="J3863" t="s">
        <v>1746</v>
      </c>
      <c r="K3863" t="s">
        <v>1488</v>
      </c>
      <c r="L3863" t="s">
        <v>146</v>
      </c>
      <c r="M3863" t="s">
        <v>5603</v>
      </c>
    </row>
    <row r="3864" spans="1:13" x14ac:dyDescent="0.35">
      <c r="A3864" t="s">
        <v>5604</v>
      </c>
      <c r="B3864" t="s">
        <v>25</v>
      </c>
      <c r="C3864" t="s">
        <v>150</v>
      </c>
      <c r="D3864" t="s">
        <v>1744</v>
      </c>
      <c r="E3864" t="s">
        <v>5598</v>
      </c>
      <c r="F3864" t="s">
        <v>1747</v>
      </c>
      <c r="G3864" t="s">
        <v>147</v>
      </c>
      <c r="H3864" t="s">
        <v>5599</v>
      </c>
      <c r="I3864" t="s">
        <v>55</v>
      </c>
      <c r="J3864" t="s">
        <v>1746</v>
      </c>
      <c r="K3864" t="s">
        <v>1488</v>
      </c>
      <c r="L3864" t="s">
        <v>146</v>
      </c>
      <c r="M3864" t="s">
        <v>5605</v>
      </c>
    </row>
    <row r="3865" spans="1:13" x14ac:dyDescent="0.35">
      <c r="A3865" t="s">
        <v>5606</v>
      </c>
      <c r="B3865" t="s">
        <v>25</v>
      </c>
      <c r="C3865" t="s">
        <v>150</v>
      </c>
      <c r="D3865" t="s">
        <v>1744</v>
      </c>
      <c r="E3865" t="s">
        <v>5602</v>
      </c>
      <c r="F3865" t="s">
        <v>1747</v>
      </c>
      <c r="G3865" t="s">
        <v>147</v>
      </c>
      <c r="H3865" t="s">
        <v>5599</v>
      </c>
      <c r="I3865" t="s">
        <v>55</v>
      </c>
      <c r="J3865" t="s">
        <v>1746</v>
      </c>
      <c r="K3865" t="s">
        <v>1488</v>
      </c>
      <c r="L3865" t="s">
        <v>146</v>
      </c>
      <c r="M3865" t="s">
        <v>5607</v>
      </c>
    </row>
    <row r="3866" spans="1:13" x14ac:dyDescent="0.35">
      <c r="A3866" t="s">
        <v>5608</v>
      </c>
      <c r="B3866" t="s">
        <v>25</v>
      </c>
      <c r="C3866" t="s">
        <v>150</v>
      </c>
      <c r="D3866" t="s">
        <v>1744</v>
      </c>
      <c r="E3866" t="s">
        <v>5598</v>
      </c>
      <c r="F3866" t="s">
        <v>1748</v>
      </c>
      <c r="G3866" t="s">
        <v>147</v>
      </c>
      <c r="H3866" t="s">
        <v>5599</v>
      </c>
      <c r="I3866" t="s">
        <v>55</v>
      </c>
      <c r="J3866" t="s">
        <v>1746</v>
      </c>
      <c r="K3866" t="s">
        <v>1488</v>
      </c>
      <c r="L3866" t="s">
        <v>146</v>
      </c>
      <c r="M3866" t="s">
        <v>5609</v>
      </c>
    </row>
    <row r="3867" spans="1:13" x14ac:dyDescent="0.35">
      <c r="A3867" t="s">
        <v>5610</v>
      </c>
      <c r="B3867" t="s">
        <v>25</v>
      </c>
      <c r="C3867" t="s">
        <v>150</v>
      </c>
      <c r="D3867" t="s">
        <v>1744</v>
      </c>
      <c r="E3867" t="s">
        <v>5602</v>
      </c>
      <c r="F3867" t="s">
        <v>1748</v>
      </c>
      <c r="G3867" t="s">
        <v>147</v>
      </c>
      <c r="H3867" t="s">
        <v>5599</v>
      </c>
      <c r="I3867" t="s">
        <v>55</v>
      </c>
      <c r="J3867" t="s">
        <v>1746</v>
      </c>
      <c r="K3867" t="s">
        <v>1488</v>
      </c>
      <c r="L3867" t="s">
        <v>146</v>
      </c>
      <c r="M3867" t="s">
        <v>5611</v>
      </c>
    </row>
    <row r="3868" spans="1:13" x14ac:dyDescent="0.35">
      <c r="A3868" t="s">
        <v>5612</v>
      </c>
      <c r="B3868" t="s">
        <v>25</v>
      </c>
      <c r="C3868" t="s">
        <v>150</v>
      </c>
      <c r="D3868" t="s">
        <v>1744</v>
      </c>
      <c r="E3868" t="s">
        <v>5598</v>
      </c>
      <c r="F3868" t="s">
        <v>1749</v>
      </c>
      <c r="G3868" t="s">
        <v>147</v>
      </c>
      <c r="H3868" t="s">
        <v>5599</v>
      </c>
      <c r="I3868" t="s">
        <v>55</v>
      </c>
      <c r="J3868" t="s">
        <v>1746</v>
      </c>
      <c r="K3868" t="s">
        <v>1488</v>
      </c>
      <c r="L3868" t="s">
        <v>146</v>
      </c>
      <c r="M3868" t="s">
        <v>5613</v>
      </c>
    </row>
    <row r="3869" spans="1:13" x14ac:dyDescent="0.35">
      <c r="A3869" t="s">
        <v>5614</v>
      </c>
      <c r="B3869" t="s">
        <v>25</v>
      </c>
      <c r="C3869" t="s">
        <v>150</v>
      </c>
      <c r="D3869" t="s">
        <v>1744</v>
      </c>
      <c r="E3869" t="s">
        <v>5602</v>
      </c>
      <c r="F3869" t="s">
        <v>1749</v>
      </c>
      <c r="G3869" t="s">
        <v>147</v>
      </c>
      <c r="H3869" t="s">
        <v>5599</v>
      </c>
      <c r="I3869" t="s">
        <v>55</v>
      </c>
      <c r="J3869" t="s">
        <v>1746</v>
      </c>
      <c r="K3869" t="s">
        <v>1488</v>
      </c>
      <c r="L3869" t="s">
        <v>146</v>
      </c>
      <c r="M3869" t="s">
        <v>5615</v>
      </c>
    </row>
    <row r="3870" spans="1:13" x14ac:dyDescent="0.35">
      <c r="A3870" t="s">
        <v>5616</v>
      </c>
      <c r="B3870" t="s">
        <v>25</v>
      </c>
      <c r="C3870" t="s">
        <v>150</v>
      </c>
      <c r="D3870" t="s">
        <v>1744</v>
      </c>
      <c r="E3870" t="s">
        <v>5598</v>
      </c>
      <c r="F3870" t="s">
        <v>1750</v>
      </c>
      <c r="G3870" t="s">
        <v>147</v>
      </c>
      <c r="H3870" t="s">
        <v>5599</v>
      </c>
      <c r="I3870" t="s">
        <v>55</v>
      </c>
      <c r="J3870" t="s">
        <v>1746</v>
      </c>
      <c r="K3870" t="s">
        <v>1488</v>
      </c>
      <c r="L3870" t="s">
        <v>146</v>
      </c>
      <c r="M3870" t="s">
        <v>5617</v>
      </c>
    </row>
    <row r="3871" spans="1:13" x14ac:dyDescent="0.35">
      <c r="A3871" t="s">
        <v>5618</v>
      </c>
      <c r="B3871" t="s">
        <v>25</v>
      </c>
      <c r="C3871" t="s">
        <v>150</v>
      </c>
      <c r="D3871" t="s">
        <v>1744</v>
      </c>
      <c r="E3871" t="s">
        <v>5602</v>
      </c>
      <c r="F3871" t="s">
        <v>1750</v>
      </c>
      <c r="G3871" t="s">
        <v>147</v>
      </c>
      <c r="H3871" t="s">
        <v>5599</v>
      </c>
      <c r="I3871" t="s">
        <v>55</v>
      </c>
      <c r="J3871" t="s">
        <v>1746</v>
      </c>
      <c r="K3871" t="s">
        <v>1488</v>
      </c>
      <c r="L3871" t="s">
        <v>146</v>
      </c>
      <c r="M3871" t="s">
        <v>5619</v>
      </c>
    </row>
    <row r="3872" spans="1:13" x14ac:dyDescent="0.35">
      <c r="A3872" t="s">
        <v>5620</v>
      </c>
      <c r="B3872" t="s">
        <v>25</v>
      </c>
      <c r="C3872" t="s">
        <v>150</v>
      </c>
      <c r="D3872" t="s">
        <v>57</v>
      </c>
      <c r="E3872" t="s">
        <v>5598</v>
      </c>
      <c r="F3872" t="s">
        <v>490</v>
      </c>
      <c r="G3872" t="s">
        <v>147</v>
      </c>
      <c r="H3872" t="s">
        <v>5599</v>
      </c>
      <c r="I3872" t="s">
        <v>55</v>
      </c>
      <c r="J3872" t="s">
        <v>1746</v>
      </c>
      <c r="K3872" t="s">
        <v>1488</v>
      </c>
      <c r="L3872" t="s">
        <v>146</v>
      </c>
      <c r="M3872" t="s">
        <v>5621</v>
      </c>
    </row>
    <row r="3873" spans="1:13" x14ac:dyDescent="0.35">
      <c r="A3873" t="s">
        <v>5622</v>
      </c>
      <c r="B3873" t="s">
        <v>25</v>
      </c>
      <c r="C3873" t="s">
        <v>74</v>
      </c>
      <c r="D3873" t="s">
        <v>2171</v>
      </c>
      <c r="E3873" t="s">
        <v>5623</v>
      </c>
      <c r="F3873" t="s">
        <v>1751</v>
      </c>
      <c r="G3873" t="s">
        <v>147</v>
      </c>
      <c r="H3873" t="s">
        <v>5599</v>
      </c>
      <c r="I3873" t="s">
        <v>55</v>
      </c>
      <c r="J3873" t="s">
        <v>1746</v>
      </c>
      <c r="K3873" t="s">
        <v>1488</v>
      </c>
      <c r="L3873" t="s">
        <v>146</v>
      </c>
      <c r="M3873" t="s">
        <v>5624</v>
      </c>
    </row>
    <row r="3874" spans="1:13" x14ac:dyDescent="0.35">
      <c r="A3874" t="s">
        <v>5625</v>
      </c>
      <c r="B3874" t="s">
        <v>25</v>
      </c>
      <c r="C3874" t="s">
        <v>150</v>
      </c>
      <c r="D3874" t="s">
        <v>2171</v>
      </c>
      <c r="E3874" t="s">
        <v>5623</v>
      </c>
      <c r="F3874" t="s">
        <v>1751</v>
      </c>
      <c r="G3874" t="s">
        <v>147</v>
      </c>
      <c r="H3874" t="s">
        <v>5599</v>
      </c>
      <c r="I3874" t="s">
        <v>55</v>
      </c>
      <c r="J3874" t="s">
        <v>1746</v>
      </c>
      <c r="K3874" t="s">
        <v>1488</v>
      </c>
      <c r="L3874" t="s">
        <v>146</v>
      </c>
      <c r="M3874" t="s">
        <v>5626</v>
      </c>
    </row>
    <row r="3875" spans="1:13" x14ac:dyDescent="0.35">
      <c r="A3875" t="s">
        <v>5627</v>
      </c>
      <c r="B3875" t="s">
        <v>25</v>
      </c>
      <c r="C3875" t="s">
        <v>150</v>
      </c>
      <c r="D3875" t="s">
        <v>1744</v>
      </c>
      <c r="E3875" t="s">
        <v>5602</v>
      </c>
      <c r="F3875" t="s">
        <v>1752</v>
      </c>
      <c r="G3875" t="s">
        <v>147</v>
      </c>
      <c r="H3875" t="s">
        <v>5599</v>
      </c>
      <c r="I3875" t="s">
        <v>55</v>
      </c>
      <c r="J3875" t="s">
        <v>1746</v>
      </c>
      <c r="K3875" t="s">
        <v>1488</v>
      </c>
      <c r="L3875" t="s">
        <v>146</v>
      </c>
      <c r="M3875" t="s">
        <v>5628</v>
      </c>
    </row>
    <row r="3876" spans="1:13" x14ac:dyDescent="0.35">
      <c r="A3876" t="s">
        <v>5629</v>
      </c>
      <c r="B3876" t="s">
        <v>25</v>
      </c>
      <c r="C3876" t="s">
        <v>150</v>
      </c>
      <c r="D3876" t="s">
        <v>1744</v>
      </c>
      <c r="E3876" t="s">
        <v>5630</v>
      </c>
      <c r="F3876" t="s">
        <v>1752</v>
      </c>
      <c r="G3876" t="s">
        <v>147</v>
      </c>
      <c r="H3876" t="s">
        <v>5599</v>
      </c>
      <c r="I3876" t="s">
        <v>55</v>
      </c>
      <c r="J3876" t="s">
        <v>1746</v>
      </c>
      <c r="K3876" t="s">
        <v>1488</v>
      </c>
      <c r="L3876" t="s">
        <v>146</v>
      </c>
      <c r="M3876" t="s">
        <v>5631</v>
      </c>
    </row>
    <row r="3877" spans="1:13" x14ac:dyDescent="0.35">
      <c r="A3877" t="s">
        <v>5632</v>
      </c>
      <c r="B3877" t="s">
        <v>25</v>
      </c>
      <c r="C3877" t="s">
        <v>150</v>
      </c>
      <c r="D3877" t="s">
        <v>1744</v>
      </c>
      <c r="E3877" t="s">
        <v>5602</v>
      </c>
      <c r="F3877" t="s">
        <v>1753</v>
      </c>
      <c r="G3877" t="s">
        <v>147</v>
      </c>
      <c r="H3877" t="s">
        <v>5599</v>
      </c>
      <c r="I3877" t="s">
        <v>55</v>
      </c>
      <c r="J3877" t="s">
        <v>1746</v>
      </c>
      <c r="K3877" t="s">
        <v>1488</v>
      </c>
      <c r="L3877" t="s">
        <v>146</v>
      </c>
      <c r="M3877" t="s">
        <v>5633</v>
      </c>
    </row>
    <row r="3878" spans="1:13" x14ac:dyDescent="0.35">
      <c r="A3878" t="s">
        <v>5634</v>
      </c>
      <c r="B3878" t="s">
        <v>25</v>
      </c>
      <c r="C3878" t="s">
        <v>150</v>
      </c>
      <c r="D3878" t="s">
        <v>1744</v>
      </c>
      <c r="E3878" t="s">
        <v>5598</v>
      </c>
      <c r="F3878" t="s">
        <v>1753</v>
      </c>
      <c r="G3878" t="s">
        <v>147</v>
      </c>
      <c r="H3878" t="s">
        <v>5599</v>
      </c>
      <c r="I3878" t="s">
        <v>55</v>
      </c>
      <c r="J3878" t="s">
        <v>1746</v>
      </c>
      <c r="K3878" t="s">
        <v>1488</v>
      </c>
      <c r="L3878" t="s">
        <v>146</v>
      </c>
      <c r="M3878" t="s">
        <v>5635</v>
      </c>
    </row>
    <row r="3879" spans="1:13" x14ac:dyDescent="0.35">
      <c r="A3879" t="s">
        <v>5636</v>
      </c>
      <c r="B3879" t="s">
        <v>25</v>
      </c>
      <c r="C3879" t="s">
        <v>150</v>
      </c>
      <c r="D3879" t="s">
        <v>5637</v>
      </c>
      <c r="E3879" t="s">
        <v>5638</v>
      </c>
      <c r="F3879" t="s">
        <v>1754</v>
      </c>
      <c r="G3879" t="s">
        <v>147</v>
      </c>
      <c r="H3879" t="s">
        <v>5599</v>
      </c>
      <c r="I3879" t="s">
        <v>55</v>
      </c>
      <c r="J3879" t="s">
        <v>1746</v>
      </c>
      <c r="K3879" t="s">
        <v>1488</v>
      </c>
      <c r="L3879" t="s">
        <v>146</v>
      </c>
      <c r="M3879" t="s">
        <v>5639</v>
      </c>
    </row>
    <row r="3880" spans="1:13" x14ac:dyDescent="0.35">
      <c r="A3880" t="s">
        <v>5640</v>
      </c>
      <c r="B3880" t="s">
        <v>25</v>
      </c>
      <c r="C3880" t="s">
        <v>150</v>
      </c>
      <c r="D3880" t="s">
        <v>5637</v>
      </c>
      <c r="E3880" t="s">
        <v>5641</v>
      </c>
      <c r="F3880" t="s">
        <v>1754</v>
      </c>
      <c r="G3880" t="s">
        <v>147</v>
      </c>
      <c r="H3880" t="s">
        <v>5599</v>
      </c>
      <c r="I3880" t="s">
        <v>55</v>
      </c>
      <c r="J3880" t="s">
        <v>1746</v>
      </c>
      <c r="K3880" t="s">
        <v>1488</v>
      </c>
      <c r="L3880" t="s">
        <v>146</v>
      </c>
      <c r="M3880" t="s">
        <v>5642</v>
      </c>
    </row>
    <row r="3881" spans="1:13" x14ac:dyDescent="0.35">
      <c r="A3881" t="s">
        <v>5643</v>
      </c>
      <c r="B3881" t="s">
        <v>25</v>
      </c>
      <c r="C3881" t="s">
        <v>150</v>
      </c>
      <c r="D3881" t="s">
        <v>5637</v>
      </c>
      <c r="E3881" t="s">
        <v>5602</v>
      </c>
      <c r="F3881" t="s">
        <v>1754</v>
      </c>
      <c r="G3881" t="s">
        <v>147</v>
      </c>
      <c r="H3881" t="s">
        <v>5599</v>
      </c>
      <c r="I3881" t="s">
        <v>55</v>
      </c>
      <c r="J3881" t="s">
        <v>1746</v>
      </c>
      <c r="K3881" t="s">
        <v>1488</v>
      </c>
      <c r="L3881" t="s">
        <v>146</v>
      </c>
      <c r="M3881" t="s">
        <v>5644</v>
      </c>
    </row>
    <row r="3882" spans="1:13" x14ac:dyDescent="0.35">
      <c r="A3882" t="s">
        <v>5645</v>
      </c>
      <c r="B3882" t="s">
        <v>25</v>
      </c>
      <c r="C3882" t="s">
        <v>150</v>
      </c>
      <c r="D3882" t="s">
        <v>5637</v>
      </c>
      <c r="E3882" t="s">
        <v>5646</v>
      </c>
      <c r="F3882" t="s">
        <v>5647</v>
      </c>
      <c r="G3882" t="s">
        <v>147</v>
      </c>
      <c r="H3882" t="s">
        <v>5599</v>
      </c>
      <c r="I3882" t="s">
        <v>55</v>
      </c>
      <c r="J3882" t="s">
        <v>1746</v>
      </c>
      <c r="K3882" t="s">
        <v>1488</v>
      </c>
      <c r="L3882" t="s">
        <v>146</v>
      </c>
      <c r="M3882" t="s">
        <v>5648</v>
      </c>
    </row>
    <row r="3883" spans="1:13" x14ac:dyDescent="0.35">
      <c r="A3883" t="s">
        <v>5649</v>
      </c>
      <c r="B3883" t="s">
        <v>25</v>
      </c>
      <c r="C3883" t="s">
        <v>150</v>
      </c>
      <c r="D3883" t="s">
        <v>5637</v>
      </c>
      <c r="E3883" t="s">
        <v>5646</v>
      </c>
      <c r="F3883" t="s">
        <v>448</v>
      </c>
      <c r="G3883" t="s">
        <v>147</v>
      </c>
      <c r="H3883" t="s">
        <v>5599</v>
      </c>
      <c r="I3883" t="s">
        <v>55</v>
      </c>
      <c r="J3883" t="s">
        <v>1746</v>
      </c>
      <c r="K3883" t="s">
        <v>1488</v>
      </c>
      <c r="L3883" t="s">
        <v>146</v>
      </c>
      <c r="M3883" t="s">
        <v>5650</v>
      </c>
    </row>
    <row r="3884" spans="1:13" x14ac:dyDescent="0.35">
      <c r="A3884" t="s">
        <v>5651</v>
      </c>
      <c r="B3884" t="s">
        <v>25</v>
      </c>
      <c r="C3884" t="s">
        <v>150</v>
      </c>
      <c r="D3884" t="s">
        <v>1744</v>
      </c>
      <c r="E3884" t="s">
        <v>5602</v>
      </c>
      <c r="F3884" t="s">
        <v>1755</v>
      </c>
      <c r="G3884" t="s">
        <v>147</v>
      </c>
      <c r="H3884" t="s">
        <v>5599</v>
      </c>
      <c r="I3884" t="s">
        <v>55</v>
      </c>
      <c r="J3884" t="s">
        <v>1746</v>
      </c>
      <c r="K3884" t="s">
        <v>1488</v>
      </c>
      <c r="L3884" t="s">
        <v>146</v>
      </c>
      <c r="M3884" t="s">
        <v>5652</v>
      </c>
    </row>
    <row r="3885" spans="1:13" x14ac:dyDescent="0.35">
      <c r="A3885" t="s">
        <v>5653</v>
      </c>
      <c r="B3885" t="s">
        <v>25</v>
      </c>
      <c r="C3885" t="s">
        <v>150</v>
      </c>
      <c r="D3885" t="s">
        <v>1744</v>
      </c>
      <c r="E3885" t="s">
        <v>5602</v>
      </c>
      <c r="F3885" t="s">
        <v>1257</v>
      </c>
      <c r="G3885" t="s">
        <v>147</v>
      </c>
      <c r="H3885" t="s">
        <v>5599</v>
      </c>
      <c r="I3885" t="s">
        <v>55</v>
      </c>
      <c r="J3885" t="s">
        <v>1746</v>
      </c>
      <c r="K3885" t="s">
        <v>1488</v>
      </c>
      <c r="L3885" t="s">
        <v>146</v>
      </c>
      <c r="M3885" t="s">
        <v>5654</v>
      </c>
    </row>
    <row r="3886" spans="1:13" x14ac:dyDescent="0.35">
      <c r="A3886" t="s">
        <v>5655</v>
      </c>
      <c r="B3886" t="s">
        <v>25</v>
      </c>
      <c r="C3886" t="s">
        <v>150</v>
      </c>
      <c r="D3886" t="s">
        <v>1744</v>
      </c>
      <c r="E3886" t="s">
        <v>5602</v>
      </c>
      <c r="F3886" t="s">
        <v>1249</v>
      </c>
      <c r="G3886" t="s">
        <v>147</v>
      </c>
      <c r="H3886" t="s">
        <v>5599</v>
      </c>
      <c r="I3886" t="s">
        <v>55</v>
      </c>
      <c r="J3886" t="s">
        <v>1746</v>
      </c>
      <c r="K3886" t="s">
        <v>1488</v>
      </c>
      <c r="L3886" t="s">
        <v>146</v>
      </c>
      <c r="M3886" t="s">
        <v>5656</v>
      </c>
    </row>
    <row r="3887" spans="1:13" x14ac:dyDescent="0.35">
      <c r="A3887" t="s">
        <v>5657</v>
      </c>
      <c r="B3887" t="s">
        <v>25</v>
      </c>
      <c r="C3887" t="s">
        <v>150</v>
      </c>
      <c r="D3887" t="s">
        <v>1744</v>
      </c>
      <c r="E3887" t="s">
        <v>5602</v>
      </c>
      <c r="F3887" t="s">
        <v>1754</v>
      </c>
      <c r="G3887" t="s">
        <v>147</v>
      </c>
      <c r="H3887" t="s">
        <v>5599</v>
      </c>
      <c r="I3887" t="s">
        <v>55</v>
      </c>
      <c r="J3887" t="s">
        <v>1746</v>
      </c>
      <c r="K3887" t="s">
        <v>1488</v>
      </c>
      <c r="L3887" t="s">
        <v>146</v>
      </c>
      <c r="M3887" t="s">
        <v>5658</v>
      </c>
    </row>
    <row r="3888" spans="1:13" x14ac:dyDescent="0.35">
      <c r="A3888" t="s">
        <v>5659</v>
      </c>
      <c r="B3888" t="s">
        <v>25</v>
      </c>
      <c r="C3888" t="s">
        <v>150</v>
      </c>
      <c r="D3888" t="s">
        <v>1744</v>
      </c>
      <c r="E3888" t="s">
        <v>5598</v>
      </c>
      <c r="F3888" t="s">
        <v>1755</v>
      </c>
      <c r="G3888" t="s">
        <v>147</v>
      </c>
      <c r="H3888" t="s">
        <v>5599</v>
      </c>
      <c r="I3888" t="s">
        <v>55</v>
      </c>
      <c r="J3888" t="s">
        <v>1746</v>
      </c>
      <c r="K3888" t="s">
        <v>1488</v>
      </c>
      <c r="L3888" t="s">
        <v>146</v>
      </c>
      <c r="M3888" t="s">
        <v>5660</v>
      </c>
    </row>
    <row r="3889" spans="1:13" x14ac:dyDescent="0.35">
      <c r="A3889" t="s">
        <v>5661</v>
      </c>
      <c r="B3889" t="s">
        <v>25</v>
      </c>
      <c r="C3889" t="s">
        <v>150</v>
      </c>
      <c r="D3889" t="s">
        <v>1744</v>
      </c>
      <c r="E3889" t="s">
        <v>5598</v>
      </c>
      <c r="F3889" t="s">
        <v>1257</v>
      </c>
      <c r="G3889" t="s">
        <v>147</v>
      </c>
      <c r="H3889" t="s">
        <v>5599</v>
      </c>
      <c r="I3889" t="s">
        <v>55</v>
      </c>
      <c r="J3889" t="s">
        <v>1746</v>
      </c>
      <c r="K3889" t="s">
        <v>1488</v>
      </c>
      <c r="L3889" t="s">
        <v>146</v>
      </c>
      <c r="M3889" t="s">
        <v>5662</v>
      </c>
    </row>
    <row r="3890" spans="1:13" x14ac:dyDescent="0.35">
      <c r="A3890" t="s">
        <v>5663</v>
      </c>
      <c r="B3890" t="s">
        <v>25</v>
      </c>
      <c r="C3890" t="s">
        <v>150</v>
      </c>
      <c r="D3890" t="s">
        <v>1744</v>
      </c>
      <c r="E3890" t="s">
        <v>5598</v>
      </c>
      <c r="F3890" t="s">
        <v>1249</v>
      </c>
      <c r="G3890" t="s">
        <v>147</v>
      </c>
      <c r="H3890" t="s">
        <v>5599</v>
      </c>
      <c r="I3890" t="s">
        <v>55</v>
      </c>
      <c r="J3890" t="s">
        <v>1746</v>
      </c>
      <c r="K3890" t="s">
        <v>1488</v>
      </c>
      <c r="L3890" t="s">
        <v>146</v>
      </c>
      <c r="M3890" t="s">
        <v>5664</v>
      </c>
    </row>
    <row r="3891" spans="1:13" x14ac:dyDescent="0.35">
      <c r="A3891" t="s">
        <v>5665</v>
      </c>
      <c r="B3891" t="s">
        <v>25</v>
      </c>
      <c r="C3891" t="s">
        <v>150</v>
      </c>
      <c r="D3891" t="s">
        <v>1744</v>
      </c>
      <c r="E3891" t="s">
        <v>5598</v>
      </c>
      <c r="F3891" t="s">
        <v>1754</v>
      </c>
      <c r="G3891" t="s">
        <v>147</v>
      </c>
      <c r="H3891" t="s">
        <v>5599</v>
      </c>
      <c r="I3891" t="s">
        <v>55</v>
      </c>
      <c r="J3891" t="s">
        <v>1746</v>
      </c>
      <c r="K3891" t="s">
        <v>1488</v>
      </c>
      <c r="L3891" t="s">
        <v>146</v>
      </c>
      <c r="M3891" t="s">
        <v>5666</v>
      </c>
    </row>
    <row r="3892" spans="1:13" x14ac:dyDescent="0.35">
      <c r="A3892" t="s">
        <v>5667</v>
      </c>
      <c r="B3892" t="s">
        <v>25</v>
      </c>
      <c r="C3892" t="s">
        <v>150</v>
      </c>
      <c r="D3892" t="s">
        <v>1744</v>
      </c>
      <c r="E3892" t="s">
        <v>5598</v>
      </c>
      <c r="F3892" t="s">
        <v>490</v>
      </c>
      <c r="G3892" t="s">
        <v>147</v>
      </c>
      <c r="H3892" t="s">
        <v>5599</v>
      </c>
      <c r="I3892" t="s">
        <v>55</v>
      </c>
      <c r="J3892" t="s">
        <v>1746</v>
      </c>
      <c r="K3892" t="s">
        <v>1488</v>
      </c>
      <c r="L3892" t="s">
        <v>146</v>
      </c>
      <c r="M3892" t="s">
        <v>5668</v>
      </c>
    </row>
    <row r="3893" spans="1:13" x14ac:dyDescent="0.35">
      <c r="A3893" t="s">
        <v>5669</v>
      </c>
      <c r="B3893" t="s">
        <v>25</v>
      </c>
      <c r="C3893" t="s">
        <v>150</v>
      </c>
      <c r="D3893" t="s">
        <v>1744</v>
      </c>
      <c r="E3893" t="s">
        <v>5598</v>
      </c>
      <c r="F3893" t="s">
        <v>1756</v>
      </c>
      <c r="G3893" t="s">
        <v>147</v>
      </c>
      <c r="H3893" t="s">
        <v>5599</v>
      </c>
      <c r="I3893" t="s">
        <v>55</v>
      </c>
      <c r="J3893" t="s">
        <v>1746</v>
      </c>
      <c r="K3893" t="s">
        <v>1488</v>
      </c>
      <c r="L3893" t="s">
        <v>146</v>
      </c>
      <c r="M3893" t="s">
        <v>5670</v>
      </c>
    </row>
    <row r="3894" spans="1:13" x14ac:dyDescent="0.35">
      <c r="A3894" t="s">
        <v>5671</v>
      </c>
      <c r="B3894" t="s">
        <v>25</v>
      </c>
      <c r="C3894" t="s">
        <v>150</v>
      </c>
      <c r="D3894" t="s">
        <v>60</v>
      </c>
      <c r="E3894" t="s">
        <v>5672</v>
      </c>
      <c r="F3894" t="s">
        <v>662</v>
      </c>
      <c r="G3894" t="s">
        <v>147</v>
      </c>
      <c r="H3894" t="s">
        <v>5673</v>
      </c>
      <c r="I3894" t="s">
        <v>55</v>
      </c>
      <c r="J3894" t="s">
        <v>1503</v>
      </c>
      <c r="K3894" t="s">
        <v>1488</v>
      </c>
      <c r="L3894" t="s">
        <v>146</v>
      </c>
      <c r="M3894" t="s">
        <v>5674</v>
      </c>
    </row>
    <row r="3895" spans="1:13" x14ac:dyDescent="0.35">
      <c r="A3895" t="s">
        <v>5675</v>
      </c>
      <c r="B3895" t="s">
        <v>25</v>
      </c>
      <c r="C3895" t="s">
        <v>58</v>
      </c>
      <c r="D3895" t="s">
        <v>61</v>
      </c>
      <c r="E3895" t="s">
        <v>5672</v>
      </c>
      <c r="F3895" t="s">
        <v>660</v>
      </c>
      <c r="G3895" t="s">
        <v>1502</v>
      </c>
      <c r="H3895" t="s">
        <v>5673</v>
      </c>
      <c r="I3895" t="s">
        <v>55</v>
      </c>
      <c r="J3895" t="s">
        <v>1503</v>
      </c>
      <c r="K3895" t="s">
        <v>1488</v>
      </c>
      <c r="L3895" t="s">
        <v>146</v>
      </c>
      <c r="M3895" t="s">
        <v>5676</v>
      </c>
    </row>
    <row r="3896" spans="1:13" x14ac:dyDescent="0.35">
      <c r="A3896" t="s">
        <v>5677</v>
      </c>
      <c r="B3896" t="s">
        <v>25</v>
      </c>
      <c r="C3896" t="s">
        <v>68</v>
      </c>
      <c r="D3896" t="s">
        <v>141</v>
      </c>
      <c r="E3896" t="s">
        <v>5678</v>
      </c>
      <c r="F3896" t="s">
        <v>197</v>
      </c>
      <c r="G3896" t="s">
        <v>151</v>
      </c>
      <c r="H3896" t="s">
        <v>5679</v>
      </c>
      <c r="I3896" t="s">
        <v>55</v>
      </c>
      <c r="J3896" t="s">
        <v>1503</v>
      </c>
      <c r="K3896" t="s">
        <v>1488</v>
      </c>
      <c r="L3896" t="s">
        <v>146</v>
      </c>
      <c r="M3896" t="s">
        <v>5680</v>
      </c>
    </row>
    <row r="3897" spans="1:13" x14ac:dyDescent="0.35">
      <c r="A3897" t="s">
        <v>5681</v>
      </c>
      <c r="B3897" t="s">
        <v>25</v>
      </c>
      <c r="C3897" t="s">
        <v>58</v>
      </c>
      <c r="D3897" t="s">
        <v>141</v>
      </c>
      <c r="E3897" t="s">
        <v>5678</v>
      </c>
      <c r="F3897" t="s">
        <v>1510</v>
      </c>
      <c r="G3897" t="s">
        <v>1502</v>
      </c>
      <c r="H3897" t="s">
        <v>5679</v>
      </c>
      <c r="I3897" t="s">
        <v>55</v>
      </c>
      <c r="J3897" t="s">
        <v>1746</v>
      </c>
      <c r="K3897" t="s">
        <v>1488</v>
      </c>
      <c r="L3897" t="s">
        <v>146</v>
      </c>
      <c r="M3897" t="s">
        <v>5682</v>
      </c>
    </row>
    <row r="3898" spans="1:13" x14ac:dyDescent="0.35">
      <c r="A3898" t="s">
        <v>5683</v>
      </c>
      <c r="B3898" t="s">
        <v>25</v>
      </c>
      <c r="C3898" t="s">
        <v>58</v>
      </c>
      <c r="D3898" t="s">
        <v>141</v>
      </c>
      <c r="E3898" t="s">
        <v>5678</v>
      </c>
      <c r="F3898" t="s">
        <v>1510</v>
      </c>
      <c r="G3898" t="s">
        <v>1502</v>
      </c>
      <c r="H3898" t="s">
        <v>5679</v>
      </c>
      <c r="I3898" t="s">
        <v>55</v>
      </c>
      <c r="J3898" t="s">
        <v>1746</v>
      </c>
      <c r="K3898" t="s">
        <v>1488</v>
      </c>
      <c r="L3898" t="s">
        <v>146</v>
      </c>
      <c r="M3898" t="s">
        <v>5684</v>
      </c>
    </row>
    <row r="3899" spans="1:13" x14ac:dyDescent="0.35">
      <c r="A3899" t="s">
        <v>5685</v>
      </c>
      <c r="B3899" t="s">
        <v>25</v>
      </c>
      <c r="C3899" t="s">
        <v>72</v>
      </c>
      <c r="D3899" t="s">
        <v>141</v>
      </c>
      <c r="E3899" t="s">
        <v>5678</v>
      </c>
      <c r="F3899" t="s">
        <v>196</v>
      </c>
      <c r="G3899" t="s">
        <v>1502</v>
      </c>
      <c r="H3899" t="s">
        <v>5679</v>
      </c>
      <c r="I3899" t="s">
        <v>55</v>
      </c>
      <c r="J3899" t="s">
        <v>1746</v>
      </c>
      <c r="K3899" t="s">
        <v>1488</v>
      </c>
      <c r="L3899" t="s">
        <v>146</v>
      </c>
      <c r="M3899" t="s">
        <v>5686</v>
      </c>
    </row>
    <row r="3900" spans="1:13" x14ac:dyDescent="0.35">
      <c r="A3900" t="s">
        <v>5687</v>
      </c>
      <c r="B3900" t="s">
        <v>25</v>
      </c>
      <c r="C3900" t="s">
        <v>72</v>
      </c>
      <c r="D3900" t="s">
        <v>141</v>
      </c>
      <c r="E3900" t="s">
        <v>5678</v>
      </c>
      <c r="F3900" t="s">
        <v>196</v>
      </c>
      <c r="G3900" t="s">
        <v>1502</v>
      </c>
      <c r="H3900" t="s">
        <v>5679</v>
      </c>
      <c r="I3900" t="s">
        <v>55</v>
      </c>
      <c r="J3900" t="s">
        <v>1746</v>
      </c>
      <c r="K3900" t="s">
        <v>1488</v>
      </c>
      <c r="L3900" t="s">
        <v>146</v>
      </c>
      <c r="M3900" t="s">
        <v>5688</v>
      </c>
    </row>
    <row r="3901" spans="1:13" x14ac:dyDescent="0.35">
      <c r="A3901" t="s">
        <v>5689</v>
      </c>
      <c r="B3901" t="s">
        <v>25</v>
      </c>
      <c r="C3901" t="s">
        <v>58</v>
      </c>
      <c r="D3901" t="s">
        <v>141</v>
      </c>
      <c r="E3901" t="s">
        <v>5678</v>
      </c>
      <c r="F3901" t="s">
        <v>170</v>
      </c>
      <c r="G3901" t="s">
        <v>1502</v>
      </c>
      <c r="H3901" t="s">
        <v>5679</v>
      </c>
      <c r="I3901" t="s">
        <v>55</v>
      </c>
      <c r="J3901" t="s">
        <v>1746</v>
      </c>
      <c r="K3901" t="s">
        <v>1488</v>
      </c>
      <c r="L3901" t="s">
        <v>146</v>
      </c>
      <c r="M3901" t="s">
        <v>5690</v>
      </c>
    </row>
    <row r="3902" spans="1:13" x14ac:dyDescent="0.35">
      <c r="A3902" t="s">
        <v>5691</v>
      </c>
      <c r="B3902" t="s">
        <v>25</v>
      </c>
      <c r="C3902" t="s">
        <v>58</v>
      </c>
      <c r="D3902" t="s">
        <v>141</v>
      </c>
      <c r="E3902" t="s">
        <v>5678</v>
      </c>
      <c r="F3902" t="s">
        <v>170</v>
      </c>
      <c r="G3902" t="s">
        <v>1502</v>
      </c>
      <c r="H3902" t="s">
        <v>5679</v>
      </c>
      <c r="I3902" t="s">
        <v>55</v>
      </c>
      <c r="J3902" t="s">
        <v>1746</v>
      </c>
      <c r="K3902" t="s">
        <v>1488</v>
      </c>
      <c r="L3902" t="s">
        <v>146</v>
      </c>
      <c r="M3902" t="s">
        <v>5692</v>
      </c>
    </row>
    <row r="3903" spans="1:13" x14ac:dyDescent="0.35">
      <c r="A3903" t="s">
        <v>5693</v>
      </c>
      <c r="B3903" t="s">
        <v>25</v>
      </c>
      <c r="C3903" t="s">
        <v>58</v>
      </c>
      <c r="D3903" t="s">
        <v>141</v>
      </c>
      <c r="E3903" t="s">
        <v>5678</v>
      </c>
      <c r="F3903" t="s">
        <v>174</v>
      </c>
      <c r="G3903" t="s">
        <v>1502</v>
      </c>
      <c r="H3903" t="s">
        <v>5679</v>
      </c>
      <c r="I3903" t="s">
        <v>55</v>
      </c>
      <c r="J3903" t="s">
        <v>1746</v>
      </c>
      <c r="K3903" t="s">
        <v>1488</v>
      </c>
      <c r="L3903" t="s">
        <v>146</v>
      </c>
      <c r="M3903" t="s">
        <v>5694</v>
      </c>
    </row>
    <row r="3904" spans="1:13" x14ac:dyDescent="0.35">
      <c r="A3904" t="s">
        <v>5695</v>
      </c>
      <c r="B3904" t="s">
        <v>25</v>
      </c>
      <c r="C3904" t="s">
        <v>58</v>
      </c>
      <c r="D3904" t="s">
        <v>141</v>
      </c>
      <c r="E3904" t="s">
        <v>5678</v>
      </c>
      <c r="F3904" t="s">
        <v>174</v>
      </c>
      <c r="G3904" t="s">
        <v>1502</v>
      </c>
      <c r="H3904" t="s">
        <v>5679</v>
      </c>
      <c r="I3904" t="s">
        <v>55</v>
      </c>
      <c r="J3904" t="s">
        <v>1746</v>
      </c>
      <c r="K3904" t="s">
        <v>1488</v>
      </c>
      <c r="L3904" t="s">
        <v>146</v>
      </c>
      <c r="M3904" t="s">
        <v>5696</v>
      </c>
    </row>
    <row r="3905" spans="1:13" x14ac:dyDescent="0.35">
      <c r="A3905" t="s">
        <v>5697</v>
      </c>
      <c r="B3905" t="s">
        <v>25</v>
      </c>
      <c r="C3905" t="s">
        <v>58</v>
      </c>
      <c r="D3905" t="s">
        <v>141</v>
      </c>
      <c r="E3905" t="s">
        <v>5678</v>
      </c>
      <c r="F3905" t="s">
        <v>1094</v>
      </c>
      <c r="G3905" t="s">
        <v>1502</v>
      </c>
      <c r="H3905" t="s">
        <v>5679</v>
      </c>
      <c r="I3905" t="s">
        <v>55</v>
      </c>
      <c r="J3905" t="s">
        <v>1746</v>
      </c>
      <c r="K3905" t="s">
        <v>1488</v>
      </c>
      <c r="L3905" t="s">
        <v>146</v>
      </c>
      <c r="M3905" t="s">
        <v>5698</v>
      </c>
    </row>
    <row r="3906" spans="1:13" x14ac:dyDescent="0.35">
      <c r="A3906" t="s">
        <v>5699</v>
      </c>
      <c r="B3906" t="s">
        <v>25</v>
      </c>
      <c r="C3906" t="s">
        <v>58</v>
      </c>
      <c r="D3906" t="s">
        <v>141</v>
      </c>
      <c r="E3906" t="s">
        <v>5678</v>
      </c>
      <c r="F3906" t="s">
        <v>1094</v>
      </c>
      <c r="G3906" t="s">
        <v>1502</v>
      </c>
      <c r="H3906" t="s">
        <v>5679</v>
      </c>
      <c r="I3906" t="s">
        <v>55</v>
      </c>
      <c r="J3906" t="s">
        <v>1746</v>
      </c>
      <c r="K3906" t="s">
        <v>1488</v>
      </c>
      <c r="L3906" t="s">
        <v>146</v>
      </c>
      <c r="M3906" t="s">
        <v>5700</v>
      </c>
    </row>
    <row r="3907" spans="1:13" x14ac:dyDescent="0.35">
      <c r="A3907" t="s">
        <v>5701</v>
      </c>
      <c r="B3907" t="s">
        <v>25</v>
      </c>
      <c r="C3907" t="s">
        <v>150</v>
      </c>
      <c r="D3907" t="s">
        <v>57</v>
      </c>
      <c r="E3907" t="s">
        <v>5678</v>
      </c>
      <c r="F3907" t="s">
        <v>1533</v>
      </c>
      <c r="G3907" t="s">
        <v>1560</v>
      </c>
      <c r="H3907" t="s">
        <v>5679</v>
      </c>
      <c r="I3907" t="s">
        <v>55</v>
      </c>
      <c r="J3907" t="s">
        <v>1503</v>
      </c>
      <c r="K3907" t="s">
        <v>1488</v>
      </c>
      <c r="L3907" t="s">
        <v>252</v>
      </c>
      <c r="M3907" t="s">
        <v>5702</v>
      </c>
    </row>
    <row r="3908" spans="1:13" x14ac:dyDescent="0.35">
      <c r="A3908" t="s">
        <v>5703</v>
      </c>
      <c r="B3908" t="s">
        <v>25</v>
      </c>
      <c r="C3908" t="s">
        <v>150</v>
      </c>
      <c r="D3908" t="s">
        <v>57</v>
      </c>
      <c r="E3908" t="s">
        <v>5704</v>
      </c>
      <c r="F3908" t="s">
        <v>1533</v>
      </c>
      <c r="G3908" t="s">
        <v>1560</v>
      </c>
      <c r="H3908" t="s">
        <v>5679</v>
      </c>
      <c r="I3908" t="s">
        <v>55</v>
      </c>
      <c r="J3908" t="s">
        <v>1503</v>
      </c>
      <c r="K3908" t="s">
        <v>1488</v>
      </c>
      <c r="L3908" t="s">
        <v>252</v>
      </c>
      <c r="M3908" t="s">
        <v>5705</v>
      </c>
    </row>
    <row r="3909" spans="1:13" x14ac:dyDescent="0.35">
      <c r="A3909" t="s">
        <v>5706</v>
      </c>
      <c r="B3909" t="s">
        <v>25</v>
      </c>
      <c r="C3909" t="s">
        <v>150</v>
      </c>
      <c r="D3909" t="s">
        <v>57</v>
      </c>
      <c r="E3909" t="s">
        <v>5704</v>
      </c>
      <c r="F3909" t="s">
        <v>1533</v>
      </c>
      <c r="G3909" t="s">
        <v>1560</v>
      </c>
      <c r="H3909" t="s">
        <v>5679</v>
      </c>
      <c r="I3909" t="s">
        <v>55</v>
      </c>
      <c r="J3909" t="s">
        <v>1503</v>
      </c>
      <c r="K3909" t="s">
        <v>1488</v>
      </c>
      <c r="L3909" t="s">
        <v>252</v>
      </c>
      <c r="M3909" t="s">
        <v>5707</v>
      </c>
    </row>
    <row r="3910" spans="1:13" x14ac:dyDescent="0.35">
      <c r="A3910" t="s">
        <v>5708</v>
      </c>
      <c r="B3910" t="s">
        <v>25</v>
      </c>
      <c r="C3910" t="s">
        <v>150</v>
      </c>
      <c r="D3910" t="s">
        <v>57</v>
      </c>
      <c r="E3910" t="s">
        <v>5678</v>
      </c>
      <c r="F3910" t="s">
        <v>1533</v>
      </c>
      <c r="G3910" t="s">
        <v>1560</v>
      </c>
      <c r="H3910" t="s">
        <v>5679</v>
      </c>
      <c r="I3910" t="s">
        <v>55</v>
      </c>
      <c r="J3910" t="s">
        <v>1503</v>
      </c>
      <c r="K3910" t="s">
        <v>1488</v>
      </c>
      <c r="L3910" t="s">
        <v>252</v>
      </c>
      <c r="M3910" t="s">
        <v>5709</v>
      </c>
    </row>
    <row r="3911" spans="1:13" x14ac:dyDescent="0.35">
      <c r="A3911" t="s">
        <v>5710</v>
      </c>
      <c r="B3911" t="s">
        <v>25</v>
      </c>
      <c r="C3911" t="s">
        <v>150</v>
      </c>
      <c r="D3911" t="s">
        <v>57</v>
      </c>
      <c r="E3911" t="s">
        <v>5704</v>
      </c>
      <c r="F3911" t="s">
        <v>516</v>
      </c>
      <c r="G3911" t="s">
        <v>147</v>
      </c>
      <c r="H3911" t="s">
        <v>5679</v>
      </c>
      <c r="I3911" t="s">
        <v>55</v>
      </c>
      <c r="J3911" t="s">
        <v>1503</v>
      </c>
      <c r="K3911" t="s">
        <v>1488</v>
      </c>
      <c r="L3911" t="s">
        <v>146</v>
      </c>
      <c r="M3911" t="s">
        <v>5711</v>
      </c>
    </row>
    <row r="3912" spans="1:13" x14ac:dyDescent="0.35">
      <c r="A3912" t="s">
        <v>5712</v>
      </c>
      <c r="B3912" t="s">
        <v>25</v>
      </c>
      <c r="C3912" t="s">
        <v>150</v>
      </c>
      <c r="D3912" t="s">
        <v>57</v>
      </c>
      <c r="E3912" t="s">
        <v>5678</v>
      </c>
      <c r="F3912" t="s">
        <v>516</v>
      </c>
      <c r="G3912" t="s">
        <v>147</v>
      </c>
      <c r="H3912" t="s">
        <v>5679</v>
      </c>
      <c r="I3912" t="s">
        <v>55</v>
      </c>
      <c r="J3912" t="s">
        <v>1503</v>
      </c>
      <c r="K3912" t="s">
        <v>1488</v>
      </c>
      <c r="L3912" t="s">
        <v>146</v>
      </c>
      <c r="M3912" t="s">
        <v>5713</v>
      </c>
    </row>
    <row r="3913" spans="1:13" x14ac:dyDescent="0.35">
      <c r="A3913" t="s">
        <v>5714</v>
      </c>
      <c r="B3913" t="s">
        <v>25</v>
      </c>
      <c r="C3913" t="s">
        <v>150</v>
      </c>
      <c r="D3913" t="s">
        <v>57</v>
      </c>
      <c r="E3913" t="s">
        <v>5715</v>
      </c>
      <c r="F3913" t="s">
        <v>516</v>
      </c>
      <c r="G3913" t="s">
        <v>147</v>
      </c>
      <c r="H3913" t="s">
        <v>5679</v>
      </c>
      <c r="I3913" t="s">
        <v>55</v>
      </c>
      <c r="J3913" t="s">
        <v>1503</v>
      </c>
      <c r="K3913" t="s">
        <v>1488</v>
      </c>
      <c r="L3913" t="s">
        <v>146</v>
      </c>
      <c r="M3913" t="s">
        <v>5716</v>
      </c>
    </row>
    <row r="3914" spans="1:13" x14ac:dyDescent="0.35">
      <c r="A3914" t="s">
        <v>5717</v>
      </c>
      <c r="B3914" t="s">
        <v>25</v>
      </c>
      <c r="C3914" t="s">
        <v>150</v>
      </c>
      <c r="D3914" t="s">
        <v>57</v>
      </c>
      <c r="E3914" t="s">
        <v>5678</v>
      </c>
      <c r="F3914" t="s">
        <v>516</v>
      </c>
      <c r="G3914" t="s">
        <v>147</v>
      </c>
      <c r="H3914" t="s">
        <v>5679</v>
      </c>
      <c r="I3914" t="s">
        <v>55</v>
      </c>
      <c r="J3914" t="s">
        <v>1503</v>
      </c>
      <c r="K3914" t="s">
        <v>1488</v>
      </c>
      <c r="L3914" t="s">
        <v>146</v>
      </c>
      <c r="M3914" t="s">
        <v>5718</v>
      </c>
    </row>
    <row r="3915" spans="1:13" x14ac:dyDescent="0.35">
      <c r="A3915" t="s">
        <v>5719</v>
      </c>
      <c r="B3915" t="s">
        <v>25</v>
      </c>
      <c r="C3915" t="s">
        <v>150</v>
      </c>
      <c r="D3915" t="s">
        <v>57</v>
      </c>
      <c r="E3915" t="s">
        <v>5704</v>
      </c>
      <c r="F3915" t="s">
        <v>516</v>
      </c>
      <c r="G3915" t="s">
        <v>147</v>
      </c>
      <c r="H3915" t="s">
        <v>5679</v>
      </c>
      <c r="I3915" t="s">
        <v>55</v>
      </c>
      <c r="J3915" t="s">
        <v>1503</v>
      </c>
      <c r="K3915" t="s">
        <v>1488</v>
      </c>
      <c r="L3915" t="s">
        <v>146</v>
      </c>
      <c r="M3915" t="s">
        <v>5720</v>
      </c>
    </row>
    <row r="3916" spans="1:13" x14ac:dyDescent="0.35">
      <c r="A3916" t="s">
        <v>5721</v>
      </c>
      <c r="B3916" t="s">
        <v>25</v>
      </c>
      <c r="C3916" t="s">
        <v>58</v>
      </c>
      <c r="D3916" t="s">
        <v>141</v>
      </c>
      <c r="E3916" t="s">
        <v>5678</v>
      </c>
      <c r="F3916" t="s">
        <v>1510</v>
      </c>
      <c r="G3916" t="s">
        <v>1502</v>
      </c>
      <c r="H3916" t="s">
        <v>5679</v>
      </c>
      <c r="I3916" t="s">
        <v>55</v>
      </c>
      <c r="J3916" t="s">
        <v>1746</v>
      </c>
      <c r="K3916" t="s">
        <v>1488</v>
      </c>
      <c r="L3916" t="s">
        <v>146</v>
      </c>
      <c r="M3916" t="s">
        <v>5722</v>
      </c>
    </row>
    <row r="3917" spans="1:13" x14ac:dyDescent="0.35">
      <c r="A3917" t="s">
        <v>5723</v>
      </c>
      <c r="B3917" t="s">
        <v>25</v>
      </c>
      <c r="C3917" t="s">
        <v>58</v>
      </c>
      <c r="D3917" t="s">
        <v>141</v>
      </c>
      <c r="E3917" t="s">
        <v>5678</v>
      </c>
      <c r="F3917" t="s">
        <v>1510</v>
      </c>
      <c r="G3917" t="s">
        <v>1502</v>
      </c>
      <c r="H3917" t="s">
        <v>5679</v>
      </c>
      <c r="I3917" t="s">
        <v>55</v>
      </c>
      <c r="J3917" t="s">
        <v>1746</v>
      </c>
      <c r="K3917" t="s">
        <v>1488</v>
      </c>
      <c r="L3917" t="s">
        <v>146</v>
      </c>
      <c r="M3917" t="s">
        <v>5724</v>
      </c>
    </row>
    <row r="3918" spans="1:13" x14ac:dyDescent="0.35">
      <c r="A3918" t="s">
        <v>5725</v>
      </c>
      <c r="B3918" t="s">
        <v>25</v>
      </c>
      <c r="C3918" t="s">
        <v>72</v>
      </c>
      <c r="D3918" t="s">
        <v>141</v>
      </c>
      <c r="E3918" t="s">
        <v>5678</v>
      </c>
      <c r="F3918" t="s">
        <v>196</v>
      </c>
      <c r="G3918" t="s">
        <v>1502</v>
      </c>
      <c r="H3918" t="s">
        <v>5679</v>
      </c>
      <c r="I3918" t="s">
        <v>55</v>
      </c>
      <c r="J3918" t="s">
        <v>1746</v>
      </c>
      <c r="K3918" t="s">
        <v>1488</v>
      </c>
      <c r="L3918" t="s">
        <v>146</v>
      </c>
      <c r="M3918" t="s">
        <v>5726</v>
      </c>
    </row>
    <row r="3919" spans="1:13" x14ac:dyDescent="0.35">
      <c r="A3919" t="s">
        <v>5727</v>
      </c>
      <c r="B3919" t="s">
        <v>25</v>
      </c>
      <c r="C3919" t="s">
        <v>72</v>
      </c>
      <c r="D3919" t="s">
        <v>141</v>
      </c>
      <c r="E3919" t="s">
        <v>5678</v>
      </c>
      <c r="F3919" t="s">
        <v>196</v>
      </c>
      <c r="G3919" t="s">
        <v>1502</v>
      </c>
      <c r="H3919" t="s">
        <v>5679</v>
      </c>
      <c r="I3919" t="s">
        <v>55</v>
      </c>
      <c r="J3919" t="s">
        <v>1746</v>
      </c>
      <c r="K3919" t="s">
        <v>1488</v>
      </c>
      <c r="L3919" t="s">
        <v>146</v>
      </c>
      <c r="M3919" t="s">
        <v>5728</v>
      </c>
    </row>
    <row r="3920" spans="1:13" x14ac:dyDescent="0.35">
      <c r="A3920" t="s">
        <v>5729</v>
      </c>
      <c r="B3920" t="s">
        <v>25</v>
      </c>
      <c r="C3920" t="s">
        <v>58</v>
      </c>
      <c r="D3920" t="s">
        <v>141</v>
      </c>
      <c r="E3920" t="s">
        <v>5678</v>
      </c>
      <c r="F3920" t="s">
        <v>170</v>
      </c>
      <c r="G3920" t="s">
        <v>1502</v>
      </c>
      <c r="H3920" t="s">
        <v>5679</v>
      </c>
      <c r="I3920" t="s">
        <v>55</v>
      </c>
      <c r="J3920" t="s">
        <v>1746</v>
      </c>
      <c r="K3920" t="s">
        <v>1488</v>
      </c>
      <c r="L3920" t="s">
        <v>146</v>
      </c>
      <c r="M3920" t="s">
        <v>5730</v>
      </c>
    </row>
    <row r="3921" spans="1:13" x14ac:dyDescent="0.35">
      <c r="A3921" t="s">
        <v>5731</v>
      </c>
      <c r="B3921" t="s">
        <v>25</v>
      </c>
      <c r="C3921" t="s">
        <v>58</v>
      </c>
      <c r="D3921" t="s">
        <v>141</v>
      </c>
      <c r="E3921" t="s">
        <v>5678</v>
      </c>
      <c r="F3921" t="s">
        <v>170</v>
      </c>
      <c r="G3921" t="s">
        <v>1502</v>
      </c>
      <c r="H3921" t="s">
        <v>5679</v>
      </c>
      <c r="I3921" t="s">
        <v>55</v>
      </c>
      <c r="J3921" t="s">
        <v>1746</v>
      </c>
      <c r="K3921" t="s">
        <v>1488</v>
      </c>
      <c r="L3921" t="s">
        <v>146</v>
      </c>
      <c r="M3921" t="s">
        <v>5732</v>
      </c>
    </row>
    <row r="3922" spans="1:13" x14ac:dyDescent="0.35">
      <c r="A3922" t="s">
        <v>5733</v>
      </c>
      <c r="B3922" t="s">
        <v>25</v>
      </c>
      <c r="C3922" t="s">
        <v>58</v>
      </c>
      <c r="D3922" t="s">
        <v>141</v>
      </c>
      <c r="E3922" t="s">
        <v>5678</v>
      </c>
      <c r="F3922" t="s">
        <v>174</v>
      </c>
      <c r="G3922" t="s">
        <v>1502</v>
      </c>
      <c r="H3922" t="s">
        <v>5679</v>
      </c>
      <c r="I3922" t="s">
        <v>55</v>
      </c>
      <c r="J3922" t="s">
        <v>1746</v>
      </c>
      <c r="K3922" t="s">
        <v>1488</v>
      </c>
      <c r="L3922" t="s">
        <v>146</v>
      </c>
      <c r="M3922" t="s">
        <v>5734</v>
      </c>
    </row>
    <row r="3923" spans="1:13" x14ac:dyDescent="0.35">
      <c r="A3923" t="s">
        <v>5735</v>
      </c>
      <c r="B3923" t="s">
        <v>25</v>
      </c>
      <c r="C3923" t="s">
        <v>58</v>
      </c>
      <c r="D3923" t="s">
        <v>141</v>
      </c>
      <c r="E3923" t="s">
        <v>5678</v>
      </c>
      <c r="F3923" t="s">
        <v>174</v>
      </c>
      <c r="G3923" t="s">
        <v>1502</v>
      </c>
      <c r="H3923" t="s">
        <v>5679</v>
      </c>
      <c r="I3923" t="s">
        <v>55</v>
      </c>
      <c r="J3923" t="s">
        <v>1746</v>
      </c>
      <c r="K3923" t="s">
        <v>1488</v>
      </c>
      <c r="L3923" t="s">
        <v>146</v>
      </c>
      <c r="M3923" t="s">
        <v>5736</v>
      </c>
    </row>
    <row r="3924" spans="1:13" x14ac:dyDescent="0.35">
      <c r="A3924" t="s">
        <v>5737</v>
      </c>
      <c r="B3924" t="s">
        <v>25</v>
      </c>
      <c r="C3924" t="s">
        <v>58</v>
      </c>
      <c r="D3924" t="s">
        <v>141</v>
      </c>
      <c r="E3924" t="s">
        <v>5678</v>
      </c>
      <c r="F3924" t="s">
        <v>1094</v>
      </c>
      <c r="G3924" t="s">
        <v>1502</v>
      </c>
      <c r="H3924" t="s">
        <v>5679</v>
      </c>
      <c r="I3924" t="s">
        <v>55</v>
      </c>
      <c r="J3924" t="s">
        <v>1746</v>
      </c>
      <c r="K3924" t="s">
        <v>1488</v>
      </c>
      <c r="L3924" t="s">
        <v>146</v>
      </c>
      <c r="M3924" t="s">
        <v>5738</v>
      </c>
    </row>
    <row r="3925" spans="1:13" x14ac:dyDescent="0.35">
      <c r="A3925" t="s">
        <v>5739</v>
      </c>
      <c r="B3925" t="s">
        <v>25</v>
      </c>
      <c r="C3925" t="s">
        <v>58</v>
      </c>
      <c r="D3925" t="s">
        <v>141</v>
      </c>
      <c r="E3925" t="s">
        <v>5678</v>
      </c>
      <c r="F3925" t="s">
        <v>1094</v>
      </c>
      <c r="G3925" t="s">
        <v>1502</v>
      </c>
      <c r="H3925" t="s">
        <v>5679</v>
      </c>
      <c r="I3925" t="s">
        <v>55</v>
      </c>
      <c r="J3925" t="s">
        <v>1746</v>
      </c>
      <c r="K3925" t="s">
        <v>1488</v>
      </c>
      <c r="L3925" t="s">
        <v>146</v>
      </c>
      <c r="M3925" t="s">
        <v>5740</v>
      </c>
    </row>
    <row r="3926" spans="1:13" x14ac:dyDescent="0.35">
      <c r="A3926" t="s">
        <v>5741</v>
      </c>
      <c r="B3926" t="s">
        <v>25</v>
      </c>
      <c r="C3926" t="s">
        <v>68</v>
      </c>
      <c r="D3926" t="s">
        <v>141</v>
      </c>
      <c r="E3926" t="s">
        <v>5742</v>
      </c>
      <c r="F3926" t="s">
        <v>197</v>
      </c>
      <c r="G3926" t="s">
        <v>151</v>
      </c>
      <c r="H3926" t="s">
        <v>5743</v>
      </c>
      <c r="I3926" t="s">
        <v>55</v>
      </c>
      <c r="J3926" t="s">
        <v>1503</v>
      </c>
      <c r="K3926" t="s">
        <v>1488</v>
      </c>
      <c r="L3926" t="s">
        <v>146</v>
      </c>
      <c r="M3926" t="s">
        <v>5744</v>
      </c>
    </row>
    <row r="3927" spans="1:13" x14ac:dyDescent="0.35">
      <c r="A3927" t="s">
        <v>5745</v>
      </c>
      <c r="B3927" t="s">
        <v>25</v>
      </c>
      <c r="C3927" t="s">
        <v>68</v>
      </c>
      <c r="D3927" t="s">
        <v>141</v>
      </c>
      <c r="E3927" t="s">
        <v>5742</v>
      </c>
      <c r="F3927" t="s">
        <v>197</v>
      </c>
      <c r="G3927" t="s">
        <v>151</v>
      </c>
      <c r="H3927" t="s">
        <v>5743</v>
      </c>
      <c r="I3927" t="s">
        <v>55</v>
      </c>
      <c r="J3927" t="s">
        <v>1503</v>
      </c>
      <c r="K3927" t="s">
        <v>1488</v>
      </c>
      <c r="L3927" t="s">
        <v>146</v>
      </c>
      <c r="M3927" t="s">
        <v>5746</v>
      </c>
    </row>
    <row r="3928" spans="1:13" x14ac:dyDescent="0.35">
      <c r="A3928" t="s">
        <v>5747</v>
      </c>
      <c r="B3928" t="s">
        <v>25</v>
      </c>
      <c r="C3928" t="s">
        <v>68</v>
      </c>
      <c r="D3928" t="s">
        <v>141</v>
      </c>
      <c r="E3928" t="s">
        <v>5742</v>
      </c>
      <c r="F3928" t="s">
        <v>197</v>
      </c>
      <c r="G3928" t="s">
        <v>151</v>
      </c>
      <c r="H3928" t="s">
        <v>5743</v>
      </c>
      <c r="I3928" t="s">
        <v>55</v>
      </c>
      <c r="J3928" t="s">
        <v>1503</v>
      </c>
      <c r="K3928" t="s">
        <v>1488</v>
      </c>
      <c r="L3928" t="s">
        <v>146</v>
      </c>
      <c r="M3928" t="s">
        <v>5748</v>
      </c>
    </row>
    <row r="3929" spans="1:13" x14ac:dyDescent="0.35">
      <c r="A3929" t="s">
        <v>5749</v>
      </c>
      <c r="B3929" t="s">
        <v>25</v>
      </c>
      <c r="C3929" t="s">
        <v>68</v>
      </c>
      <c r="D3929" t="s">
        <v>141</v>
      </c>
      <c r="E3929" t="s">
        <v>5742</v>
      </c>
      <c r="F3929" t="s">
        <v>197</v>
      </c>
      <c r="G3929" t="s">
        <v>151</v>
      </c>
      <c r="H3929" t="s">
        <v>5743</v>
      </c>
      <c r="I3929" t="s">
        <v>55</v>
      </c>
      <c r="J3929" t="s">
        <v>1503</v>
      </c>
      <c r="K3929" t="s">
        <v>1488</v>
      </c>
      <c r="L3929" t="s">
        <v>146</v>
      </c>
      <c r="M3929" t="s">
        <v>5750</v>
      </c>
    </row>
    <row r="3930" spans="1:13" x14ac:dyDescent="0.35">
      <c r="A3930" t="s">
        <v>5751</v>
      </c>
      <c r="B3930" t="s">
        <v>25</v>
      </c>
      <c r="C3930" t="s">
        <v>150</v>
      </c>
      <c r="D3930" t="s">
        <v>60</v>
      </c>
      <c r="E3930" t="s">
        <v>5752</v>
      </c>
      <c r="F3930" t="s">
        <v>662</v>
      </c>
      <c r="G3930" t="s">
        <v>147</v>
      </c>
      <c r="H3930" t="s">
        <v>5753</v>
      </c>
      <c r="I3930" t="s">
        <v>55</v>
      </c>
      <c r="J3930" t="s">
        <v>1503</v>
      </c>
      <c r="K3930" t="s">
        <v>1488</v>
      </c>
      <c r="L3930" t="s">
        <v>146</v>
      </c>
      <c r="M3930" t="s">
        <v>5754</v>
      </c>
    </row>
    <row r="3931" spans="1:13" x14ac:dyDescent="0.35">
      <c r="A3931" t="s">
        <v>5755</v>
      </c>
      <c r="B3931" t="s">
        <v>25</v>
      </c>
      <c r="C3931" t="s">
        <v>150</v>
      </c>
      <c r="D3931" t="s">
        <v>60</v>
      </c>
      <c r="E3931" t="s">
        <v>5756</v>
      </c>
      <c r="F3931" t="s">
        <v>662</v>
      </c>
      <c r="G3931" t="s">
        <v>147</v>
      </c>
      <c r="H3931" t="s">
        <v>5753</v>
      </c>
      <c r="I3931" t="s">
        <v>55</v>
      </c>
      <c r="J3931" t="s">
        <v>1503</v>
      </c>
      <c r="K3931" t="s">
        <v>1488</v>
      </c>
      <c r="L3931" t="s">
        <v>146</v>
      </c>
      <c r="M3931" t="s">
        <v>5757</v>
      </c>
    </row>
    <row r="3932" spans="1:13" x14ac:dyDescent="0.35">
      <c r="A3932" t="s">
        <v>5758</v>
      </c>
      <c r="B3932" t="s">
        <v>25</v>
      </c>
      <c r="C3932" t="s">
        <v>58</v>
      </c>
      <c r="D3932" t="s">
        <v>61</v>
      </c>
      <c r="E3932" t="s">
        <v>5752</v>
      </c>
      <c r="F3932" t="s">
        <v>660</v>
      </c>
      <c r="G3932" t="s">
        <v>1502</v>
      </c>
      <c r="H3932" t="s">
        <v>5753</v>
      </c>
      <c r="I3932" t="s">
        <v>55</v>
      </c>
      <c r="J3932" t="s">
        <v>1503</v>
      </c>
      <c r="K3932" t="s">
        <v>1488</v>
      </c>
      <c r="L3932" t="s">
        <v>146</v>
      </c>
      <c r="M3932" t="s">
        <v>5759</v>
      </c>
    </row>
    <row r="3933" spans="1:13" x14ac:dyDescent="0.35">
      <c r="A3933" t="s">
        <v>5760</v>
      </c>
      <c r="B3933" t="s">
        <v>25</v>
      </c>
      <c r="C3933" t="s">
        <v>58</v>
      </c>
      <c r="D3933" t="s">
        <v>61</v>
      </c>
      <c r="E3933" t="s">
        <v>5756</v>
      </c>
      <c r="F3933" t="s">
        <v>660</v>
      </c>
      <c r="G3933" t="s">
        <v>1502</v>
      </c>
      <c r="H3933" t="s">
        <v>5753</v>
      </c>
      <c r="I3933" t="s">
        <v>55</v>
      </c>
      <c r="J3933" t="s">
        <v>1503</v>
      </c>
      <c r="K3933" t="s">
        <v>1488</v>
      </c>
      <c r="L3933" t="s">
        <v>146</v>
      </c>
      <c r="M3933" t="s">
        <v>5761</v>
      </c>
    </row>
    <row r="3934" spans="1:13" x14ac:dyDescent="0.35">
      <c r="A3934" t="s">
        <v>5762</v>
      </c>
      <c r="B3934" t="s">
        <v>25</v>
      </c>
      <c r="C3934" t="s">
        <v>58</v>
      </c>
      <c r="D3934" t="s">
        <v>5763</v>
      </c>
      <c r="E3934" t="s">
        <v>5764</v>
      </c>
      <c r="F3934" t="s">
        <v>5765</v>
      </c>
      <c r="G3934" t="s">
        <v>193</v>
      </c>
      <c r="H3934" t="s">
        <v>5766</v>
      </c>
      <c r="I3934" t="s">
        <v>200</v>
      </c>
      <c r="J3934" t="s">
        <v>1503</v>
      </c>
      <c r="K3934" t="s">
        <v>1488</v>
      </c>
      <c r="L3934" t="s">
        <v>252</v>
      </c>
      <c r="M3934" t="s">
        <v>5767</v>
      </c>
    </row>
    <row r="3935" spans="1:13" x14ac:dyDescent="0.35">
      <c r="A3935" t="s">
        <v>5768</v>
      </c>
      <c r="B3935" t="s">
        <v>25</v>
      </c>
      <c r="C3935" t="s">
        <v>76</v>
      </c>
      <c r="D3935" t="s">
        <v>5763</v>
      </c>
      <c r="E3935" t="s">
        <v>5764</v>
      </c>
      <c r="F3935" t="s">
        <v>5765</v>
      </c>
      <c r="G3935" t="s">
        <v>193</v>
      </c>
      <c r="H3935" t="s">
        <v>5766</v>
      </c>
      <c r="I3935" t="s">
        <v>200</v>
      </c>
      <c r="J3935" t="s">
        <v>1503</v>
      </c>
      <c r="K3935" t="s">
        <v>1488</v>
      </c>
      <c r="L3935" t="s">
        <v>252</v>
      </c>
      <c r="M3935" t="s">
        <v>5769</v>
      </c>
    </row>
    <row r="3936" spans="1:13" x14ac:dyDescent="0.35">
      <c r="A3936" t="s">
        <v>5770</v>
      </c>
      <c r="B3936" t="s">
        <v>25</v>
      </c>
      <c r="C3936" t="s">
        <v>58</v>
      </c>
      <c r="D3936" t="s">
        <v>5763</v>
      </c>
      <c r="E3936" t="s">
        <v>5771</v>
      </c>
      <c r="F3936" t="s">
        <v>2172</v>
      </c>
      <c r="G3936" t="s">
        <v>147</v>
      </c>
      <c r="H3936" t="s">
        <v>5766</v>
      </c>
      <c r="I3936" t="s">
        <v>200</v>
      </c>
      <c r="J3936" t="s">
        <v>1503</v>
      </c>
      <c r="K3936" t="s">
        <v>1488</v>
      </c>
      <c r="L3936" t="s">
        <v>146</v>
      </c>
      <c r="M3936" t="s">
        <v>5772</v>
      </c>
    </row>
    <row r="3937" spans="1:13" x14ac:dyDescent="0.35">
      <c r="A3937" t="s">
        <v>5773</v>
      </c>
      <c r="B3937" t="s">
        <v>25</v>
      </c>
      <c r="C3937" t="s">
        <v>58</v>
      </c>
      <c r="D3937" t="s">
        <v>5763</v>
      </c>
      <c r="E3937" t="s">
        <v>5774</v>
      </c>
      <c r="F3937" t="s">
        <v>2172</v>
      </c>
      <c r="G3937" t="s">
        <v>147</v>
      </c>
      <c r="H3937" t="s">
        <v>5766</v>
      </c>
      <c r="I3937" t="s">
        <v>200</v>
      </c>
      <c r="J3937" t="s">
        <v>1503</v>
      </c>
      <c r="K3937" t="s">
        <v>1488</v>
      </c>
      <c r="L3937" t="s">
        <v>146</v>
      </c>
      <c r="M3937" t="s">
        <v>5775</v>
      </c>
    </row>
    <row r="3938" spans="1:13" x14ac:dyDescent="0.35">
      <c r="A3938" t="s">
        <v>5776</v>
      </c>
      <c r="B3938" t="s">
        <v>25</v>
      </c>
      <c r="C3938" t="s">
        <v>58</v>
      </c>
      <c r="D3938" t="s">
        <v>5763</v>
      </c>
      <c r="E3938" t="s">
        <v>5777</v>
      </c>
      <c r="F3938" t="s">
        <v>2172</v>
      </c>
      <c r="G3938" t="s">
        <v>147</v>
      </c>
      <c r="H3938" t="s">
        <v>5766</v>
      </c>
      <c r="I3938" t="s">
        <v>200</v>
      </c>
      <c r="J3938" t="s">
        <v>1503</v>
      </c>
      <c r="K3938" t="s">
        <v>1488</v>
      </c>
      <c r="L3938" t="s">
        <v>146</v>
      </c>
      <c r="M3938" t="s">
        <v>5778</v>
      </c>
    </row>
    <row r="3939" spans="1:13" x14ac:dyDescent="0.35">
      <c r="A3939" t="s">
        <v>5779</v>
      </c>
      <c r="B3939" t="s">
        <v>25</v>
      </c>
      <c r="C3939" t="s">
        <v>58</v>
      </c>
      <c r="D3939" t="s">
        <v>5763</v>
      </c>
      <c r="E3939" t="s">
        <v>5780</v>
      </c>
      <c r="F3939" t="s">
        <v>2172</v>
      </c>
      <c r="G3939" t="s">
        <v>147</v>
      </c>
      <c r="H3939" t="s">
        <v>5766</v>
      </c>
      <c r="I3939" t="s">
        <v>200</v>
      </c>
      <c r="J3939" t="s">
        <v>1503</v>
      </c>
      <c r="K3939" t="s">
        <v>1488</v>
      </c>
      <c r="L3939" t="s">
        <v>146</v>
      </c>
      <c r="M3939" t="s">
        <v>5781</v>
      </c>
    </row>
    <row r="3940" spans="1:13" x14ac:dyDescent="0.35">
      <c r="A3940" t="s">
        <v>5782</v>
      </c>
      <c r="B3940" t="s">
        <v>25</v>
      </c>
      <c r="C3940" t="s">
        <v>58</v>
      </c>
      <c r="D3940" t="s">
        <v>5763</v>
      </c>
      <c r="E3940" t="s">
        <v>5783</v>
      </c>
      <c r="F3940" t="s">
        <v>2172</v>
      </c>
      <c r="G3940" t="s">
        <v>147</v>
      </c>
      <c r="H3940" t="s">
        <v>5766</v>
      </c>
      <c r="I3940" t="s">
        <v>200</v>
      </c>
      <c r="J3940" t="s">
        <v>1503</v>
      </c>
      <c r="K3940" t="s">
        <v>1488</v>
      </c>
      <c r="L3940" t="s">
        <v>146</v>
      </c>
      <c r="M3940" t="s">
        <v>5784</v>
      </c>
    </row>
    <row r="3941" spans="1:13" x14ac:dyDescent="0.35">
      <c r="A3941" t="s">
        <v>5785</v>
      </c>
      <c r="B3941" t="s">
        <v>25</v>
      </c>
      <c r="C3941" t="s">
        <v>58</v>
      </c>
      <c r="D3941" t="s">
        <v>5763</v>
      </c>
      <c r="E3941" t="s">
        <v>5771</v>
      </c>
      <c r="F3941" t="s">
        <v>2172</v>
      </c>
      <c r="G3941" t="s">
        <v>147</v>
      </c>
      <c r="H3941" t="s">
        <v>5766</v>
      </c>
      <c r="I3941" t="s">
        <v>200</v>
      </c>
      <c r="J3941" t="s">
        <v>1503</v>
      </c>
      <c r="K3941" t="s">
        <v>1488</v>
      </c>
      <c r="L3941" t="s">
        <v>146</v>
      </c>
      <c r="M3941" t="s">
        <v>5786</v>
      </c>
    </row>
    <row r="3942" spans="1:13" x14ac:dyDescent="0.35">
      <c r="A3942" t="s">
        <v>5787</v>
      </c>
      <c r="B3942" t="s">
        <v>25</v>
      </c>
      <c r="C3942" t="s">
        <v>58</v>
      </c>
      <c r="D3942" t="s">
        <v>5763</v>
      </c>
      <c r="E3942" t="s">
        <v>5774</v>
      </c>
      <c r="F3942" t="s">
        <v>2172</v>
      </c>
      <c r="G3942" t="s">
        <v>147</v>
      </c>
      <c r="H3942" t="s">
        <v>5766</v>
      </c>
      <c r="I3942" t="s">
        <v>200</v>
      </c>
      <c r="J3942" t="s">
        <v>1503</v>
      </c>
      <c r="K3942" t="s">
        <v>1488</v>
      </c>
      <c r="L3942" t="s">
        <v>146</v>
      </c>
      <c r="M3942" t="s">
        <v>5788</v>
      </c>
    </row>
    <row r="3943" spans="1:13" x14ac:dyDescent="0.35">
      <c r="A3943" t="s">
        <v>5789</v>
      </c>
      <c r="B3943" t="s">
        <v>25</v>
      </c>
      <c r="C3943" t="s">
        <v>58</v>
      </c>
      <c r="D3943" t="s">
        <v>5763</v>
      </c>
      <c r="E3943" t="s">
        <v>5777</v>
      </c>
      <c r="F3943" t="s">
        <v>2172</v>
      </c>
      <c r="G3943" t="s">
        <v>147</v>
      </c>
      <c r="H3943" t="s">
        <v>5766</v>
      </c>
      <c r="I3943" t="s">
        <v>200</v>
      </c>
      <c r="J3943" t="s">
        <v>1503</v>
      </c>
      <c r="K3943" t="s">
        <v>1488</v>
      </c>
      <c r="L3943" t="s">
        <v>146</v>
      </c>
      <c r="M3943" t="s">
        <v>5790</v>
      </c>
    </row>
    <row r="3944" spans="1:13" x14ac:dyDescent="0.35">
      <c r="A3944" t="s">
        <v>5791</v>
      </c>
      <c r="B3944" t="s">
        <v>25</v>
      </c>
      <c r="C3944" t="s">
        <v>58</v>
      </c>
      <c r="D3944" t="s">
        <v>5763</v>
      </c>
      <c r="E3944" t="s">
        <v>5780</v>
      </c>
      <c r="F3944" t="s">
        <v>2172</v>
      </c>
      <c r="G3944" t="s">
        <v>147</v>
      </c>
      <c r="H3944" t="s">
        <v>5766</v>
      </c>
      <c r="I3944" t="s">
        <v>200</v>
      </c>
      <c r="J3944" t="s">
        <v>1503</v>
      </c>
      <c r="K3944" t="s">
        <v>1488</v>
      </c>
      <c r="L3944" t="s">
        <v>146</v>
      </c>
      <c r="M3944" t="s">
        <v>5792</v>
      </c>
    </row>
    <row r="3945" spans="1:13" x14ac:dyDescent="0.35">
      <c r="A3945" t="s">
        <v>5793</v>
      </c>
      <c r="B3945" t="s">
        <v>25</v>
      </c>
      <c r="C3945" t="s">
        <v>58</v>
      </c>
      <c r="D3945" t="s">
        <v>5763</v>
      </c>
      <c r="E3945" t="s">
        <v>5783</v>
      </c>
      <c r="F3945" t="s">
        <v>2172</v>
      </c>
      <c r="G3945" t="s">
        <v>147</v>
      </c>
      <c r="H3945" t="s">
        <v>5766</v>
      </c>
      <c r="I3945" t="s">
        <v>200</v>
      </c>
      <c r="J3945" t="s">
        <v>1503</v>
      </c>
      <c r="K3945" t="s">
        <v>1488</v>
      </c>
      <c r="L3945" t="s">
        <v>146</v>
      </c>
      <c r="M3945" t="s">
        <v>5794</v>
      </c>
    </row>
    <row r="3946" spans="1:13" x14ac:dyDescent="0.35">
      <c r="A3946" t="s">
        <v>5795</v>
      </c>
      <c r="B3946" t="s">
        <v>25</v>
      </c>
      <c r="C3946" t="s">
        <v>58</v>
      </c>
      <c r="D3946" t="s">
        <v>5763</v>
      </c>
      <c r="E3946" t="s">
        <v>5771</v>
      </c>
      <c r="F3946" t="s">
        <v>2172</v>
      </c>
      <c r="G3946" t="s">
        <v>147</v>
      </c>
      <c r="H3946" t="s">
        <v>5766</v>
      </c>
      <c r="I3946" t="s">
        <v>200</v>
      </c>
      <c r="J3946" t="s">
        <v>1503</v>
      </c>
      <c r="K3946" t="s">
        <v>1488</v>
      </c>
      <c r="L3946" t="s">
        <v>146</v>
      </c>
      <c r="M3946" t="s">
        <v>5796</v>
      </c>
    </row>
    <row r="3947" spans="1:13" x14ac:dyDescent="0.35">
      <c r="A3947" t="s">
        <v>5797</v>
      </c>
      <c r="B3947" t="s">
        <v>25</v>
      </c>
      <c r="C3947" t="s">
        <v>58</v>
      </c>
      <c r="D3947" t="s">
        <v>5763</v>
      </c>
      <c r="E3947" t="s">
        <v>5774</v>
      </c>
      <c r="F3947" t="s">
        <v>2172</v>
      </c>
      <c r="G3947" t="s">
        <v>147</v>
      </c>
      <c r="H3947" t="s">
        <v>5766</v>
      </c>
      <c r="I3947" t="s">
        <v>200</v>
      </c>
      <c r="J3947" t="s">
        <v>1503</v>
      </c>
      <c r="K3947" t="s">
        <v>1488</v>
      </c>
      <c r="L3947" t="s">
        <v>146</v>
      </c>
      <c r="M3947" t="s">
        <v>5798</v>
      </c>
    </row>
    <row r="3948" spans="1:13" x14ac:dyDescent="0.35">
      <c r="A3948" t="s">
        <v>5799</v>
      </c>
      <c r="B3948" t="s">
        <v>25</v>
      </c>
      <c r="C3948" t="s">
        <v>58</v>
      </c>
      <c r="D3948" t="s">
        <v>5763</v>
      </c>
      <c r="E3948" t="s">
        <v>5777</v>
      </c>
      <c r="F3948" t="s">
        <v>2172</v>
      </c>
      <c r="G3948" t="s">
        <v>147</v>
      </c>
      <c r="H3948" t="s">
        <v>5766</v>
      </c>
      <c r="I3948" t="s">
        <v>200</v>
      </c>
      <c r="J3948" t="s">
        <v>1503</v>
      </c>
      <c r="K3948" t="s">
        <v>1488</v>
      </c>
      <c r="L3948" t="s">
        <v>146</v>
      </c>
      <c r="M3948" t="s">
        <v>5800</v>
      </c>
    </row>
    <row r="3949" spans="1:13" x14ac:dyDescent="0.35">
      <c r="A3949" t="s">
        <v>5801</v>
      </c>
      <c r="B3949" t="s">
        <v>25</v>
      </c>
      <c r="C3949" t="s">
        <v>58</v>
      </c>
      <c r="D3949" t="s">
        <v>5763</v>
      </c>
      <c r="E3949" t="s">
        <v>5780</v>
      </c>
      <c r="F3949" t="s">
        <v>2172</v>
      </c>
      <c r="G3949" t="s">
        <v>147</v>
      </c>
      <c r="H3949" t="s">
        <v>5766</v>
      </c>
      <c r="I3949" t="s">
        <v>200</v>
      </c>
      <c r="J3949" t="s">
        <v>1503</v>
      </c>
      <c r="K3949" t="s">
        <v>1488</v>
      </c>
      <c r="L3949" t="s">
        <v>146</v>
      </c>
      <c r="M3949" t="s">
        <v>5802</v>
      </c>
    </row>
    <row r="3950" spans="1:13" x14ac:dyDescent="0.35">
      <c r="A3950" t="s">
        <v>5803</v>
      </c>
      <c r="B3950" t="s">
        <v>25</v>
      </c>
      <c r="C3950" t="s">
        <v>58</v>
      </c>
      <c r="D3950" t="s">
        <v>5763</v>
      </c>
      <c r="E3950" t="s">
        <v>5783</v>
      </c>
      <c r="F3950" t="s">
        <v>2172</v>
      </c>
      <c r="G3950" t="s">
        <v>147</v>
      </c>
      <c r="H3950" t="s">
        <v>5766</v>
      </c>
      <c r="I3950" t="s">
        <v>200</v>
      </c>
      <c r="J3950" t="s">
        <v>1503</v>
      </c>
      <c r="K3950" t="s">
        <v>1488</v>
      </c>
      <c r="L3950" t="s">
        <v>146</v>
      </c>
      <c r="M3950" t="s">
        <v>5804</v>
      </c>
    </row>
    <row r="3951" spans="1:13" x14ac:dyDescent="0.35">
      <c r="A3951" t="s">
        <v>5805</v>
      </c>
      <c r="B3951" t="s">
        <v>25</v>
      </c>
      <c r="C3951" t="s">
        <v>150</v>
      </c>
      <c r="D3951" t="s">
        <v>1744</v>
      </c>
      <c r="E3951" t="s">
        <v>5806</v>
      </c>
      <c r="F3951" t="s">
        <v>1753</v>
      </c>
      <c r="G3951" t="s">
        <v>147</v>
      </c>
      <c r="H3951" t="s">
        <v>5766</v>
      </c>
      <c r="I3951" t="s">
        <v>55</v>
      </c>
      <c r="J3951" t="s">
        <v>1746</v>
      </c>
      <c r="K3951" t="s">
        <v>1488</v>
      </c>
      <c r="L3951" t="s">
        <v>146</v>
      </c>
      <c r="M3951" t="s">
        <v>5807</v>
      </c>
    </row>
    <row r="3952" spans="1:13" x14ac:dyDescent="0.35">
      <c r="A3952" t="s">
        <v>5808</v>
      </c>
      <c r="B3952" t="s">
        <v>25</v>
      </c>
      <c r="C3952" t="s">
        <v>150</v>
      </c>
      <c r="D3952" t="s">
        <v>1744</v>
      </c>
      <c r="E3952" t="s">
        <v>5806</v>
      </c>
      <c r="F3952" t="s">
        <v>1753</v>
      </c>
      <c r="G3952" t="s">
        <v>147</v>
      </c>
      <c r="H3952" t="s">
        <v>5766</v>
      </c>
      <c r="I3952" t="s">
        <v>55</v>
      </c>
      <c r="J3952" t="s">
        <v>1746</v>
      </c>
      <c r="K3952" t="s">
        <v>1488</v>
      </c>
      <c r="L3952" t="s">
        <v>146</v>
      </c>
      <c r="M3952" t="s">
        <v>5809</v>
      </c>
    </row>
    <row r="3953" spans="1:13" x14ac:dyDescent="0.35">
      <c r="A3953" t="s">
        <v>5810</v>
      </c>
      <c r="B3953" t="s">
        <v>25</v>
      </c>
      <c r="C3953" t="s">
        <v>150</v>
      </c>
      <c r="D3953" t="s">
        <v>1744</v>
      </c>
      <c r="E3953" t="s">
        <v>5806</v>
      </c>
      <c r="F3953" t="s">
        <v>1754</v>
      </c>
      <c r="G3953" t="s">
        <v>147</v>
      </c>
      <c r="H3953" t="s">
        <v>5766</v>
      </c>
      <c r="I3953" t="s">
        <v>55</v>
      </c>
      <c r="J3953" t="s">
        <v>1746</v>
      </c>
      <c r="K3953" t="s">
        <v>1488</v>
      </c>
      <c r="L3953" t="s">
        <v>146</v>
      </c>
      <c r="M3953" t="s">
        <v>5811</v>
      </c>
    </row>
    <row r="3954" spans="1:13" x14ac:dyDescent="0.35">
      <c r="A3954" t="s">
        <v>5812</v>
      </c>
      <c r="B3954" t="s">
        <v>25</v>
      </c>
      <c r="C3954" t="s">
        <v>150</v>
      </c>
      <c r="D3954" t="s">
        <v>1744</v>
      </c>
      <c r="E3954" t="s">
        <v>5806</v>
      </c>
      <c r="F3954" t="s">
        <v>513</v>
      </c>
      <c r="G3954" t="s">
        <v>147</v>
      </c>
      <c r="H3954" t="s">
        <v>5766</v>
      </c>
      <c r="I3954" t="s">
        <v>55</v>
      </c>
      <c r="J3954" t="s">
        <v>1746</v>
      </c>
      <c r="K3954" t="s">
        <v>1488</v>
      </c>
      <c r="L3954" t="s">
        <v>146</v>
      </c>
      <c r="M3954" t="s">
        <v>5813</v>
      </c>
    </row>
    <row r="3955" spans="1:13" x14ac:dyDescent="0.35">
      <c r="A3955" t="s">
        <v>5814</v>
      </c>
      <c r="B3955" t="s">
        <v>25</v>
      </c>
      <c r="C3955" t="s">
        <v>150</v>
      </c>
      <c r="D3955" t="s">
        <v>1744</v>
      </c>
      <c r="E3955" t="s">
        <v>5806</v>
      </c>
      <c r="F3955" t="s">
        <v>5815</v>
      </c>
      <c r="G3955" t="s">
        <v>147</v>
      </c>
      <c r="H3955" t="s">
        <v>5766</v>
      </c>
      <c r="I3955" t="s">
        <v>55</v>
      </c>
      <c r="J3955" t="s">
        <v>1746</v>
      </c>
      <c r="K3955" t="s">
        <v>1488</v>
      </c>
      <c r="L3955" t="s">
        <v>146</v>
      </c>
      <c r="M3955" t="s">
        <v>5816</v>
      </c>
    </row>
    <row r="3956" spans="1:13" x14ac:dyDescent="0.35">
      <c r="A3956" t="s">
        <v>5817</v>
      </c>
      <c r="B3956" t="s">
        <v>25</v>
      </c>
      <c r="C3956" t="s">
        <v>150</v>
      </c>
      <c r="D3956" t="s">
        <v>1744</v>
      </c>
      <c r="E3956" t="s">
        <v>5818</v>
      </c>
      <c r="F3956" t="s">
        <v>1257</v>
      </c>
      <c r="G3956" t="s">
        <v>147</v>
      </c>
      <c r="H3956" t="s">
        <v>5766</v>
      </c>
      <c r="I3956" t="s">
        <v>55</v>
      </c>
      <c r="J3956" t="s">
        <v>1746</v>
      </c>
      <c r="K3956" t="s">
        <v>1488</v>
      </c>
      <c r="L3956" t="s">
        <v>146</v>
      </c>
      <c r="M3956" t="s">
        <v>5819</v>
      </c>
    </row>
    <row r="3957" spans="1:13" x14ac:dyDescent="0.35">
      <c r="A3957" t="s">
        <v>5820</v>
      </c>
      <c r="B3957" t="s">
        <v>25</v>
      </c>
      <c r="C3957" t="s">
        <v>150</v>
      </c>
      <c r="D3957" t="s">
        <v>1744</v>
      </c>
      <c r="E3957" t="s">
        <v>5821</v>
      </c>
      <c r="F3957" t="s">
        <v>1257</v>
      </c>
      <c r="G3957" t="s">
        <v>147</v>
      </c>
      <c r="H3957" t="s">
        <v>5766</v>
      </c>
      <c r="I3957" t="s">
        <v>55</v>
      </c>
      <c r="J3957" t="s">
        <v>1746</v>
      </c>
      <c r="K3957" t="s">
        <v>1488</v>
      </c>
      <c r="L3957" t="s">
        <v>146</v>
      </c>
      <c r="M3957" t="s">
        <v>5822</v>
      </c>
    </row>
    <row r="3958" spans="1:13" x14ac:dyDescent="0.35">
      <c r="A3958" t="s">
        <v>5823</v>
      </c>
      <c r="B3958" t="s">
        <v>25</v>
      </c>
      <c r="C3958" t="s">
        <v>150</v>
      </c>
      <c r="D3958" t="s">
        <v>1744</v>
      </c>
      <c r="E3958" t="s">
        <v>5818</v>
      </c>
      <c r="F3958" t="s">
        <v>1755</v>
      </c>
      <c r="G3958" t="s">
        <v>147</v>
      </c>
      <c r="H3958" t="s">
        <v>5766</v>
      </c>
      <c r="I3958" t="s">
        <v>55</v>
      </c>
      <c r="J3958" t="s">
        <v>1746</v>
      </c>
      <c r="K3958" t="s">
        <v>1488</v>
      </c>
      <c r="L3958" t="s">
        <v>146</v>
      </c>
      <c r="M3958" t="s">
        <v>5824</v>
      </c>
    </row>
    <row r="3959" spans="1:13" x14ac:dyDescent="0.35">
      <c r="A3959" t="s">
        <v>5825</v>
      </c>
      <c r="B3959" t="s">
        <v>25</v>
      </c>
      <c r="C3959" t="s">
        <v>150</v>
      </c>
      <c r="D3959" t="s">
        <v>1744</v>
      </c>
      <c r="E3959" t="s">
        <v>5821</v>
      </c>
      <c r="F3959" t="s">
        <v>1755</v>
      </c>
      <c r="G3959" t="s">
        <v>147</v>
      </c>
      <c r="H3959" t="s">
        <v>5766</v>
      </c>
      <c r="I3959" t="s">
        <v>55</v>
      </c>
      <c r="J3959" t="s">
        <v>1746</v>
      </c>
      <c r="K3959" t="s">
        <v>1488</v>
      </c>
      <c r="L3959" t="s">
        <v>146</v>
      </c>
      <c r="M3959" t="s">
        <v>5826</v>
      </c>
    </row>
    <row r="3960" spans="1:13" x14ac:dyDescent="0.35">
      <c r="A3960" t="s">
        <v>5827</v>
      </c>
      <c r="B3960" t="s">
        <v>25</v>
      </c>
      <c r="C3960" t="s">
        <v>74</v>
      </c>
      <c r="D3960" t="s">
        <v>1744</v>
      </c>
      <c r="E3960" t="s">
        <v>5828</v>
      </c>
      <c r="F3960" t="s">
        <v>1257</v>
      </c>
      <c r="G3960" t="s">
        <v>147</v>
      </c>
      <c r="H3960" t="s">
        <v>5766</v>
      </c>
      <c r="I3960" t="s">
        <v>55</v>
      </c>
      <c r="J3960" t="s">
        <v>1746</v>
      </c>
      <c r="K3960" t="s">
        <v>1488</v>
      </c>
      <c r="L3960" t="s">
        <v>146</v>
      </c>
      <c r="M3960" t="s">
        <v>5829</v>
      </c>
    </row>
    <row r="3961" spans="1:13" x14ac:dyDescent="0.35">
      <c r="A3961" t="s">
        <v>5830</v>
      </c>
      <c r="B3961" t="s">
        <v>25</v>
      </c>
      <c r="C3961" t="s">
        <v>150</v>
      </c>
      <c r="D3961" t="s">
        <v>1744</v>
      </c>
      <c r="E3961" t="s">
        <v>5828</v>
      </c>
      <c r="F3961" t="s">
        <v>1755</v>
      </c>
      <c r="G3961" t="s">
        <v>147</v>
      </c>
      <c r="H3961" t="s">
        <v>5766</v>
      </c>
      <c r="I3961" t="s">
        <v>55</v>
      </c>
      <c r="J3961" t="s">
        <v>1746</v>
      </c>
      <c r="K3961" t="s">
        <v>1488</v>
      </c>
      <c r="L3961" t="s">
        <v>146</v>
      </c>
      <c r="M3961" t="s">
        <v>5831</v>
      </c>
    </row>
    <row r="3962" spans="1:13" x14ac:dyDescent="0.35">
      <c r="A3962" t="s">
        <v>5832</v>
      </c>
      <c r="B3962" t="s">
        <v>25</v>
      </c>
      <c r="C3962" t="s">
        <v>150</v>
      </c>
      <c r="D3962" t="s">
        <v>1744</v>
      </c>
      <c r="E3962" t="s">
        <v>5828</v>
      </c>
      <c r="F3962" t="s">
        <v>1257</v>
      </c>
      <c r="G3962" t="s">
        <v>147</v>
      </c>
      <c r="H3962" t="s">
        <v>5766</v>
      </c>
      <c r="I3962" t="s">
        <v>55</v>
      </c>
      <c r="J3962" t="s">
        <v>1746</v>
      </c>
      <c r="K3962" t="s">
        <v>1488</v>
      </c>
      <c r="L3962" t="s">
        <v>146</v>
      </c>
      <c r="M3962" t="s">
        <v>5833</v>
      </c>
    </row>
    <row r="3963" spans="1:13" x14ac:dyDescent="0.35">
      <c r="A3963" t="s">
        <v>5834</v>
      </c>
      <c r="B3963" t="s">
        <v>25</v>
      </c>
      <c r="C3963" t="s">
        <v>150</v>
      </c>
      <c r="D3963" t="s">
        <v>1744</v>
      </c>
      <c r="E3963" t="s">
        <v>5828</v>
      </c>
      <c r="F3963" t="s">
        <v>1249</v>
      </c>
      <c r="G3963" t="s">
        <v>147</v>
      </c>
      <c r="H3963" t="s">
        <v>5766</v>
      </c>
      <c r="I3963" t="s">
        <v>55</v>
      </c>
      <c r="J3963" t="s">
        <v>1746</v>
      </c>
      <c r="K3963" t="s">
        <v>1488</v>
      </c>
      <c r="L3963" t="s">
        <v>146</v>
      </c>
      <c r="M3963" t="s">
        <v>5835</v>
      </c>
    </row>
    <row r="3964" spans="1:13" x14ac:dyDescent="0.35">
      <c r="A3964" t="s">
        <v>5836</v>
      </c>
      <c r="B3964" t="s">
        <v>25</v>
      </c>
      <c r="C3964" t="s">
        <v>150</v>
      </c>
      <c r="D3964" t="s">
        <v>1744</v>
      </c>
      <c r="E3964" t="s">
        <v>5828</v>
      </c>
      <c r="F3964" t="s">
        <v>490</v>
      </c>
      <c r="G3964" t="s">
        <v>147</v>
      </c>
      <c r="H3964" t="s">
        <v>5766</v>
      </c>
      <c r="I3964" t="s">
        <v>55</v>
      </c>
      <c r="J3964" t="s">
        <v>1746</v>
      </c>
      <c r="K3964" t="s">
        <v>1488</v>
      </c>
      <c r="L3964" t="s">
        <v>146</v>
      </c>
      <c r="M3964" t="s">
        <v>5837</v>
      </c>
    </row>
    <row r="3965" spans="1:13" x14ac:dyDescent="0.35">
      <c r="A3965" t="s">
        <v>5838</v>
      </c>
      <c r="B3965" t="s">
        <v>25</v>
      </c>
      <c r="C3965" t="s">
        <v>74</v>
      </c>
      <c r="D3965" t="s">
        <v>5839</v>
      </c>
      <c r="E3965" t="s">
        <v>5828</v>
      </c>
      <c r="F3965" t="s">
        <v>1756</v>
      </c>
      <c r="G3965" t="s">
        <v>147</v>
      </c>
      <c r="H3965" t="s">
        <v>5766</v>
      </c>
      <c r="I3965" t="s">
        <v>55</v>
      </c>
      <c r="J3965" t="s">
        <v>1746</v>
      </c>
      <c r="K3965" t="s">
        <v>1488</v>
      </c>
      <c r="L3965" t="s">
        <v>146</v>
      </c>
      <c r="M3965" t="s">
        <v>5840</v>
      </c>
    </row>
    <row r="3966" spans="1:13" x14ac:dyDescent="0.35">
      <c r="A3966" t="s">
        <v>5841</v>
      </c>
      <c r="B3966" t="s">
        <v>25</v>
      </c>
      <c r="C3966" t="s">
        <v>150</v>
      </c>
      <c r="D3966" t="s">
        <v>1744</v>
      </c>
      <c r="E3966" t="s">
        <v>5842</v>
      </c>
      <c r="F3966" t="s">
        <v>1755</v>
      </c>
      <c r="G3966" t="s">
        <v>147</v>
      </c>
      <c r="H3966" t="s">
        <v>5766</v>
      </c>
      <c r="I3966" t="s">
        <v>55</v>
      </c>
      <c r="J3966" t="s">
        <v>1746</v>
      </c>
      <c r="K3966" t="s">
        <v>1488</v>
      </c>
      <c r="L3966" t="s">
        <v>146</v>
      </c>
      <c r="M3966" t="s">
        <v>5843</v>
      </c>
    </row>
    <row r="3967" spans="1:13" x14ac:dyDescent="0.35">
      <c r="A3967" t="s">
        <v>5844</v>
      </c>
      <c r="B3967" t="s">
        <v>25</v>
      </c>
      <c r="C3967" t="s">
        <v>150</v>
      </c>
      <c r="D3967" t="s">
        <v>1744</v>
      </c>
      <c r="E3967" t="s">
        <v>5842</v>
      </c>
      <c r="F3967" t="s">
        <v>1257</v>
      </c>
      <c r="G3967" t="s">
        <v>147</v>
      </c>
      <c r="H3967" t="s">
        <v>5766</v>
      </c>
      <c r="I3967" t="s">
        <v>55</v>
      </c>
      <c r="J3967" t="s">
        <v>1746</v>
      </c>
      <c r="K3967" t="s">
        <v>1488</v>
      </c>
      <c r="L3967" t="s">
        <v>146</v>
      </c>
      <c r="M3967" t="s">
        <v>5845</v>
      </c>
    </row>
    <row r="3968" spans="1:13" x14ac:dyDescent="0.35">
      <c r="A3968" t="s">
        <v>5846</v>
      </c>
      <c r="B3968" t="s">
        <v>25</v>
      </c>
      <c r="C3968" t="s">
        <v>150</v>
      </c>
      <c r="D3968" t="s">
        <v>1744</v>
      </c>
      <c r="E3968" t="s">
        <v>5842</v>
      </c>
      <c r="F3968" t="s">
        <v>1249</v>
      </c>
      <c r="G3968" t="s">
        <v>147</v>
      </c>
      <c r="H3968" t="s">
        <v>5766</v>
      </c>
      <c r="I3968" t="s">
        <v>55</v>
      </c>
      <c r="J3968" t="s">
        <v>1746</v>
      </c>
      <c r="K3968" t="s">
        <v>1488</v>
      </c>
      <c r="L3968" t="s">
        <v>146</v>
      </c>
      <c r="M3968" t="s">
        <v>5847</v>
      </c>
    </row>
    <row r="3969" spans="1:13" x14ac:dyDescent="0.35">
      <c r="A3969" t="s">
        <v>5848</v>
      </c>
      <c r="B3969" t="s">
        <v>25</v>
      </c>
      <c r="C3969" t="s">
        <v>150</v>
      </c>
      <c r="D3969" t="s">
        <v>1744</v>
      </c>
      <c r="E3969" t="s">
        <v>5842</v>
      </c>
      <c r="F3969" t="s">
        <v>1754</v>
      </c>
      <c r="G3969" t="s">
        <v>147</v>
      </c>
      <c r="H3969" t="s">
        <v>5766</v>
      </c>
      <c r="I3969" t="s">
        <v>55</v>
      </c>
      <c r="J3969" t="s">
        <v>1746</v>
      </c>
      <c r="K3969" t="s">
        <v>1488</v>
      </c>
      <c r="L3969" t="s">
        <v>146</v>
      </c>
      <c r="M3969" t="s">
        <v>5849</v>
      </c>
    </row>
    <row r="3970" spans="1:13" x14ac:dyDescent="0.35">
      <c r="A3970" t="s">
        <v>5850</v>
      </c>
      <c r="B3970" t="s">
        <v>25</v>
      </c>
      <c r="C3970" t="s">
        <v>150</v>
      </c>
      <c r="D3970" t="s">
        <v>141</v>
      </c>
      <c r="E3970" t="s">
        <v>5851</v>
      </c>
      <c r="F3970" t="s">
        <v>246</v>
      </c>
      <c r="G3970" t="s">
        <v>193</v>
      </c>
      <c r="H3970" t="s">
        <v>5852</v>
      </c>
      <c r="I3970" t="s">
        <v>171</v>
      </c>
      <c r="J3970" t="s">
        <v>1746</v>
      </c>
      <c r="K3970" t="s">
        <v>5853</v>
      </c>
      <c r="L3970" t="s">
        <v>146</v>
      </c>
      <c r="M3970" t="s">
        <v>5854</v>
      </c>
    </row>
    <row r="3971" spans="1:13" x14ac:dyDescent="0.35">
      <c r="A3971" t="s">
        <v>5855</v>
      </c>
      <c r="B3971" t="s">
        <v>25</v>
      </c>
      <c r="C3971" t="s">
        <v>150</v>
      </c>
      <c r="D3971" t="s">
        <v>141</v>
      </c>
      <c r="E3971" t="s">
        <v>5856</v>
      </c>
      <c r="F3971" t="s">
        <v>192</v>
      </c>
      <c r="G3971" t="s">
        <v>537</v>
      </c>
      <c r="H3971" t="s">
        <v>5852</v>
      </c>
      <c r="I3971" t="s">
        <v>171</v>
      </c>
      <c r="J3971" t="s">
        <v>144</v>
      </c>
      <c r="K3971" t="s">
        <v>5853</v>
      </c>
      <c r="L3971" t="s">
        <v>146</v>
      </c>
      <c r="M3971" t="s">
        <v>5857</v>
      </c>
    </row>
    <row r="3972" spans="1:13" x14ac:dyDescent="0.35">
      <c r="A3972" t="s">
        <v>77</v>
      </c>
      <c r="B3972" t="s">
        <v>25</v>
      </c>
      <c r="C3972" t="s">
        <v>150</v>
      </c>
      <c r="D3972" t="s">
        <v>141</v>
      </c>
      <c r="E3972" t="s">
        <v>5858</v>
      </c>
      <c r="F3972" t="s">
        <v>192</v>
      </c>
      <c r="G3972" t="s">
        <v>5859</v>
      </c>
      <c r="H3972" t="s">
        <v>5852</v>
      </c>
      <c r="I3972" t="s">
        <v>171</v>
      </c>
      <c r="J3972" t="s">
        <v>5860</v>
      </c>
      <c r="K3972" t="s">
        <v>5853</v>
      </c>
      <c r="L3972" t="s">
        <v>146</v>
      </c>
      <c r="M3972" t="s">
        <v>5861</v>
      </c>
    </row>
    <row r="3973" spans="1:13" x14ac:dyDescent="0.35">
      <c r="A3973" t="s">
        <v>5862</v>
      </c>
      <c r="B3973" t="s">
        <v>25</v>
      </c>
      <c r="C3973" t="s">
        <v>58</v>
      </c>
      <c r="D3973" t="s">
        <v>141</v>
      </c>
      <c r="E3973" t="s">
        <v>5863</v>
      </c>
      <c r="F3973" t="s">
        <v>660</v>
      </c>
      <c r="G3973" t="s">
        <v>1560</v>
      </c>
      <c r="H3973" t="s">
        <v>5852</v>
      </c>
      <c r="I3973" t="s">
        <v>55</v>
      </c>
      <c r="J3973" t="s">
        <v>144</v>
      </c>
      <c r="K3973" t="s">
        <v>5853</v>
      </c>
      <c r="L3973" t="s">
        <v>146</v>
      </c>
      <c r="M3973" t="s">
        <v>5864</v>
      </c>
    </row>
    <row r="3974" spans="1:13" x14ac:dyDescent="0.35">
      <c r="A3974" t="s">
        <v>5865</v>
      </c>
      <c r="B3974" t="s">
        <v>25</v>
      </c>
      <c r="C3974" t="s">
        <v>72</v>
      </c>
      <c r="D3974" t="s">
        <v>141</v>
      </c>
      <c r="E3974" t="s">
        <v>5866</v>
      </c>
      <c r="F3974" t="s">
        <v>196</v>
      </c>
      <c r="G3974" t="s">
        <v>1560</v>
      </c>
      <c r="H3974" t="s">
        <v>5852</v>
      </c>
      <c r="I3974" t="s">
        <v>55</v>
      </c>
      <c r="J3974" t="s">
        <v>144</v>
      </c>
      <c r="K3974" t="s">
        <v>5853</v>
      </c>
      <c r="L3974" t="s">
        <v>146</v>
      </c>
      <c r="M3974" t="s">
        <v>5867</v>
      </c>
    </row>
    <row r="3975" spans="1:13" x14ac:dyDescent="0.35">
      <c r="A3975" t="s">
        <v>5868</v>
      </c>
      <c r="B3975" t="s">
        <v>25</v>
      </c>
      <c r="C3975" t="s">
        <v>72</v>
      </c>
      <c r="D3975" t="s">
        <v>141</v>
      </c>
      <c r="E3975" t="s">
        <v>5869</v>
      </c>
      <c r="F3975" t="s">
        <v>196</v>
      </c>
      <c r="G3975" t="s">
        <v>1560</v>
      </c>
      <c r="H3975" t="s">
        <v>5852</v>
      </c>
      <c r="I3975" t="s">
        <v>55</v>
      </c>
      <c r="J3975" t="s">
        <v>144</v>
      </c>
      <c r="K3975" t="s">
        <v>5853</v>
      </c>
      <c r="L3975" t="s">
        <v>146</v>
      </c>
      <c r="M3975" t="s">
        <v>5870</v>
      </c>
    </row>
    <row r="3976" spans="1:13" x14ac:dyDescent="0.35">
      <c r="A3976" t="s">
        <v>5871</v>
      </c>
      <c r="B3976" t="s">
        <v>25</v>
      </c>
      <c r="C3976" t="s">
        <v>58</v>
      </c>
      <c r="D3976" t="s">
        <v>141</v>
      </c>
      <c r="E3976" t="s">
        <v>5872</v>
      </c>
      <c r="F3976" t="s">
        <v>660</v>
      </c>
      <c r="G3976" t="s">
        <v>1560</v>
      </c>
      <c r="H3976" t="s">
        <v>5852</v>
      </c>
      <c r="I3976" t="s">
        <v>55</v>
      </c>
      <c r="J3976" t="s">
        <v>144</v>
      </c>
      <c r="K3976" t="s">
        <v>5853</v>
      </c>
      <c r="L3976" t="s">
        <v>146</v>
      </c>
      <c r="M3976" t="s">
        <v>5873</v>
      </c>
    </row>
    <row r="3977" spans="1:13" x14ac:dyDescent="0.35">
      <c r="A3977" t="s">
        <v>5874</v>
      </c>
      <c r="B3977" t="s">
        <v>25</v>
      </c>
      <c r="C3977" t="s">
        <v>72</v>
      </c>
      <c r="D3977" t="s">
        <v>141</v>
      </c>
      <c r="E3977" t="s">
        <v>5875</v>
      </c>
      <c r="F3977" t="s">
        <v>196</v>
      </c>
      <c r="G3977" t="s">
        <v>1560</v>
      </c>
      <c r="H3977" t="s">
        <v>5852</v>
      </c>
      <c r="I3977" t="s">
        <v>55</v>
      </c>
      <c r="J3977" t="s">
        <v>144</v>
      </c>
      <c r="K3977" t="s">
        <v>5853</v>
      </c>
      <c r="L3977" t="s">
        <v>146</v>
      </c>
      <c r="M3977" t="s">
        <v>5876</v>
      </c>
    </row>
    <row r="3978" spans="1:13" x14ac:dyDescent="0.35">
      <c r="A3978" t="s">
        <v>5877</v>
      </c>
      <c r="B3978" t="s">
        <v>25</v>
      </c>
      <c r="C3978" t="s">
        <v>72</v>
      </c>
      <c r="D3978" t="s">
        <v>141</v>
      </c>
      <c r="E3978" t="s">
        <v>5878</v>
      </c>
      <c r="F3978" t="s">
        <v>196</v>
      </c>
      <c r="G3978" t="s">
        <v>1560</v>
      </c>
      <c r="H3978" t="s">
        <v>5852</v>
      </c>
      <c r="I3978" t="s">
        <v>55</v>
      </c>
      <c r="J3978" t="s">
        <v>144</v>
      </c>
      <c r="K3978" t="s">
        <v>5853</v>
      </c>
      <c r="L3978" t="s">
        <v>146</v>
      </c>
      <c r="M3978" t="s">
        <v>5879</v>
      </c>
    </row>
    <row r="3979" spans="1:13" x14ac:dyDescent="0.35">
      <c r="A3979" t="s">
        <v>5880</v>
      </c>
      <c r="B3979" t="s">
        <v>25</v>
      </c>
      <c r="C3979" t="s">
        <v>72</v>
      </c>
      <c r="D3979" t="s">
        <v>141</v>
      </c>
      <c r="E3979" t="s">
        <v>5881</v>
      </c>
      <c r="F3979" t="s">
        <v>196</v>
      </c>
      <c r="G3979" t="s">
        <v>1560</v>
      </c>
      <c r="H3979" t="s">
        <v>5852</v>
      </c>
      <c r="I3979" t="s">
        <v>55</v>
      </c>
      <c r="J3979" t="s">
        <v>144</v>
      </c>
      <c r="K3979" t="s">
        <v>5853</v>
      </c>
      <c r="L3979" t="s">
        <v>146</v>
      </c>
      <c r="M3979" t="s">
        <v>5882</v>
      </c>
    </row>
    <row r="3980" spans="1:13" x14ac:dyDescent="0.35">
      <c r="A3980" t="s">
        <v>5883</v>
      </c>
      <c r="B3980" t="s">
        <v>25</v>
      </c>
      <c r="C3980" t="s">
        <v>72</v>
      </c>
      <c r="D3980" t="s">
        <v>141</v>
      </c>
      <c r="E3980" t="s">
        <v>5884</v>
      </c>
      <c r="F3980" t="s">
        <v>196</v>
      </c>
      <c r="G3980" t="s">
        <v>1560</v>
      </c>
      <c r="H3980" t="s">
        <v>5852</v>
      </c>
      <c r="I3980" t="s">
        <v>55</v>
      </c>
      <c r="J3980" t="s">
        <v>144</v>
      </c>
      <c r="K3980" t="s">
        <v>5853</v>
      </c>
      <c r="L3980" t="s">
        <v>146</v>
      </c>
      <c r="M3980" t="s">
        <v>5885</v>
      </c>
    </row>
    <row r="3981" spans="1:13" x14ac:dyDescent="0.35">
      <c r="A3981" t="s">
        <v>5886</v>
      </c>
      <c r="B3981" t="s">
        <v>25</v>
      </c>
      <c r="C3981" t="s">
        <v>58</v>
      </c>
      <c r="D3981" t="s">
        <v>141</v>
      </c>
      <c r="E3981" t="s">
        <v>5887</v>
      </c>
      <c r="F3981" t="s">
        <v>660</v>
      </c>
      <c r="G3981" t="s">
        <v>1560</v>
      </c>
      <c r="H3981" t="s">
        <v>5852</v>
      </c>
      <c r="I3981" t="s">
        <v>55</v>
      </c>
      <c r="J3981" t="s">
        <v>144</v>
      </c>
      <c r="K3981" t="s">
        <v>5853</v>
      </c>
      <c r="L3981" t="s">
        <v>146</v>
      </c>
      <c r="M3981" t="s">
        <v>5888</v>
      </c>
    </row>
    <row r="3982" spans="1:13" x14ac:dyDescent="0.35">
      <c r="A3982" t="s">
        <v>5889</v>
      </c>
      <c r="B3982" t="s">
        <v>25</v>
      </c>
      <c r="C3982" t="s">
        <v>72</v>
      </c>
      <c r="D3982" t="s">
        <v>141</v>
      </c>
      <c r="E3982" t="s">
        <v>5890</v>
      </c>
      <c r="F3982" t="s">
        <v>196</v>
      </c>
      <c r="G3982" t="s">
        <v>1560</v>
      </c>
      <c r="H3982" t="s">
        <v>5852</v>
      </c>
      <c r="I3982" t="s">
        <v>55</v>
      </c>
      <c r="J3982" t="s">
        <v>144</v>
      </c>
      <c r="K3982" t="s">
        <v>5853</v>
      </c>
      <c r="L3982" t="s">
        <v>146</v>
      </c>
      <c r="M3982" t="s">
        <v>5891</v>
      </c>
    </row>
    <row r="3983" spans="1:13" x14ac:dyDescent="0.35">
      <c r="A3983" t="s">
        <v>5892</v>
      </c>
      <c r="B3983" t="s">
        <v>25</v>
      </c>
      <c r="C3983" t="s">
        <v>72</v>
      </c>
      <c r="D3983" t="s">
        <v>141</v>
      </c>
      <c r="E3983" t="s">
        <v>5893</v>
      </c>
      <c r="F3983" t="s">
        <v>196</v>
      </c>
      <c r="G3983" t="s">
        <v>1560</v>
      </c>
      <c r="H3983" t="s">
        <v>5852</v>
      </c>
      <c r="I3983" t="s">
        <v>55</v>
      </c>
      <c r="J3983" t="s">
        <v>144</v>
      </c>
      <c r="K3983" t="s">
        <v>5853</v>
      </c>
      <c r="L3983" t="s">
        <v>146</v>
      </c>
      <c r="M3983" t="s">
        <v>5894</v>
      </c>
    </row>
    <row r="3984" spans="1:13" x14ac:dyDescent="0.35">
      <c r="A3984" t="s">
        <v>5895</v>
      </c>
      <c r="B3984" t="s">
        <v>25</v>
      </c>
      <c r="C3984" t="s">
        <v>72</v>
      </c>
      <c r="D3984" t="s">
        <v>141</v>
      </c>
      <c r="E3984" t="s">
        <v>5896</v>
      </c>
      <c r="F3984" t="s">
        <v>196</v>
      </c>
      <c r="G3984" t="s">
        <v>1560</v>
      </c>
      <c r="H3984" t="s">
        <v>5852</v>
      </c>
      <c r="I3984" t="s">
        <v>55</v>
      </c>
      <c r="J3984" t="s">
        <v>144</v>
      </c>
      <c r="K3984" t="s">
        <v>5853</v>
      </c>
      <c r="L3984" t="s">
        <v>146</v>
      </c>
      <c r="M3984" t="s">
        <v>5897</v>
      </c>
    </row>
    <row r="3985" spans="1:13" x14ac:dyDescent="0.35">
      <c r="A3985" t="s">
        <v>5898</v>
      </c>
      <c r="B3985" t="s">
        <v>25</v>
      </c>
      <c r="C3985" t="s">
        <v>72</v>
      </c>
      <c r="D3985" t="s">
        <v>141</v>
      </c>
      <c r="E3985" t="s">
        <v>5899</v>
      </c>
      <c r="F3985" t="s">
        <v>196</v>
      </c>
      <c r="G3985" t="s">
        <v>1560</v>
      </c>
      <c r="H3985" t="s">
        <v>5852</v>
      </c>
      <c r="I3985" t="s">
        <v>55</v>
      </c>
      <c r="J3985" t="s">
        <v>144</v>
      </c>
      <c r="K3985" t="s">
        <v>5853</v>
      </c>
      <c r="L3985" t="s">
        <v>146</v>
      </c>
      <c r="M3985" t="s">
        <v>5900</v>
      </c>
    </row>
    <row r="3986" spans="1:13" x14ac:dyDescent="0.35">
      <c r="A3986" t="s">
        <v>5901</v>
      </c>
      <c r="B3986" t="s">
        <v>25</v>
      </c>
      <c r="C3986" t="s">
        <v>72</v>
      </c>
      <c r="D3986" t="s">
        <v>141</v>
      </c>
      <c r="E3986" t="s">
        <v>5902</v>
      </c>
      <c r="F3986" t="s">
        <v>196</v>
      </c>
      <c r="G3986" t="s">
        <v>1560</v>
      </c>
      <c r="H3986" t="s">
        <v>5852</v>
      </c>
      <c r="I3986" t="s">
        <v>55</v>
      </c>
      <c r="J3986" t="s">
        <v>144</v>
      </c>
      <c r="K3986" t="s">
        <v>5853</v>
      </c>
      <c r="L3986" t="s">
        <v>146</v>
      </c>
      <c r="M3986" t="s">
        <v>5903</v>
      </c>
    </row>
    <row r="3987" spans="1:13" x14ac:dyDescent="0.35">
      <c r="A3987" t="s">
        <v>5904</v>
      </c>
      <c r="B3987" t="s">
        <v>25</v>
      </c>
      <c r="C3987" t="s">
        <v>58</v>
      </c>
      <c r="D3987" t="s">
        <v>141</v>
      </c>
      <c r="E3987" t="s">
        <v>5905</v>
      </c>
      <c r="F3987" t="s">
        <v>660</v>
      </c>
      <c r="G3987" t="s">
        <v>1560</v>
      </c>
      <c r="H3987" t="s">
        <v>5852</v>
      </c>
      <c r="I3987" t="s">
        <v>55</v>
      </c>
      <c r="J3987" t="s">
        <v>144</v>
      </c>
      <c r="K3987" t="s">
        <v>5853</v>
      </c>
      <c r="L3987" t="s">
        <v>146</v>
      </c>
      <c r="M3987" t="s">
        <v>5906</v>
      </c>
    </row>
    <row r="3988" spans="1:13" x14ac:dyDescent="0.35">
      <c r="A3988" t="s">
        <v>5907</v>
      </c>
      <c r="B3988" t="s">
        <v>25</v>
      </c>
      <c r="C3988" t="s">
        <v>59</v>
      </c>
      <c r="D3988" t="s">
        <v>60</v>
      </c>
      <c r="E3988" t="s">
        <v>5858</v>
      </c>
      <c r="F3988" t="s">
        <v>241</v>
      </c>
      <c r="G3988" t="s">
        <v>537</v>
      </c>
      <c r="H3988" t="s">
        <v>5852</v>
      </c>
      <c r="I3988" t="s">
        <v>171</v>
      </c>
      <c r="J3988" t="s">
        <v>152</v>
      </c>
      <c r="K3988" t="s">
        <v>5908</v>
      </c>
      <c r="L3988" t="s">
        <v>146</v>
      </c>
      <c r="M3988" t="s">
        <v>5909</v>
      </c>
    </row>
    <row r="3989" spans="1:13" x14ac:dyDescent="0.35">
      <c r="A3989" t="s">
        <v>5910</v>
      </c>
      <c r="B3989" t="s">
        <v>25</v>
      </c>
      <c r="C3989" t="s">
        <v>150</v>
      </c>
      <c r="D3989" t="s">
        <v>141</v>
      </c>
      <c r="E3989" t="s">
        <v>5858</v>
      </c>
      <c r="F3989" t="s">
        <v>197</v>
      </c>
      <c r="G3989" t="s">
        <v>1560</v>
      </c>
      <c r="H3989" t="s">
        <v>5852</v>
      </c>
      <c r="I3989" t="s">
        <v>171</v>
      </c>
      <c r="J3989" t="s">
        <v>2175</v>
      </c>
      <c r="K3989" t="s">
        <v>5853</v>
      </c>
      <c r="L3989" t="s">
        <v>252</v>
      </c>
      <c r="M3989" t="s">
        <v>5911</v>
      </c>
    </row>
    <row r="3990" spans="1:13" x14ac:dyDescent="0.35">
      <c r="A3990" t="s">
        <v>5912</v>
      </c>
      <c r="B3990" t="s">
        <v>25</v>
      </c>
      <c r="C3990" t="s">
        <v>150</v>
      </c>
      <c r="D3990" t="s">
        <v>141</v>
      </c>
      <c r="E3990" t="s">
        <v>5858</v>
      </c>
      <c r="F3990" t="s">
        <v>197</v>
      </c>
      <c r="G3990" t="s">
        <v>193</v>
      </c>
      <c r="H3990" t="s">
        <v>5852</v>
      </c>
      <c r="I3990" t="s">
        <v>171</v>
      </c>
      <c r="J3990" t="s">
        <v>1503</v>
      </c>
      <c r="K3990" t="s">
        <v>5853</v>
      </c>
      <c r="L3990" t="s">
        <v>146</v>
      </c>
      <c r="M3990" t="s">
        <v>5913</v>
      </c>
    </row>
    <row r="3991" spans="1:13" x14ac:dyDescent="0.35">
      <c r="A3991" t="s">
        <v>5914</v>
      </c>
      <c r="B3991" t="s">
        <v>25</v>
      </c>
      <c r="C3991" t="s">
        <v>59</v>
      </c>
      <c r="D3991" t="s">
        <v>60</v>
      </c>
      <c r="E3991" t="s">
        <v>5915</v>
      </c>
      <c r="F3991" t="s">
        <v>202</v>
      </c>
      <c r="G3991" t="s">
        <v>537</v>
      </c>
      <c r="H3991" t="s">
        <v>5852</v>
      </c>
      <c r="I3991" t="s">
        <v>55</v>
      </c>
      <c r="J3991" t="s">
        <v>144</v>
      </c>
      <c r="K3991" t="s">
        <v>5908</v>
      </c>
      <c r="L3991" t="s">
        <v>146</v>
      </c>
      <c r="M3991" t="s">
        <v>5916</v>
      </c>
    </row>
    <row r="3992" spans="1:13" x14ac:dyDescent="0.35">
      <c r="A3992" t="s">
        <v>5917</v>
      </c>
      <c r="B3992" t="s">
        <v>25</v>
      </c>
      <c r="C3992" t="s">
        <v>59</v>
      </c>
      <c r="D3992" t="s">
        <v>60</v>
      </c>
      <c r="E3992" t="s">
        <v>5918</v>
      </c>
      <c r="F3992" t="s">
        <v>202</v>
      </c>
      <c r="G3992" t="s">
        <v>537</v>
      </c>
      <c r="H3992" t="s">
        <v>5852</v>
      </c>
      <c r="I3992" t="s">
        <v>55</v>
      </c>
      <c r="J3992" t="s">
        <v>144</v>
      </c>
      <c r="K3992" t="s">
        <v>5908</v>
      </c>
      <c r="L3992" t="s">
        <v>146</v>
      </c>
      <c r="M3992" t="s">
        <v>5919</v>
      </c>
    </row>
    <row r="3993" spans="1:13" x14ac:dyDescent="0.35">
      <c r="A3993" t="s">
        <v>5920</v>
      </c>
      <c r="B3993" t="s">
        <v>25</v>
      </c>
      <c r="C3993" t="s">
        <v>59</v>
      </c>
      <c r="D3993" t="s">
        <v>60</v>
      </c>
      <c r="E3993" t="s">
        <v>5921</v>
      </c>
      <c r="F3993" t="s">
        <v>202</v>
      </c>
      <c r="G3993" t="s">
        <v>537</v>
      </c>
      <c r="H3993" t="s">
        <v>5852</v>
      </c>
      <c r="I3993" t="s">
        <v>55</v>
      </c>
      <c r="J3993" t="s">
        <v>144</v>
      </c>
      <c r="K3993" t="s">
        <v>5908</v>
      </c>
      <c r="L3993" t="s">
        <v>146</v>
      </c>
      <c r="M3993" t="s">
        <v>5922</v>
      </c>
    </row>
    <row r="3994" spans="1:13" x14ac:dyDescent="0.35">
      <c r="A3994" t="s">
        <v>5923</v>
      </c>
      <c r="B3994" t="s">
        <v>25</v>
      </c>
      <c r="C3994" t="s">
        <v>59</v>
      </c>
      <c r="D3994" t="s">
        <v>60</v>
      </c>
      <c r="E3994" t="s">
        <v>5924</v>
      </c>
      <c r="F3994" t="s">
        <v>202</v>
      </c>
      <c r="G3994" t="s">
        <v>537</v>
      </c>
      <c r="H3994" t="s">
        <v>5852</v>
      </c>
      <c r="I3994" t="s">
        <v>55</v>
      </c>
      <c r="J3994" t="s">
        <v>144</v>
      </c>
      <c r="K3994" t="s">
        <v>5908</v>
      </c>
      <c r="L3994" t="s">
        <v>146</v>
      </c>
      <c r="M3994" t="s">
        <v>5925</v>
      </c>
    </row>
    <row r="3995" spans="1:13" x14ac:dyDescent="0.35">
      <c r="A3995" t="s">
        <v>5926</v>
      </c>
      <c r="B3995" t="s">
        <v>25</v>
      </c>
      <c r="C3995" t="s">
        <v>59</v>
      </c>
      <c r="D3995" t="s">
        <v>60</v>
      </c>
      <c r="E3995" t="s">
        <v>5927</v>
      </c>
      <c r="F3995" t="s">
        <v>202</v>
      </c>
      <c r="G3995" t="s">
        <v>537</v>
      </c>
      <c r="H3995" t="s">
        <v>5852</v>
      </c>
      <c r="I3995" t="s">
        <v>55</v>
      </c>
      <c r="J3995" t="s">
        <v>144</v>
      </c>
      <c r="K3995" t="s">
        <v>5908</v>
      </c>
      <c r="L3995" t="s">
        <v>146</v>
      </c>
      <c r="M3995" t="s">
        <v>5928</v>
      </c>
    </row>
    <row r="3996" spans="1:13" x14ac:dyDescent="0.35">
      <c r="A3996" t="s">
        <v>5929</v>
      </c>
      <c r="B3996" t="s">
        <v>25</v>
      </c>
      <c r="C3996" t="s">
        <v>59</v>
      </c>
      <c r="D3996" t="s">
        <v>60</v>
      </c>
      <c r="E3996" t="s">
        <v>5930</v>
      </c>
      <c r="F3996" t="s">
        <v>202</v>
      </c>
      <c r="G3996" t="s">
        <v>537</v>
      </c>
      <c r="H3996" t="s">
        <v>5852</v>
      </c>
      <c r="I3996" t="s">
        <v>55</v>
      </c>
      <c r="J3996" t="s">
        <v>144</v>
      </c>
      <c r="K3996" t="s">
        <v>5908</v>
      </c>
      <c r="L3996" t="s">
        <v>146</v>
      </c>
      <c r="M3996" t="s">
        <v>5931</v>
      </c>
    </row>
    <row r="3997" spans="1:13" x14ac:dyDescent="0.35">
      <c r="A3997" t="s">
        <v>5932</v>
      </c>
      <c r="B3997" t="s">
        <v>25</v>
      </c>
      <c r="C3997" t="s">
        <v>59</v>
      </c>
      <c r="D3997" t="s">
        <v>60</v>
      </c>
      <c r="E3997" t="s">
        <v>5933</v>
      </c>
      <c r="F3997" t="s">
        <v>202</v>
      </c>
      <c r="G3997" t="s">
        <v>537</v>
      </c>
      <c r="H3997" t="s">
        <v>5852</v>
      </c>
      <c r="I3997" t="s">
        <v>55</v>
      </c>
      <c r="J3997" t="s">
        <v>144</v>
      </c>
      <c r="K3997" t="s">
        <v>5908</v>
      </c>
      <c r="L3997" t="s">
        <v>146</v>
      </c>
      <c r="M3997" t="s">
        <v>5934</v>
      </c>
    </row>
    <row r="3998" spans="1:13" x14ac:dyDescent="0.35">
      <c r="A3998" t="s">
        <v>5935</v>
      </c>
      <c r="B3998" t="s">
        <v>25</v>
      </c>
      <c r="C3998" t="s">
        <v>59</v>
      </c>
      <c r="D3998" t="s">
        <v>60</v>
      </c>
      <c r="E3998" t="s">
        <v>5936</v>
      </c>
      <c r="F3998" t="s">
        <v>202</v>
      </c>
      <c r="G3998" t="s">
        <v>537</v>
      </c>
      <c r="H3998" t="s">
        <v>5852</v>
      </c>
      <c r="I3998" t="s">
        <v>55</v>
      </c>
      <c r="J3998" t="s">
        <v>144</v>
      </c>
      <c r="K3998" t="s">
        <v>5908</v>
      </c>
      <c r="L3998" t="s">
        <v>146</v>
      </c>
      <c r="M3998" t="s">
        <v>5937</v>
      </c>
    </row>
    <row r="3999" spans="1:13" x14ac:dyDescent="0.35">
      <c r="A3999" t="s">
        <v>5938</v>
      </c>
      <c r="B3999" t="s">
        <v>25</v>
      </c>
      <c r="C3999" t="s">
        <v>59</v>
      </c>
      <c r="D3999" t="s">
        <v>60</v>
      </c>
      <c r="E3999" t="s">
        <v>5939</v>
      </c>
      <c r="F3999" t="s">
        <v>202</v>
      </c>
      <c r="G3999" t="s">
        <v>537</v>
      </c>
      <c r="H3999" t="s">
        <v>5852</v>
      </c>
      <c r="I3999" t="s">
        <v>55</v>
      </c>
      <c r="J3999" t="s">
        <v>144</v>
      </c>
      <c r="K3999" t="s">
        <v>5908</v>
      </c>
      <c r="L3999" t="s">
        <v>146</v>
      </c>
      <c r="M3999" t="s">
        <v>5940</v>
      </c>
    </row>
    <row r="4000" spans="1:13" x14ac:dyDescent="0.35">
      <c r="A4000" t="s">
        <v>5941</v>
      </c>
      <c r="B4000" t="s">
        <v>25</v>
      </c>
      <c r="C4000" t="s">
        <v>59</v>
      </c>
      <c r="D4000" t="s">
        <v>60</v>
      </c>
      <c r="E4000" t="s">
        <v>5942</v>
      </c>
      <c r="F4000" t="s">
        <v>202</v>
      </c>
      <c r="G4000" t="s">
        <v>537</v>
      </c>
      <c r="H4000" t="s">
        <v>5852</v>
      </c>
      <c r="I4000" t="s">
        <v>55</v>
      </c>
      <c r="J4000" t="s">
        <v>144</v>
      </c>
      <c r="K4000" t="s">
        <v>5908</v>
      </c>
      <c r="L4000" t="s">
        <v>146</v>
      </c>
      <c r="M4000" t="s">
        <v>5943</v>
      </c>
    </row>
    <row r="4001" spans="1:13" x14ac:dyDescent="0.35">
      <c r="A4001" t="s">
        <v>5944</v>
      </c>
      <c r="B4001" t="s">
        <v>25</v>
      </c>
      <c r="C4001" t="s">
        <v>59</v>
      </c>
      <c r="D4001" t="s">
        <v>60</v>
      </c>
      <c r="E4001" t="s">
        <v>5945</v>
      </c>
      <c r="F4001" t="s">
        <v>202</v>
      </c>
      <c r="G4001" t="s">
        <v>537</v>
      </c>
      <c r="H4001" t="s">
        <v>5852</v>
      </c>
      <c r="I4001" t="s">
        <v>55</v>
      </c>
      <c r="J4001" t="s">
        <v>144</v>
      </c>
      <c r="K4001" t="s">
        <v>5908</v>
      </c>
      <c r="L4001" t="s">
        <v>146</v>
      </c>
      <c r="M4001" t="s">
        <v>5946</v>
      </c>
    </row>
    <row r="4002" spans="1:13" x14ac:dyDescent="0.35">
      <c r="A4002" t="s">
        <v>5947</v>
      </c>
      <c r="B4002" t="s">
        <v>25</v>
      </c>
      <c r="C4002" t="s">
        <v>59</v>
      </c>
      <c r="D4002" t="s">
        <v>60</v>
      </c>
      <c r="E4002" t="s">
        <v>5948</v>
      </c>
      <c r="F4002" t="s">
        <v>202</v>
      </c>
      <c r="G4002" t="s">
        <v>537</v>
      </c>
      <c r="H4002" t="s">
        <v>5852</v>
      </c>
      <c r="I4002" t="s">
        <v>55</v>
      </c>
      <c r="J4002" t="s">
        <v>144</v>
      </c>
      <c r="K4002" t="s">
        <v>5908</v>
      </c>
      <c r="L4002" t="s">
        <v>146</v>
      </c>
      <c r="M4002" t="s">
        <v>5949</v>
      </c>
    </row>
    <row r="4003" spans="1:13" x14ac:dyDescent="0.35">
      <c r="A4003" t="s">
        <v>5950</v>
      </c>
      <c r="B4003" t="s">
        <v>25</v>
      </c>
      <c r="C4003" t="s">
        <v>59</v>
      </c>
      <c r="D4003" t="s">
        <v>60</v>
      </c>
      <c r="E4003" t="s">
        <v>5951</v>
      </c>
      <c r="F4003" t="s">
        <v>202</v>
      </c>
      <c r="G4003" t="s">
        <v>151</v>
      </c>
      <c r="H4003" t="s">
        <v>5852</v>
      </c>
      <c r="I4003" t="s">
        <v>55</v>
      </c>
      <c r="J4003" t="s">
        <v>144</v>
      </c>
      <c r="K4003" t="s">
        <v>5908</v>
      </c>
      <c r="L4003" t="s">
        <v>146</v>
      </c>
      <c r="M4003" t="s">
        <v>5952</v>
      </c>
    </row>
    <row r="4004" spans="1:13" x14ac:dyDescent="0.35">
      <c r="A4004" t="s">
        <v>5953</v>
      </c>
      <c r="B4004" t="s">
        <v>25</v>
      </c>
      <c r="C4004" t="s">
        <v>59</v>
      </c>
      <c r="D4004" t="s">
        <v>60</v>
      </c>
      <c r="E4004" t="s">
        <v>5954</v>
      </c>
      <c r="F4004" t="s">
        <v>202</v>
      </c>
      <c r="G4004" t="s">
        <v>537</v>
      </c>
      <c r="H4004" t="s">
        <v>5852</v>
      </c>
      <c r="I4004" t="s">
        <v>55</v>
      </c>
      <c r="J4004" t="s">
        <v>144</v>
      </c>
      <c r="K4004" t="s">
        <v>5908</v>
      </c>
      <c r="L4004" t="s">
        <v>146</v>
      </c>
      <c r="M4004" t="s">
        <v>5955</v>
      </c>
    </row>
    <row r="4005" spans="1:13" x14ac:dyDescent="0.35">
      <c r="A4005" t="s">
        <v>5956</v>
      </c>
      <c r="B4005" t="s">
        <v>25</v>
      </c>
      <c r="C4005" t="s">
        <v>59</v>
      </c>
      <c r="D4005" t="s">
        <v>60</v>
      </c>
      <c r="E4005" t="s">
        <v>5957</v>
      </c>
      <c r="F4005" t="s">
        <v>202</v>
      </c>
      <c r="G4005" t="s">
        <v>537</v>
      </c>
      <c r="H4005" t="s">
        <v>5852</v>
      </c>
      <c r="I4005" t="s">
        <v>55</v>
      </c>
      <c r="J4005" t="s">
        <v>144</v>
      </c>
      <c r="K4005" t="s">
        <v>5908</v>
      </c>
      <c r="L4005" t="s">
        <v>146</v>
      </c>
      <c r="M4005" t="s">
        <v>5958</v>
      </c>
    </row>
    <row r="4006" spans="1:13" x14ac:dyDescent="0.35">
      <c r="A4006" t="s">
        <v>5959</v>
      </c>
      <c r="B4006" t="s">
        <v>25</v>
      </c>
      <c r="C4006" t="s">
        <v>59</v>
      </c>
      <c r="D4006" t="s">
        <v>60</v>
      </c>
      <c r="E4006" t="s">
        <v>5960</v>
      </c>
      <c r="F4006" t="s">
        <v>202</v>
      </c>
      <c r="G4006" t="s">
        <v>537</v>
      </c>
      <c r="H4006" t="s">
        <v>5852</v>
      </c>
      <c r="I4006" t="s">
        <v>55</v>
      </c>
      <c r="J4006" t="s">
        <v>144</v>
      </c>
      <c r="K4006" t="s">
        <v>5908</v>
      </c>
      <c r="L4006" t="s">
        <v>146</v>
      </c>
      <c r="M4006" t="s">
        <v>5961</v>
      </c>
    </row>
    <row r="4007" spans="1:13" x14ac:dyDescent="0.35">
      <c r="A4007" t="s">
        <v>5962</v>
      </c>
      <c r="B4007" t="s">
        <v>25</v>
      </c>
      <c r="C4007" t="s">
        <v>59</v>
      </c>
      <c r="D4007" t="s">
        <v>60</v>
      </c>
      <c r="E4007" t="s">
        <v>5963</v>
      </c>
      <c r="F4007" t="s">
        <v>202</v>
      </c>
      <c r="G4007" t="s">
        <v>537</v>
      </c>
      <c r="H4007" t="s">
        <v>5852</v>
      </c>
      <c r="I4007" t="s">
        <v>55</v>
      </c>
      <c r="J4007" t="s">
        <v>144</v>
      </c>
      <c r="K4007" t="s">
        <v>5908</v>
      </c>
      <c r="L4007" t="s">
        <v>146</v>
      </c>
      <c r="M4007" t="s">
        <v>5964</v>
      </c>
    </row>
    <row r="4008" spans="1:13" x14ac:dyDescent="0.35">
      <c r="A4008" t="s">
        <v>5965</v>
      </c>
      <c r="B4008" t="s">
        <v>25</v>
      </c>
      <c r="C4008" t="s">
        <v>59</v>
      </c>
      <c r="D4008" t="s">
        <v>60</v>
      </c>
      <c r="E4008" t="s">
        <v>5966</v>
      </c>
      <c r="F4008" t="s">
        <v>202</v>
      </c>
      <c r="G4008" t="s">
        <v>537</v>
      </c>
      <c r="H4008" t="s">
        <v>5852</v>
      </c>
      <c r="I4008" t="s">
        <v>55</v>
      </c>
      <c r="J4008" t="s">
        <v>144</v>
      </c>
      <c r="K4008" t="s">
        <v>5908</v>
      </c>
      <c r="L4008" t="s">
        <v>146</v>
      </c>
      <c r="M4008" t="s">
        <v>5967</v>
      </c>
    </row>
    <row r="4009" spans="1:13" x14ac:dyDescent="0.35">
      <c r="A4009" t="s">
        <v>5968</v>
      </c>
      <c r="B4009" t="s">
        <v>25</v>
      </c>
      <c r="C4009" t="s">
        <v>59</v>
      </c>
      <c r="D4009" t="s">
        <v>60</v>
      </c>
      <c r="E4009" t="s">
        <v>5969</v>
      </c>
      <c r="F4009" t="s">
        <v>202</v>
      </c>
      <c r="G4009" t="s">
        <v>537</v>
      </c>
      <c r="H4009" t="s">
        <v>5852</v>
      </c>
      <c r="I4009" t="s">
        <v>55</v>
      </c>
      <c r="J4009" t="s">
        <v>144</v>
      </c>
      <c r="K4009" t="s">
        <v>5908</v>
      </c>
      <c r="L4009" t="s">
        <v>146</v>
      </c>
      <c r="M4009" t="s">
        <v>5970</v>
      </c>
    </row>
    <row r="4010" spans="1:13" x14ac:dyDescent="0.35">
      <c r="A4010" t="s">
        <v>5971</v>
      </c>
      <c r="B4010" t="s">
        <v>25</v>
      </c>
      <c r="C4010" t="s">
        <v>59</v>
      </c>
      <c r="D4010" t="s">
        <v>60</v>
      </c>
      <c r="E4010" t="s">
        <v>5972</v>
      </c>
      <c r="F4010" t="s">
        <v>202</v>
      </c>
      <c r="G4010" t="s">
        <v>537</v>
      </c>
      <c r="H4010" t="s">
        <v>5852</v>
      </c>
      <c r="I4010" t="s">
        <v>55</v>
      </c>
      <c r="J4010" t="s">
        <v>144</v>
      </c>
      <c r="K4010" t="s">
        <v>5908</v>
      </c>
      <c r="L4010" t="s">
        <v>146</v>
      </c>
      <c r="M4010" t="s">
        <v>5973</v>
      </c>
    </row>
    <row r="4011" spans="1:13" x14ac:dyDescent="0.35">
      <c r="A4011" t="s">
        <v>5974</v>
      </c>
      <c r="B4011" t="s">
        <v>25</v>
      </c>
      <c r="C4011" t="s">
        <v>59</v>
      </c>
      <c r="D4011" t="s">
        <v>60</v>
      </c>
      <c r="E4011" t="s">
        <v>5975</v>
      </c>
      <c r="F4011" t="s">
        <v>202</v>
      </c>
      <c r="G4011" t="s">
        <v>537</v>
      </c>
      <c r="H4011" t="s">
        <v>5852</v>
      </c>
      <c r="I4011" t="s">
        <v>55</v>
      </c>
      <c r="J4011" t="s">
        <v>144</v>
      </c>
      <c r="K4011" t="s">
        <v>5908</v>
      </c>
      <c r="L4011" t="s">
        <v>146</v>
      </c>
      <c r="M4011" t="s">
        <v>5976</v>
      </c>
    </row>
    <row r="4012" spans="1:13" x14ac:dyDescent="0.35">
      <c r="A4012" t="s">
        <v>5977</v>
      </c>
      <c r="B4012" t="s">
        <v>25</v>
      </c>
      <c r="C4012" t="s">
        <v>59</v>
      </c>
      <c r="D4012" t="s">
        <v>60</v>
      </c>
      <c r="E4012" t="s">
        <v>5978</v>
      </c>
      <c r="F4012" t="s">
        <v>202</v>
      </c>
      <c r="G4012" t="s">
        <v>537</v>
      </c>
      <c r="H4012" t="s">
        <v>5852</v>
      </c>
      <c r="I4012" t="s">
        <v>55</v>
      </c>
      <c r="J4012" t="s">
        <v>144</v>
      </c>
      <c r="K4012" t="s">
        <v>5908</v>
      </c>
      <c r="L4012" t="s">
        <v>146</v>
      </c>
      <c r="M4012" t="s">
        <v>5979</v>
      </c>
    </row>
    <row r="4013" spans="1:13" x14ac:dyDescent="0.35">
      <c r="A4013" t="s">
        <v>5980</v>
      </c>
      <c r="B4013" t="s">
        <v>25</v>
      </c>
      <c r="C4013" t="s">
        <v>150</v>
      </c>
      <c r="D4013" t="s">
        <v>60</v>
      </c>
      <c r="E4013" t="s">
        <v>5981</v>
      </c>
      <c r="F4013" t="s">
        <v>202</v>
      </c>
      <c r="G4013" t="s">
        <v>537</v>
      </c>
      <c r="H4013" t="s">
        <v>5852</v>
      </c>
      <c r="I4013" t="s">
        <v>55</v>
      </c>
      <c r="J4013" t="s">
        <v>1503</v>
      </c>
      <c r="K4013" t="s">
        <v>5908</v>
      </c>
      <c r="L4013" t="s">
        <v>146</v>
      </c>
      <c r="M4013" t="s">
        <v>5982</v>
      </c>
    </row>
    <row r="4014" spans="1:13" x14ac:dyDescent="0.35">
      <c r="A4014" t="s">
        <v>5983</v>
      </c>
      <c r="B4014" t="s">
        <v>25</v>
      </c>
      <c r="C4014" t="s">
        <v>150</v>
      </c>
      <c r="D4014" t="s">
        <v>60</v>
      </c>
      <c r="E4014" t="s">
        <v>5984</v>
      </c>
      <c r="F4014" t="s">
        <v>202</v>
      </c>
      <c r="G4014" t="s">
        <v>537</v>
      </c>
      <c r="H4014" t="s">
        <v>5852</v>
      </c>
      <c r="I4014" t="s">
        <v>55</v>
      </c>
      <c r="J4014" t="s">
        <v>1503</v>
      </c>
      <c r="K4014" t="s">
        <v>5908</v>
      </c>
      <c r="L4014" t="s">
        <v>146</v>
      </c>
      <c r="M4014" t="s">
        <v>5985</v>
      </c>
    </row>
    <row r="4015" spans="1:13" x14ac:dyDescent="0.35">
      <c r="A4015" t="s">
        <v>5986</v>
      </c>
      <c r="B4015" t="s">
        <v>25</v>
      </c>
      <c r="C4015" t="s">
        <v>59</v>
      </c>
      <c r="D4015" t="s">
        <v>60</v>
      </c>
      <c r="E4015" t="s">
        <v>5856</v>
      </c>
      <c r="F4015" t="s">
        <v>202</v>
      </c>
      <c r="G4015" t="s">
        <v>147</v>
      </c>
      <c r="H4015" t="s">
        <v>5852</v>
      </c>
      <c r="I4015" t="s">
        <v>55</v>
      </c>
      <c r="J4015" t="s">
        <v>1503</v>
      </c>
      <c r="K4015" t="s">
        <v>5908</v>
      </c>
      <c r="L4015" t="s">
        <v>146</v>
      </c>
      <c r="M4015" t="s">
        <v>5987</v>
      </c>
    </row>
    <row r="4016" spans="1:13" x14ac:dyDescent="0.35">
      <c r="A4016" t="s">
        <v>5988</v>
      </c>
      <c r="B4016" t="s">
        <v>25</v>
      </c>
      <c r="C4016" t="s">
        <v>78</v>
      </c>
      <c r="D4016" t="s">
        <v>60</v>
      </c>
      <c r="E4016" t="s">
        <v>5989</v>
      </c>
      <c r="F4016" t="s">
        <v>2203</v>
      </c>
      <c r="G4016" t="s">
        <v>1560</v>
      </c>
      <c r="H4016" t="s">
        <v>5852</v>
      </c>
      <c r="I4016" t="s">
        <v>55</v>
      </c>
      <c r="J4016" t="s">
        <v>3257</v>
      </c>
      <c r="K4016" t="s">
        <v>5908</v>
      </c>
      <c r="L4016" t="s">
        <v>252</v>
      </c>
      <c r="M4016" t="s">
        <v>5990</v>
      </c>
    </row>
    <row r="4017" spans="1:13" x14ac:dyDescent="0.35">
      <c r="A4017" t="s">
        <v>5991</v>
      </c>
      <c r="B4017" t="s">
        <v>25</v>
      </c>
      <c r="C4017" t="s">
        <v>78</v>
      </c>
      <c r="D4017" t="s">
        <v>60</v>
      </c>
      <c r="E4017" t="s">
        <v>5989</v>
      </c>
      <c r="F4017" t="s">
        <v>2190</v>
      </c>
      <c r="G4017" t="s">
        <v>1560</v>
      </c>
      <c r="H4017" t="s">
        <v>5852</v>
      </c>
      <c r="I4017" t="s">
        <v>55</v>
      </c>
      <c r="J4017" t="s">
        <v>3257</v>
      </c>
      <c r="K4017" t="s">
        <v>5908</v>
      </c>
      <c r="L4017" t="s">
        <v>146</v>
      </c>
      <c r="M4017" t="s">
        <v>5992</v>
      </c>
    </row>
    <row r="4018" spans="1:13" x14ac:dyDescent="0.35">
      <c r="A4018" t="s">
        <v>5993</v>
      </c>
      <c r="B4018" t="s">
        <v>25</v>
      </c>
      <c r="C4018" t="s">
        <v>78</v>
      </c>
      <c r="D4018" t="s">
        <v>60</v>
      </c>
      <c r="E4018" t="s">
        <v>5994</v>
      </c>
      <c r="F4018" t="s">
        <v>2203</v>
      </c>
      <c r="G4018" t="s">
        <v>1560</v>
      </c>
      <c r="H4018" t="s">
        <v>5852</v>
      </c>
      <c r="I4018" t="s">
        <v>55</v>
      </c>
      <c r="J4018" t="s">
        <v>3257</v>
      </c>
      <c r="K4018" t="s">
        <v>5908</v>
      </c>
      <c r="L4018" t="s">
        <v>146</v>
      </c>
      <c r="M4018" t="s">
        <v>5995</v>
      </c>
    </row>
    <row r="4019" spans="1:13" x14ac:dyDescent="0.35">
      <c r="A4019" t="s">
        <v>5996</v>
      </c>
      <c r="B4019" t="s">
        <v>25</v>
      </c>
      <c r="C4019" t="s">
        <v>78</v>
      </c>
      <c r="D4019" t="s">
        <v>60</v>
      </c>
      <c r="E4019" t="s">
        <v>5994</v>
      </c>
      <c r="F4019" t="s">
        <v>2190</v>
      </c>
      <c r="G4019" t="s">
        <v>1560</v>
      </c>
      <c r="H4019" t="s">
        <v>5852</v>
      </c>
      <c r="I4019" t="s">
        <v>55</v>
      </c>
      <c r="J4019" t="s">
        <v>3257</v>
      </c>
      <c r="K4019" t="s">
        <v>5908</v>
      </c>
      <c r="L4019" t="s">
        <v>252</v>
      </c>
      <c r="M4019" t="s">
        <v>5997</v>
      </c>
    </row>
    <row r="4020" spans="1:13" x14ac:dyDescent="0.35">
      <c r="A4020" t="s">
        <v>5998</v>
      </c>
      <c r="B4020" t="s">
        <v>25</v>
      </c>
      <c r="C4020" t="s">
        <v>78</v>
      </c>
      <c r="D4020" t="s">
        <v>60</v>
      </c>
      <c r="E4020" t="s">
        <v>5999</v>
      </c>
      <c r="F4020" t="s">
        <v>2203</v>
      </c>
      <c r="G4020" t="s">
        <v>1560</v>
      </c>
      <c r="H4020" t="s">
        <v>5852</v>
      </c>
      <c r="I4020" t="s">
        <v>55</v>
      </c>
      <c r="J4020" t="s">
        <v>3257</v>
      </c>
      <c r="K4020" t="s">
        <v>5908</v>
      </c>
      <c r="L4020" t="s">
        <v>146</v>
      </c>
      <c r="M4020" t="s">
        <v>6000</v>
      </c>
    </row>
    <row r="4021" spans="1:13" x14ac:dyDescent="0.35">
      <c r="A4021" t="s">
        <v>6001</v>
      </c>
      <c r="B4021" t="s">
        <v>25</v>
      </c>
      <c r="C4021" t="s">
        <v>78</v>
      </c>
      <c r="D4021" t="s">
        <v>60</v>
      </c>
      <c r="E4021" t="s">
        <v>6002</v>
      </c>
      <c r="F4021" t="s">
        <v>2203</v>
      </c>
      <c r="G4021" t="s">
        <v>1560</v>
      </c>
      <c r="H4021" t="s">
        <v>5852</v>
      </c>
      <c r="I4021" t="s">
        <v>55</v>
      </c>
      <c r="J4021" t="s">
        <v>3257</v>
      </c>
      <c r="K4021" t="s">
        <v>5908</v>
      </c>
      <c r="L4021" t="s">
        <v>146</v>
      </c>
      <c r="M4021" t="s">
        <v>6003</v>
      </c>
    </row>
    <row r="4022" spans="1:13" x14ac:dyDescent="0.35">
      <c r="A4022" t="s">
        <v>6004</v>
      </c>
      <c r="B4022" t="s">
        <v>25</v>
      </c>
      <c r="C4022" t="s">
        <v>78</v>
      </c>
      <c r="D4022" t="s">
        <v>60</v>
      </c>
      <c r="E4022" t="s">
        <v>6002</v>
      </c>
      <c r="F4022" t="s">
        <v>2190</v>
      </c>
      <c r="G4022" t="s">
        <v>1560</v>
      </c>
      <c r="H4022" t="s">
        <v>5852</v>
      </c>
      <c r="I4022" t="s">
        <v>55</v>
      </c>
      <c r="J4022" t="s">
        <v>3257</v>
      </c>
      <c r="K4022" t="s">
        <v>5908</v>
      </c>
      <c r="L4022" t="s">
        <v>146</v>
      </c>
      <c r="M4022" t="s">
        <v>6005</v>
      </c>
    </row>
    <row r="4023" spans="1:13" x14ac:dyDescent="0.35">
      <c r="A4023" t="s">
        <v>6006</v>
      </c>
      <c r="B4023" t="s">
        <v>25</v>
      </c>
      <c r="C4023" t="s">
        <v>78</v>
      </c>
      <c r="D4023" t="s">
        <v>60</v>
      </c>
      <c r="E4023" t="s">
        <v>6007</v>
      </c>
      <c r="F4023" t="s">
        <v>2203</v>
      </c>
      <c r="G4023" t="s">
        <v>1560</v>
      </c>
      <c r="H4023" t="s">
        <v>5852</v>
      </c>
      <c r="I4023" t="s">
        <v>55</v>
      </c>
      <c r="J4023" t="s">
        <v>3257</v>
      </c>
      <c r="K4023" t="s">
        <v>5908</v>
      </c>
      <c r="L4023" t="s">
        <v>146</v>
      </c>
      <c r="M4023" t="s">
        <v>6008</v>
      </c>
    </row>
    <row r="4024" spans="1:13" x14ac:dyDescent="0.35">
      <c r="A4024" t="s">
        <v>6009</v>
      </c>
      <c r="B4024" t="s">
        <v>25</v>
      </c>
      <c r="C4024" t="s">
        <v>78</v>
      </c>
      <c r="D4024" t="s">
        <v>60</v>
      </c>
      <c r="E4024" t="s">
        <v>6007</v>
      </c>
      <c r="F4024" t="s">
        <v>2190</v>
      </c>
      <c r="G4024" t="s">
        <v>1560</v>
      </c>
      <c r="H4024" t="s">
        <v>5852</v>
      </c>
      <c r="I4024" t="s">
        <v>55</v>
      </c>
      <c r="J4024" t="s">
        <v>3257</v>
      </c>
      <c r="K4024" t="s">
        <v>5908</v>
      </c>
      <c r="L4024" t="s">
        <v>146</v>
      </c>
      <c r="M4024" t="s">
        <v>6010</v>
      </c>
    </row>
    <row r="4025" spans="1:13" x14ac:dyDescent="0.35">
      <c r="A4025" t="s">
        <v>6011</v>
      </c>
      <c r="B4025" t="s">
        <v>25</v>
      </c>
      <c r="C4025" t="s">
        <v>78</v>
      </c>
      <c r="D4025" t="s">
        <v>60</v>
      </c>
      <c r="E4025" t="s">
        <v>6012</v>
      </c>
      <c r="F4025" t="s">
        <v>2203</v>
      </c>
      <c r="G4025" t="s">
        <v>1560</v>
      </c>
      <c r="H4025" t="s">
        <v>5852</v>
      </c>
      <c r="I4025" t="s">
        <v>55</v>
      </c>
      <c r="J4025" t="s">
        <v>3257</v>
      </c>
      <c r="K4025" t="s">
        <v>5908</v>
      </c>
      <c r="L4025" t="s">
        <v>146</v>
      </c>
      <c r="M4025" t="s">
        <v>6013</v>
      </c>
    </row>
    <row r="4026" spans="1:13" x14ac:dyDescent="0.35">
      <c r="A4026" t="s">
        <v>6014</v>
      </c>
      <c r="B4026" t="s">
        <v>25</v>
      </c>
      <c r="C4026" t="s">
        <v>78</v>
      </c>
      <c r="D4026" t="s">
        <v>60</v>
      </c>
      <c r="E4026" t="s">
        <v>6012</v>
      </c>
      <c r="F4026" t="s">
        <v>2190</v>
      </c>
      <c r="G4026" t="s">
        <v>1560</v>
      </c>
      <c r="H4026" t="s">
        <v>5852</v>
      </c>
      <c r="I4026" t="s">
        <v>55</v>
      </c>
      <c r="J4026" t="s">
        <v>3257</v>
      </c>
      <c r="K4026" t="s">
        <v>5908</v>
      </c>
      <c r="L4026" t="s">
        <v>146</v>
      </c>
      <c r="M4026" t="s">
        <v>6015</v>
      </c>
    </row>
    <row r="4027" spans="1:13" x14ac:dyDescent="0.35">
      <c r="A4027" t="s">
        <v>6016</v>
      </c>
      <c r="B4027" t="s">
        <v>25</v>
      </c>
      <c r="C4027" t="s">
        <v>78</v>
      </c>
      <c r="D4027" t="s">
        <v>60</v>
      </c>
      <c r="E4027" t="s">
        <v>6017</v>
      </c>
      <c r="F4027" t="s">
        <v>2203</v>
      </c>
      <c r="G4027" t="s">
        <v>1560</v>
      </c>
      <c r="H4027" t="s">
        <v>5852</v>
      </c>
      <c r="I4027" t="s">
        <v>55</v>
      </c>
      <c r="J4027" t="s">
        <v>3257</v>
      </c>
      <c r="K4027" t="s">
        <v>5908</v>
      </c>
      <c r="L4027" t="s">
        <v>146</v>
      </c>
      <c r="M4027" t="s">
        <v>6018</v>
      </c>
    </row>
    <row r="4028" spans="1:13" x14ac:dyDescent="0.35">
      <c r="A4028" t="s">
        <v>6019</v>
      </c>
      <c r="B4028" t="s">
        <v>25</v>
      </c>
      <c r="C4028" t="s">
        <v>78</v>
      </c>
      <c r="D4028" t="s">
        <v>60</v>
      </c>
      <c r="E4028" t="s">
        <v>6017</v>
      </c>
      <c r="F4028" t="s">
        <v>2190</v>
      </c>
      <c r="G4028" t="s">
        <v>1560</v>
      </c>
      <c r="H4028" t="s">
        <v>5852</v>
      </c>
      <c r="I4028" t="s">
        <v>55</v>
      </c>
      <c r="J4028" t="s">
        <v>3257</v>
      </c>
      <c r="K4028" t="s">
        <v>5908</v>
      </c>
      <c r="L4028" t="s">
        <v>146</v>
      </c>
      <c r="M4028" t="s">
        <v>6020</v>
      </c>
    </row>
    <row r="4029" spans="1:13" x14ac:dyDescent="0.35">
      <c r="A4029" t="s">
        <v>6021</v>
      </c>
      <c r="B4029" t="s">
        <v>25</v>
      </c>
      <c r="C4029" t="s">
        <v>78</v>
      </c>
      <c r="D4029" t="s">
        <v>60</v>
      </c>
      <c r="E4029" t="s">
        <v>6022</v>
      </c>
      <c r="F4029" t="s">
        <v>2203</v>
      </c>
      <c r="G4029" t="s">
        <v>1560</v>
      </c>
      <c r="H4029" t="s">
        <v>5852</v>
      </c>
      <c r="I4029" t="s">
        <v>55</v>
      </c>
      <c r="J4029" t="s">
        <v>3257</v>
      </c>
      <c r="K4029" t="s">
        <v>5908</v>
      </c>
      <c r="L4029" t="s">
        <v>146</v>
      </c>
      <c r="M4029" t="s">
        <v>6023</v>
      </c>
    </row>
    <row r="4030" spans="1:13" x14ac:dyDescent="0.35">
      <c r="A4030" t="s">
        <v>6024</v>
      </c>
      <c r="B4030" t="s">
        <v>25</v>
      </c>
      <c r="C4030" t="s">
        <v>78</v>
      </c>
      <c r="D4030" t="s">
        <v>60</v>
      </c>
      <c r="E4030" t="s">
        <v>6022</v>
      </c>
      <c r="F4030" t="s">
        <v>2190</v>
      </c>
      <c r="G4030" t="s">
        <v>1560</v>
      </c>
      <c r="H4030" t="s">
        <v>5852</v>
      </c>
      <c r="I4030" t="s">
        <v>55</v>
      </c>
      <c r="J4030" t="s">
        <v>3257</v>
      </c>
      <c r="K4030" t="s">
        <v>5908</v>
      </c>
      <c r="L4030" t="s">
        <v>146</v>
      </c>
      <c r="M4030" t="s">
        <v>6025</v>
      </c>
    </row>
    <row r="4031" spans="1:13" x14ac:dyDescent="0.35">
      <c r="A4031" t="s">
        <v>6026</v>
      </c>
      <c r="B4031" t="s">
        <v>25</v>
      </c>
      <c r="C4031" t="s">
        <v>78</v>
      </c>
      <c r="D4031" t="s">
        <v>60</v>
      </c>
      <c r="E4031" t="s">
        <v>5963</v>
      </c>
      <c r="F4031" t="s">
        <v>2203</v>
      </c>
      <c r="G4031" t="s">
        <v>1560</v>
      </c>
      <c r="H4031" t="s">
        <v>5852</v>
      </c>
      <c r="I4031" t="s">
        <v>55</v>
      </c>
      <c r="J4031" t="s">
        <v>3257</v>
      </c>
      <c r="K4031" t="s">
        <v>5908</v>
      </c>
      <c r="L4031" t="s">
        <v>146</v>
      </c>
      <c r="M4031" t="s">
        <v>6027</v>
      </c>
    </row>
    <row r="4032" spans="1:13" x14ac:dyDescent="0.35">
      <c r="A4032" t="s">
        <v>6028</v>
      </c>
      <c r="B4032" t="s">
        <v>25</v>
      </c>
      <c r="C4032" t="s">
        <v>78</v>
      </c>
      <c r="D4032" t="s">
        <v>60</v>
      </c>
      <c r="E4032" t="s">
        <v>5963</v>
      </c>
      <c r="F4032" t="s">
        <v>2190</v>
      </c>
      <c r="G4032" t="s">
        <v>1560</v>
      </c>
      <c r="H4032" t="s">
        <v>5852</v>
      </c>
      <c r="I4032" t="s">
        <v>55</v>
      </c>
      <c r="J4032" t="s">
        <v>3257</v>
      </c>
      <c r="K4032" t="s">
        <v>5908</v>
      </c>
      <c r="L4032" t="s">
        <v>146</v>
      </c>
      <c r="M4032" t="s">
        <v>6029</v>
      </c>
    </row>
    <row r="4033" spans="1:13" x14ac:dyDescent="0.35">
      <c r="A4033" t="s">
        <v>6030</v>
      </c>
      <c r="B4033" t="s">
        <v>25</v>
      </c>
      <c r="C4033" t="s">
        <v>59</v>
      </c>
      <c r="D4033" t="s">
        <v>60</v>
      </c>
      <c r="E4033" t="s">
        <v>5858</v>
      </c>
      <c r="F4033" t="s">
        <v>202</v>
      </c>
      <c r="G4033" t="s">
        <v>537</v>
      </c>
      <c r="H4033" t="s">
        <v>5852</v>
      </c>
      <c r="I4033" t="s">
        <v>55</v>
      </c>
      <c r="J4033" t="s">
        <v>152</v>
      </c>
      <c r="K4033" t="s">
        <v>5908</v>
      </c>
      <c r="L4033" t="s">
        <v>146</v>
      </c>
      <c r="M4033" t="s">
        <v>6031</v>
      </c>
    </row>
    <row r="4034" spans="1:13" x14ac:dyDescent="0.35">
      <c r="A4034" t="s">
        <v>6032</v>
      </c>
      <c r="B4034" t="s">
        <v>25</v>
      </c>
      <c r="C4034" t="s">
        <v>79</v>
      </c>
      <c r="D4034" t="s">
        <v>141</v>
      </c>
      <c r="E4034" t="s">
        <v>5851</v>
      </c>
      <c r="F4034" t="s">
        <v>6033</v>
      </c>
      <c r="G4034" t="s">
        <v>6034</v>
      </c>
      <c r="H4034" t="s">
        <v>5852</v>
      </c>
      <c r="I4034" t="s">
        <v>55</v>
      </c>
      <c r="J4034" t="s">
        <v>152</v>
      </c>
      <c r="K4034" t="s">
        <v>5853</v>
      </c>
      <c r="L4034" t="s">
        <v>146</v>
      </c>
      <c r="M4034" t="s">
        <v>6035</v>
      </c>
    </row>
    <row r="4035" spans="1:13" x14ac:dyDescent="0.35">
      <c r="A4035" t="s">
        <v>6036</v>
      </c>
      <c r="B4035" t="s">
        <v>25</v>
      </c>
      <c r="C4035" t="s">
        <v>150</v>
      </c>
      <c r="D4035" t="s">
        <v>60</v>
      </c>
      <c r="E4035" t="s">
        <v>6037</v>
      </c>
      <c r="F4035" t="s">
        <v>202</v>
      </c>
      <c r="G4035" t="s">
        <v>537</v>
      </c>
      <c r="H4035" t="s">
        <v>5852</v>
      </c>
      <c r="I4035" t="s">
        <v>55</v>
      </c>
      <c r="J4035" t="s">
        <v>152</v>
      </c>
      <c r="K4035" t="s">
        <v>5908</v>
      </c>
      <c r="L4035" t="s">
        <v>146</v>
      </c>
      <c r="M4035" t="s">
        <v>6038</v>
      </c>
    </row>
    <row r="4036" spans="1:13" x14ac:dyDescent="0.35">
      <c r="A4036" t="s">
        <v>6039</v>
      </c>
      <c r="B4036" t="s">
        <v>25</v>
      </c>
      <c r="C4036" t="s">
        <v>150</v>
      </c>
      <c r="D4036" t="s">
        <v>60</v>
      </c>
      <c r="E4036" t="s">
        <v>6040</v>
      </c>
      <c r="F4036" t="s">
        <v>202</v>
      </c>
      <c r="G4036" t="s">
        <v>537</v>
      </c>
      <c r="H4036" t="s">
        <v>5852</v>
      </c>
      <c r="I4036" t="s">
        <v>55</v>
      </c>
      <c r="J4036" t="s">
        <v>152</v>
      </c>
      <c r="K4036" t="s">
        <v>5908</v>
      </c>
      <c r="L4036" t="s">
        <v>146</v>
      </c>
      <c r="M4036" t="s">
        <v>6041</v>
      </c>
    </row>
    <row r="4037" spans="1:13" x14ac:dyDescent="0.35">
      <c r="A4037" t="s">
        <v>6042</v>
      </c>
      <c r="B4037" t="s">
        <v>25</v>
      </c>
      <c r="C4037" t="s">
        <v>72</v>
      </c>
      <c r="D4037" t="s">
        <v>141</v>
      </c>
      <c r="E4037" t="s">
        <v>5890</v>
      </c>
      <c r="F4037" t="s">
        <v>196</v>
      </c>
      <c r="G4037" t="s">
        <v>1560</v>
      </c>
      <c r="H4037" t="s">
        <v>5852</v>
      </c>
      <c r="I4037" t="s">
        <v>171</v>
      </c>
      <c r="J4037" t="s">
        <v>144</v>
      </c>
      <c r="K4037" t="s">
        <v>5853</v>
      </c>
      <c r="L4037" t="s">
        <v>146</v>
      </c>
      <c r="M4037" t="s">
        <v>6043</v>
      </c>
    </row>
    <row r="4038" spans="1:13" x14ac:dyDescent="0.35">
      <c r="A4038" t="s">
        <v>6044</v>
      </c>
      <c r="B4038" t="s">
        <v>25</v>
      </c>
      <c r="C4038" t="s">
        <v>72</v>
      </c>
      <c r="D4038" t="s">
        <v>141</v>
      </c>
      <c r="E4038" t="s">
        <v>5881</v>
      </c>
      <c r="F4038" t="s">
        <v>196</v>
      </c>
      <c r="G4038" t="s">
        <v>1560</v>
      </c>
      <c r="H4038" t="s">
        <v>5852</v>
      </c>
      <c r="I4038" t="s">
        <v>171</v>
      </c>
      <c r="J4038" t="s">
        <v>144</v>
      </c>
      <c r="K4038" t="s">
        <v>5853</v>
      </c>
      <c r="L4038" t="s">
        <v>146</v>
      </c>
      <c r="M4038" t="s">
        <v>6045</v>
      </c>
    </row>
    <row r="4039" spans="1:13" x14ac:dyDescent="0.35">
      <c r="A4039" t="s">
        <v>6046</v>
      </c>
      <c r="B4039" t="s">
        <v>25</v>
      </c>
      <c r="C4039" t="s">
        <v>72</v>
      </c>
      <c r="D4039" t="s">
        <v>141</v>
      </c>
      <c r="E4039" t="s">
        <v>5875</v>
      </c>
      <c r="F4039" t="s">
        <v>196</v>
      </c>
      <c r="G4039" t="s">
        <v>1560</v>
      </c>
      <c r="H4039" t="s">
        <v>5852</v>
      </c>
      <c r="I4039" t="s">
        <v>171</v>
      </c>
      <c r="J4039" t="s">
        <v>144</v>
      </c>
      <c r="K4039" t="s">
        <v>5853</v>
      </c>
      <c r="L4039" t="s">
        <v>146</v>
      </c>
      <c r="M4039" t="s">
        <v>6047</v>
      </c>
    </row>
    <row r="4040" spans="1:13" x14ac:dyDescent="0.35">
      <c r="A4040" t="s">
        <v>6048</v>
      </c>
      <c r="B4040" t="s">
        <v>25</v>
      </c>
      <c r="C4040" t="s">
        <v>72</v>
      </c>
      <c r="D4040" t="s">
        <v>141</v>
      </c>
      <c r="E4040" t="s">
        <v>5902</v>
      </c>
      <c r="F4040" t="s">
        <v>196</v>
      </c>
      <c r="G4040" t="s">
        <v>1560</v>
      </c>
      <c r="H4040" t="s">
        <v>5852</v>
      </c>
      <c r="I4040" t="s">
        <v>171</v>
      </c>
      <c r="J4040" t="s">
        <v>144</v>
      </c>
      <c r="K4040" t="s">
        <v>5853</v>
      </c>
      <c r="L4040" t="s">
        <v>146</v>
      </c>
      <c r="M4040" t="s">
        <v>6049</v>
      </c>
    </row>
    <row r="4041" spans="1:13" x14ac:dyDescent="0.35">
      <c r="A4041" t="s">
        <v>6050</v>
      </c>
      <c r="B4041" t="s">
        <v>25</v>
      </c>
      <c r="C4041" t="s">
        <v>72</v>
      </c>
      <c r="D4041" t="s">
        <v>141</v>
      </c>
      <c r="E4041" t="s">
        <v>5866</v>
      </c>
      <c r="F4041" t="s">
        <v>196</v>
      </c>
      <c r="G4041" t="s">
        <v>1560</v>
      </c>
      <c r="H4041" t="s">
        <v>5852</v>
      </c>
      <c r="I4041" t="s">
        <v>171</v>
      </c>
      <c r="J4041" t="s">
        <v>144</v>
      </c>
      <c r="K4041" t="s">
        <v>5853</v>
      </c>
      <c r="L4041" t="s">
        <v>146</v>
      </c>
      <c r="M4041" t="s">
        <v>6051</v>
      </c>
    </row>
    <row r="4042" spans="1:13" x14ac:dyDescent="0.35">
      <c r="A4042" t="s">
        <v>6052</v>
      </c>
      <c r="B4042" t="s">
        <v>25</v>
      </c>
      <c r="C4042" t="s">
        <v>72</v>
      </c>
      <c r="D4042" t="s">
        <v>141</v>
      </c>
      <c r="E4042" t="s">
        <v>5878</v>
      </c>
      <c r="F4042" t="s">
        <v>196</v>
      </c>
      <c r="G4042" t="s">
        <v>1560</v>
      </c>
      <c r="H4042" t="s">
        <v>5852</v>
      </c>
      <c r="I4042" t="s">
        <v>171</v>
      </c>
      <c r="J4042" t="s">
        <v>144</v>
      </c>
      <c r="K4042" t="s">
        <v>5853</v>
      </c>
      <c r="L4042" t="s">
        <v>146</v>
      </c>
      <c r="M4042" t="s">
        <v>6053</v>
      </c>
    </row>
    <row r="4043" spans="1:13" x14ac:dyDescent="0.35">
      <c r="A4043" t="s">
        <v>6054</v>
      </c>
      <c r="B4043" t="s">
        <v>25</v>
      </c>
      <c r="C4043" t="s">
        <v>72</v>
      </c>
      <c r="D4043" t="s">
        <v>141</v>
      </c>
      <c r="E4043" t="s">
        <v>5869</v>
      </c>
      <c r="F4043" t="s">
        <v>196</v>
      </c>
      <c r="G4043" t="s">
        <v>1560</v>
      </c>
      <c r="H4043" t="s">
        <v>5852</v>
      </c>
      <c r="I4043" t="s">
        <v>171</v>
      </c>
      <c r="J4043" t="s">
        <v>144</v>
      </c>
      <c r="K4043" t="s">
        <v>5853</v>
      </c>
      <c r="L4043" t="s">
        <v>146</v>
      </c>
      <c r="M4043" t="s">
        <v>6055</v>
      </c>
    </row>
    <row r="4044" spans="1:13" x14ac:dyDescent="0.35">
      <c r="A4044" t="s">
        <v>6056</v>
      </c>
      <c r="B4044" t="s">
        <v>25</v>
      </c>
      <c r="C4044" t="s">
        <v>72</v>
      </c>
      <c r="D4044" t="s">
        <v>141</v>
      </c>
      <c r="E4044" t="s">
        <v>5884</v>
      </c>
      <c r="F4044" t="s">
        <v>196</v>
      </c>
      <c r="G4044" t="s">
        <v>1560</v>
      </c>
      <c r="H4044" t="s">
        <v>5852</v>
      </c>
      <c r="I4044" t="s">
        <v>171</v>
      </c>
      <c r="J4044" t="s">
        <v>144</v>
      </c>
      <c r="K4044" t="s">
        <v>5853</v>
      </c>
      <c r="L4044" t="s">
        <v>146</v>
      </c>
      <c r="M4044" t="s">
        <v>6057</v>
      </c>
    </row>
    <row r="4045" spans="1:13" x14ac:dyDescent="0.35">
      <c r="A4045" t="s">
        <v>6058</v>
      </c>
      <c r="B4045" t="s">
        <v>25</v>
      </c>
      <c r="C4045" t="s">
        <v>72</v>
      </c>
      <c r="D4045" t="s">
        <v>141</v>
      </c>
      <c r="E4045" t="s">
        <v>5893</v>
      </c>
      <c r="F4045" t="s">
        <v>196</v>
      </c>
      <c r="G4045" t="s">
        <v>1560</v>
      </c>
      <c r="H4045" t="s">
        <v>5852</v>
      </c>
      <c r="I4045" t="s">
        <v>171</v>
      </c>
      <c r="J4045" t="s">
        <v>144</v>
      </c>
      <c r="K4045" t="s">
        <v>5853</v>
      </c>
      <c r="L4045" t="s">
        <v>146</v>
      </c>
      <c r="M4045" t="s">
        <v>6059</v>
      </c>
    </row>
    <row r="4046" spans="1:13" x14ac:dyDescent="0.35">
      <c r="A4046" t="s">
        <v>6060</v>
      </c>
      <c r="B4046" t="s">
        <v>25</v>
      </c>
      <c r="C4046" t="s">
        <v>150</v>
      </c>
      <c r="D4046" t="s">
        <v>141</v>
      </c>
      <c r="E4046" t="s">
        <v>6061</v>
      </c>
      <c r="F4046" t="s">
        <v>197</v>
      </c>
      <c r="G4046" t="s">
        <v>193</v>
      </c>
      <c r="H4046" t="s">
        <v>5852</v>
      </c>
      <c r="I4046" t="s">
        <v>171</v>
      </c>
      <c r="J4046" t="s">
        <v>2175</v>
      </c>
      <c r="K4046" t="s">
        <v>5853</v>
      </c>
      <c r="L4046" t="s">
        <v>146</v>
      </c>
      <c r="M4046" t="s">
        <v>6062</v>
      </c>
    </row>
    <row r="4047" spans="1:13" x14ac:dyDescent="0.35">
      <c r="A4047" t="s">
        <v>6063</v>
      </c>
      <c r="B4047" t="s">
        <v>25</v>
      </c>
      <c r="C4047" t="s">
        <v>150</v>
      </c>
      <c r="D4047" t="s">
        <v>141</v>
      </c>
      <c r="E4047" t="s">
        <v>5852</v>
      </c>
      <c r="F4047" t="s">
        <v>2177</v>
      </c>
      <c r="G4047" t="s">
        <v>6034</v>
      </c>
      <c r="H4047" t="s">
        <v>5852</v>
      </c>
      <c r="I4047" t="s">
        <v>200</v>
      </c>
      <c r="J4047" t="s">
        <v>152</v>
      </c>
      <c r="K4047" t="s">
        <v>5853</v>
      </c>
      <c r="L4047" t="s">
        <v>146</v>
      </c>
      <c r="M4047" t="s">
        <v>6064</v>
      </c>
    </row>
    <row r="4048" spans="1:13" x14ac:dyDescent="0.35">
      <c r="A4048" t="s">
        <v>6065</v>
      </c>
      <c r="B4048" t="s">
        <v>25</v>
      </c>
      <c r="C4048" t="s">
        <v>69</v>
      </c>
      <c r="D4048" t="s">
        <v>141</v>
      </c>
      <c r="E4048" t="s">
        <v>5852</v>
      </c>
      <c r="F4048" t="s">
        <v>2177</v>
      </c>
      <c r="G4048" t="s">
        <v>6034</v>
      </c>
      <c r="H4048" t="s">
        <v>5852</v>
      </c>
      <c r="I4048" t="s">
        <v>200</v>
      </c>
      <c r="J4048" t="s">
        <v>152</v>
      </c>
      <c r="K4048" t="s">
        <v>5853</v>
      </c>
      <c r="L4048" t="s">
        <v>146</v>
      </c>
      <c r="M4048" t="s">
        <v>6066</v>
      </c>
    </row>
    <row r="4049" spans="1:13" x14ac:dyDescent="0.35">
      <c r="A4049" t="s">
        <v>6067</v>
      </c>
      <c r="B4049" t="s">
        <v>25</v>
      </c>
      <c r="C4049" t="s">
        <v>150</v>
      </c>
      <c r="D4049" t="s">
        <v>141</v>
      </c>
      <c r="E4049" t="s">
        <v>6068</v>
      </c>
      <c r="F4049" t="s">
        <v>246</v>
      </c>
      <c r="G4049" t="s">
        <v>198</v>
      </c>
      <c r="H4049" t="s">
        <v>5852</v>
      </c>
      <c r="I4049" t="s">
        <v>55</v>
      </c>
      <c r="J4049" t="s">
        <v>144</v>
      </c>
      <c r="K4049" t="s">
        <v>5853</v>
      </c>
      <c r="L4049" t="s">
        <v>146</v>
      </c>
      <c r="M4049" t="s">
        <v>6069</v>
      </c>
    </row>
    <row r="4050" spans="1:13" x14ac:dyDescent="0.35">
      <c r="A4050" t="s">
        <v>6070</v>
      </c>
      <c r="B4050" t="s">
        <v>25</v>
      </c>
      <c r="C4050" t="s">
        <v>150</v>
      </c>
      <c r="D4050" t="s">
        <v>141</v>
      </c>
      <c r="E4050" t="s">
        <v>5856</v>
      </c>
      <c r="F4050" t="s">
        <v>6071</v>
      </c>
      <c r="G4050" t="s">
        <v>193</v>
      </c>
      <c r="H4050" t="s">
        <v>5852</v>
      </c>
      <c r="I4050" t="s">
        <v>171</v>
      </c>
      <c r="J4050" t="s">
        <v>2175</v>
      </c>
      <c r="K4050" t="s">
        <v>6072</v>
      </c>
      <c r="L4050" t="s">
        <v>146</v>
      </c>
      <c r="M4050" t="s">
        <v>6073</v>
      </c>
    </row>
    <row r="4051" spans="1:13" x14ac:dyDescent="0.35">
      <c r="A4051" t="s">
        <v>6074</v>
      </c>
      <c r="B4051" t="s">
        <v>25</v>
      </c>
      <c r="C4051" t="s">
        <v>150</v>
      </c>
      <c r="D4051" t="s">
        <v>141</v>
      </c>
      <c r="E4051" t="s">
        <v>5856</v>
      </c>
      <c r="F4051" t="s">
        <v>517</v>
      </c>
      <c r="G4051" t="s">
        <v>193</v>
      </c>
      <c r="H4051" t="s">
        <v>5852</v>
      </c>
      <c r="I4051" t="s">
        <v>171</v>
      </c>
      <c r="J4051" t="s">
        <v>1503</v>
      </c>
      <c r="K4051" t="s">
        <v>6072</v>
      </c>
      <c r="L4051" t="s">
        <v>146</v>
      </c>
      <c r="M4051" t="s">
        <v>6075</v>
      </c>
    </row>
    <row r="4052" spans="1:13" x14ac:dyDescent="0.35">
      <c r="A4052" t="s">
        <v>6076</v>
      </c>
      <c r="B4052" t="s">
        <v>25</v>
      </c>
      <c r="C4052" t="s">
        <v>150</v>
      </c>
      <c r="D4052" t="s">
        <v>141</v>
      </c>
      <c r="E4052" t="s">
        <v>5856</v>
      </c>
      <c r="F4052" t="s">
        <v>246</v>
      </c>
      <c r="G4052" t="s">
        <v>193</v>
      </c>
      <c r="H4052" t="s">
        <v>5852</v>
      </c>
      <c r="I4052" t="s">
        <v>171</v>
      </c>
      <c r="J4052" t="s">
        <v>1746</v>
      </c>
      <c r="K4052" t="s">
        <v>6072</v>
      </c>
      <c r="L4052" t="s">
        <v>146</v>
      </c>
      <c r="M4052" t="s">
        <v>6077</v>
      </c>
    </row>
    <row r="4053" spans="1:13" x14ac:dyDescent="0.35">
      <c r="A4053" t="s">
        <v>6078</v>
      </c>
      <c r="B4053" t="s">
        <v>25</v>
      </c>
      <c r="C4053" t="s">
        <v>150</v>
      </c>
      <c r="D4053" t="s">
        <v>141</v>
      </c>
      <c r="E4053" t="s">
        <v>5856</v>
      </c>
      <c r="F4053" t="s">
        <v>1094</v>
      </c>
      <c r="G4053" t="s">
        <v>537</v>
      </c>
      <c r="H4053" t="s">
        <v>5852</v>
      </c>
      <c r="I4053" t="s">
        <v>171</v>
      </c>
      <c r="J4053" t="s">
        <v>2175</v>
      </c>
      <c r="K4053" t="s">
        <v>6072</v>
      </c>
      <c r="L4053" t="s">
        <v>146</v>
      </c>
      <c r="M4053" t="s">
        <v>6079</v>
      </c>
    </row>
    <row r="4054" spans="1:13" x14ac:dyDescent="0.35">
      <c r="A4054" t="s">
        <v>6080</v>
      </c>
      <c r="B4054" t="s">
        <v>25</v>
      </c>
      <c r="C4054" t="s">
        <v>150</v>
      </c>
      <c r="D4054" t="s">
        <v>141</v>
      </c>
      <c r="E4054" t="s">
        <v>5856</v>
      </c>
      <c r="F4054" t="s">
        <v>1510</v>
      </c>
      <c r="G4054" t="s">
        <v>537</v>
      </c>
      <c r="H4054" t="s">
        <v>5852</v>
      </c>
      <c r="I4054" t="s">
        <v>171</v>
      </c>
      <c r="J4054" t="s">
        <v>144</v>
      </c>
      <c r="K4054" t="s">
        <v>6072</v>
      </c>
      <c r="L4054" t="s">
        <v>146</v>
      </c>
      <c r="M4054" t="s">
        <v>6081</v>
      </c>
    </row>
    <row r="4055" spans="1:13" x14ac:dyDescent="0.35">
      <c r="A4055" t="s">
        <v>6082</v>
      </c>
      <c r="B4055" t="s">
        <v>25</v>
      </c>
      <c r="C4055" t="s">
        <v>150</v>
      </c>
      <c r="D4055" t="s">
        <v>141</v>
      </c>
      <c r="E4055" t="s">
        <v>5856</v>
      </c>
      <c r="F4055" t="s">
        <v>170</v>
      </c>
      <c r="G4055" t="s">
        <v>537</v>
      </c>
      <c r="H4055" t="s">
        <v>5852</v>
      </c>
      <c r="I4055" t="s">
        <v>171</v>
      </c>
      <c r="J4055" t="s">
        <v>144</v>
      </c>
      <c r="K4055" t="s">
        <v>6072</v>
      </c>
      <c r="L4055" t="s">
        <v>146</v>
      </c>
      <c r="M4055" t="s">
        <v>6083</v>
      </c>
    </row>
    <row r="4056" spans="1:13" x14ac:dyDescent="0.35">
      <c r="A4056" t="s">
        <v>6084</v>
      </c>
      <c r="B4056" t="s">
        <v>25</v>
      </c>
      <c r="C4056" t="s">
        <v>150</v>
      </c>
      <c r="D4056" t="s">
        <v>141</v>
      </c>
      <c r="E4056" t="s">
        <v>5858</v>
      </c>
      <c r="F4056" t="s">
        <v>3285</v>
      </c>
      <c r="G4056" t="s">
        <v>149</v>
      </c>
      <c r="H4056" t="s">
        <v>5852</v>
      </c>
      <c r="I4056" t="s">
        <v>171</v>
      </c>
      <c r="J4056" t="s">
        <v>144</v>
      </c>
      <c r="K4056" t="s">
        <v>6072</v>
      </c>
      <c r="L4056" t="s">
        <v>146</v>
      </c>
      <c r="M4056" t="s">
        <v>6085</v>
      </c>
    </row>
    <row r="4057" spans="1:13" x14ac:dyDescent="0.35">
      <c r="A4057" t="s">
        <v>6086</v>
      </c>
      <c r="B4057" t="s">
        <v>25</v>
      </c>
      <c r="C4057" t="s">
        <v>150</v>
      </c>
      <c r="D4057" t="s">
        <v>141</v>
      </c>
      <c r="E4057" t="s">
        <v>5858</v>
      </c>
      <c r="F4057" t="s">
        <v>1510</v>
      </c>
      <c r="G4057" t="s">
        <v>6087</v>
      </c>
      <c r="H4057" t="s">
        <v>5852</v>
      </c>
      <c r="I4057" t="s">
        <v>171</v>
      </c>
      <c r="J4057" t="s">
        <v>144</v>
      </c>
      <c r="K4057" t="s">
        <v>6072</v>
      </c>
      <c r="L4057" t="s">
        <v>146</v>
      </c>
      <c r="M4057" t="s">
        <v>6088</v>
      </c>
    </row>
    <row r="4058" spans="1:13" x14ac:dyDescent="0.35">
      <c r="A4058" t="s">
        <v>6089</v>
      </c>
      <c r="B4058" t="s">
        <v>25</v>
      </c>
      <c r="C4058" t="s">
        <v>150</v>
      </c>
      <c r="D4058" t="s">
        <v>141</v>
      </c>
      <c r="E4058" t="s">
        <v>5858</v>
      </c>
      <c r="F4058" t="s">
        <v>1094</v>
      </c>
      <c r="G4058" t="s">
        <v>6087</v>
      </c>
      <c r="H4058" t="s">
        <v>5852</v>
      </c>
      <c r="I4058" t="s">
        <v>171</v>
      </c>
      <c r="J4058" t="s">
        <v>2175</v>
      </c>
      <c r="K4058" t="s">
        <v>6072</v>
      </c>
      <c r="L4058" t="s">
        <v>146</v>
      </c>
      <c r="M4058" t="s">
        <v>6090</v>
      </c>
    </row>
    <row r="4059" spans="1:13" x14ac:dyDescent="0.35">
      <c r="A4059" t="s">
        <v>6091</v>
      </c>
      <c r="B4059" t="s">
        <v>25</v>
      </c>
      <c r="C4059" t="s">
        <v>150</v>
      </c>
      <c r="D4059" t="s">
        <v>141</v>
      </c>
      <c r="E4059" t="s">
        <v>5858</v>
      </c>
      <c r="F4059" t="s">
        <v>2177</v>
      </c>
      <c r="G4059" t="s">
        <v>6034</v>
      </c>
      <c r="H4059" t="s">
        <v>5852</v>
      </c>
      <c r="I4059" t="s">
        <v>171</v>
      </c>
      <c r="J4059" t="s">
        <v>2175</v>
      </c>
      <c r="K4059" t="s">
        <v>6072</v>
      </c>
      <c r="L4059" t="s">
        <v>146</v>
      </c>
      <c r="M4059" t="s">
        <v>6092</v>
      </c>
    </row>
    <row r="4060" spans="1:13" x14ac:dyDescent="0.35">
      <c r="A4060" t="s">
        <v>6093</v>
      </c>
      <c r="B4060" t="s">
        <v>25</v>
      </c>
      <c r="C4060" t="s">
        <v>150</v>
      </c>
      <c r="D4060" t="s">
        <v>141</v>
      </c>
      <c r="E4060" t="s">
        <v>5858</v>
      </c>
      <c r="F4060" t="s">
        <v>2169</v>
      </c>
      <c r="G4060" t="s">
        <v>193</v>
      </c>
      <c r="H4060" t="s">
        <v>5852</v>
      </c>
      <c r="I4060" t="s">
        <v>171</v>
      </c>
      <c r="J4060" t="s">
        <v>1503</v>
      </c>
      <c r="K4060" t="s">
        <v>6072</v>
      </c>
      <c r="L4060" t="s">
        <v>146</v>
      </c>
      <c r="M4060" t="s">
        <v>6094</v>
      </c>
    </row>
    <row r="4061" spans="1:13" x14ac:dyDescent="0.35">
      <c r="A4061" t="s">
        <v>6095</v>
      </c>
      <c r="B4061" t="s">
        <v>25</v>
      </c>
      <c r="C4061" t="s">
        <v>150</v>
      </c>
      <c r="D4061" t="s">
        <v>141</v>
      </c>
      <c r="E4061" t="s">
        <v>6096</v>
      </c>
      <c r="F4061" t="s">
        <v>446</v>
      </c>
      <c r="G4061" t="s">
        <v>6034</v>
      </c>
      <c r="H4061" t="s">
        <v>5852</v>
      </c>
      <c r="I4061" t="s">
        <v>171</v>
      </c>
      <c r="J4061" t="s">
        <v>2175</v>
      </c>
      <c r="K4061" t="s">
        <v>6072</v>
      </c>
      <c r="L4061" t="s">
        <v>146</v>
      </c>
      <c r="M4061" t="s">
        <v>6097</v>
      </c>
    </row>
    <row r="4062" spans="1:13" x14ac:dyDescent="0.35">
      <c r="A4062" t="s">
        <v>6098</v>
      </c>
      <c r="B4062" t="s">
        <v>25</v>
      </c>
      <c r="C4062" t="s">
        <v>150</v>
      </c>
      <c r="D4062" t="s">
        <v>141</v>
      </c>
      <c r="E4062" t="s">
        <v>6096</v>
      </c>
      <c r="F4062" t="s">
        <v>3324</v>
      </c>
      <c r="G4062" t="s">
        <v>6034</v>
      </c>
      <c r="H4062" t="s">
        <v>5852</v>
      </c>
      <c r="I4062" t="s">
        <v>171</v>
      </c>
      <c r="J4062" t="s">
        <v>2175</v>
      </c>
      <c r="K4062" t="s">
        <v>6072</v>
      </c>
      <c r="L4062" t="s">
        <v>146</v>
      </c>
      <c r="M4062" t="s">
        <v>6099</v>
      </c>
    </row>
    <row r="4063" spans="1:13" x14ac:dyDescent="0.35">
      <c r="A4063" t="s">
        <v>6100</v>
      </c>
      <c r="B4063" t="s">
        <v>25</v>
      </c>
      <c r="C4063" t="s">
        <v>150</v>
      </c>
      <c r="D4063" t="s">
        <v>141</v>
      </c>
      <c r="E4063" t="s">
        <v>5858</v>
      </c>
      <c r="F4063" t="s">
        <v>6071</v>
      </c>
      <c r="G4063" t="s">
        <v>6101</v>
      </c>
      <c r="H4063" t="s">
        <v>5852</v>
      </c>
      <c r="I4063" t="s">
        <v>171</v>
      </c>
      <c r="J4063" t="s">
        <v>2175</v>
      </c>
      <c r="K4063" t="s">
        <v>6072</v>
      </c>
      <c r="L4063" t="s">
        <v>146</v>
      </c>
      <c r="M4063" t="s">
        <v>6102</v>
      </c>
    </row>
    <row r="4064" spans="1:13" x14ac:dyDescent="0.35">
      <c r="A4064" t="s">
        <v>6103</v>
      </c>
      <c r="B4064" t="s">
        <v>25</v>
      </c>
      <c r="C4064" t="s">
        <v>150</v>
      </c>
      <c r="D4064" t="s">
        <v>141</v>
      </c>
      <c r="E4064" t="s">
        <v>6096</v>
      </c>
      <c r="F4064" t="s">
        <v>202</v>
      </c>
      <c r="G4064" t="s">
        <v>6034</v>
      </c>
      <c r="H4064" t="s">
        <v>5852</v>
      </c>
      <c r="I4064" t="s">
        <v>171</v>
      </c>
      <c r="J4064" t="s">
        <v>2175</v>
      </c>
      <c r="K4064" t="s">
        <v>6072</v>
      </c>
      <c r="L4064" t="s">
        <v>146</v>
      </c>
      <c r="M4064" t="s">
        <v>6104</v>
      </c>
    </row>
    <row r="4065" spans="1:13" x14ac:dyDescent="0.35">
      <c r="A4065" t="s">
        <v>6105</v>
      </c>
      <c r="B4065" t="s">
        <v>25</v>
      </c>
      <c r="C4065" t="s">
        <v>150</v>
      </c>
      <c r="D4065" t="s">
        <v>141</v>
      </c>
      <c r="E4065" t="s">
        <v>6106</v>
      </c>
      <c r="F4065" t="s">
        <v>170</v>
      </c>
      <c r="G4065" t="s">
        <v>537</v>
      </c>
      <c r="H4065" t="s">
        <v>5852</v>
      </c>
      <c r="I4065" t="s">
        <v>55</v>
      </c>
      <c r="J4065" t="s">
        <v>3257</v>
      </c>
      <c r="K4065" t="s">
        <v>6072</v>
      </c>
      <c r="L4065" t="s">
        <v>146</v>
      </c>
      <c r="M4065" t="s">
        <v>6107</v>
      </c>
    </row>
    <row r="4066" spans="1:13" x14ac:dyDescent="0.35">
      <c r="A4066" t="s">
        <v>6108</v>
      </c>
      <c r="B4066" t="s">
        <v>25</v>
      </c>
      <c r="C4066" t="s">
        <v>150</v>
      </c>
      <c r="D4066" t="s">
        <v>141</v>
      </c>
      <c r="E4066" t="s">
        <v>6106</v>
      </c>
      <c r="F4066" t="s">
        <v>6109</v>
      </c>
      <c r="G4066" t="s">
        <v>537</v>
      </c>
      <c r="H4066" t="s">
        <v>5852</v>
      </c>
      <c r="I4066" t="s">
        <v>55</v>
      </c>
      <c r="J4066" t="s">
        <v>3257</v>
      </c>
      <c r="K4066" t="s">
        <v>6072</v>
      </c>
      <c r="L4066" t="s">
        <v>146</v>
      </c>
      <c r="M4066" t="s">
        <v>6110</v>
      </c>
    </row>
    <row r="4067" spans="1:13" x14ac:dyDescent="0.35">
      <c r="A4067" t="s">
        <v>6111</v>
      </c>
      <c r="B4067" t="s">
        <v>25</v>
      </c>
      <c r="C4067" t="s">
        <v>59</v>
      </c>
      <c r="D4067" t="s">
        <v>60</v>
      </c>
      <c r="E4067" t="s">
        <v>6112</v>
      </c>
      <c r="F4067" t="s">
        <v>202</v>
      </c>
      <c r="G4067" t="s">
        <v>5508</v>
      </c>
      <c r="H4067" t="s">
        <v>5852</v>
      </c>
      <c r="I4067" t="s">
        <v>55</v>
      </c>
      <c r="J4067" t="s">
        <v>1503</v>
      </c>
      <c r="K4067" t="s">
        <v>6072</v>
      </c>
      <c r="L4067" t="s">
        <v>146</v>
      </c>
      <c r="M4067" t="s">
        <v>6113</v>
      </c>
    </row>
    <row r="4068" spans="1:13" x14ac:dyDescent="0.35">
      <c r="A4068" t="s">
        <v>6114</v>
      </c>
      <c r="B4068" t="s">
        <v>25</v>
      </c>
      <c r="C4068" t="s">
        <v>150</v>
      </c>
      <c r="D4068" t="s">
        <v>141</v>
      </c>
      <c r="E4068" t="s">
        <v>5858</v>
      </c>
      <c r="F4068" t="s">
        <v>246</v>
      </c>
      <c r="G4068" t="s">
        <v>193</v>
      </c>
      <c r="H4068" t="s">
        <v>5852</v>
      </c>
      <c r="I4068" t="s">
        <v>171</v>
      </c>
      <c r="J4068" t="s">
        <v>152</v>
      </c>
      <c r="K4068" t="s">
        <v>5853</v>
      </c>
      <c r="L4068" t="s">
        <v>146</v>
      </c>
      <c r="M4068" t="s">
        <v>6115</v>
      </c>
    </row>
    <row r="4069" spans="1:13" x14ac:dyDescent="0.35">
      <c r="A4069" t="s">
        <v>6116</v>
      </c>
      <c r="B4069" t="s">
        <v>25</v>
      </c>
      <c r="C4069" t="s">
        <v>150</v>
      </c>
      <c r="D4069" t="s">
        <v>141</v>
      </c>
      <c r="E4069" t="s">
        <v>5858</v>
      </c>
      <c r="F4069" t="s">
        <v>3285</v>
      </c>
      <c r="G4069" t="s">
        <v>193</v>
      </c>
      <c r="H4069" t="s">
        <v>5852</v>
      </c>
      <c r="I4069" t="s">
        <v>171</v>
      </c>
      <c r="J4069" t="s">
        <v>144</v>
      </c>
      <c r="K4069" t="s">
        <v>5853</v>
      </c>
      <c r="L4069" t="s">
        <v>146</v>
      </c>
      <c r="M4069" t="s">
        <v>6117</v>
      </c>
    </row>
    <row r="4070" spans="1:13" x14ac:dyDescent="0.35">
      <c r="A4070" t="s">
        <v>6118</v>
      </c>
      <c r="B4070" t="s">
        <v>25</v>
      </c>
      <c r="C4070" t="s">
        <v>150</v>
      </c>
      <c r="D4070" t="s">
        <v>141</v>
      </c>
      <c r="E4070" t="s">
        <v>5858</v>
      </c>
      <c r="F4070" t="s">
        <v>2177</v>
      </c>
      <c r="G4070" t="s">
        <v>193</v>
      </c>
      <c r="H4070" t="s">
        <v>5852</v>
      </c>
      <c r="I4070" t="s">
        <v>171</v>
      </c>
      <c r="J4070" t="s">
        <v>2175</v>
      </c>
      <c r="K4070" t="s">
        <v>5853</v>
      </c>
      <c r="L4070" t="s">
        <v>146</v>
      </c>
      <c r="M4070" t="s">
        <v>6119</v>
      </c>
    </row>
    <row r="4071" spans="1:13" x14ac:dyDescent="0.35">
      <c r="A4071" t="s">
        <v>6120</v>
      </c>
      <c r="B4071" t="s">
        <v>25</v>
      </c>
      <c r="C4071" t="s">
        <v>150</v>
      </c>
      <c r="D4071" t="s">
        <v>141</v>
      </c>
      <c r="E4071" t="s">
        <v>5858</v>
      </c>
      <c r="F4071" t="s">
        <v>192</v>
      </c>
      <c r="G4071" t="s">
        <v>6121</v>
      </c>
      <c r="H4071" t="s">
        <v>5852</v>
      </c>
      <c r="I4071" t="s">
        <v>171</v>
      </c>
      <c r="J4071" t="s">
        <v>152</v>
      </c>
      <c r="K4071" t="s">
        <v>5853</v>
      </c>
      <c r="L4071" t="s">
        <v>146</v>
      </c>
      <c r="M4071" t="s">
        <v>6122</v>
      </c>
    </row>
    <row r="4072" spans="1:13" x14ac:dyDescent="0.35">
      <c r="A4072" t="s">
        <v>6123</v>
      </c>
      <c r="B4072" t="s">
        <v>25</v>
      </c>
      <c r="C4072" t="s">
        <v>150</v>
      </c>
      <c r="D4072" t="s">
        <v>141</v>
      </c>
      <c r="E4072" t="s">
        <v>6106</v>
      </c>
      <c r="F4072" t="s">
        <v>3285</v>
      </c>
      <c r="G4072" t="s">
        <v>193</v>
      </c>
      <c r="H4072" t="s">
        <v>5852</v>
      </c>
      <c r="I4072" t="s">
        <v>55</v>
      </c>
      <c r="J4072" t="s">
        <v>2191</v>
      </c>
      <c r="K4072" t="s">
        <v>5853</v>
      </c>
      <c r="L4072" t="s">
        <v>146</v>
      </c>
      <c r="M4072" t="s">
        <v>6124</v>
      </c>
    </row>
    <row r="4073" spans="1:13" x14ac:dyDescent="0.35">
      <c r="A4073" t="s">
        <v>6125</v>
      </c>
      <c r="B4073" t="s">
        <v>25</v>
      </c>
      <c r="C4073" t="s">
        <v>150</v>
      </c>
      <c r="D4073" t="s">
        <v>141</v>
      </c>
      <c r="E4073" t="s">
        <v>6106</v>
      </c>
      <c r="F4073" t="s">
        <v>246</v>
      </c>
      <c r="G4073" t="s">
        <v>193</v>
      </c>
      <c r="H4073" t="s">
        <v>5852</v>
      </c>
      <c r="I4073" t="s">
        <v>55</v>
      </c>
      <c r="J4073" t="s">
        <v>2191</v>
      </c>
      <c r="K4073" t="s">
        <v>5853</v>
      </c>
      <c r="L4073" t="s">
        <v>146</v>
      </c>
      <c r="M4073" t="s">
        <v>6126</v>
      </c>
    </row>
    <row r="4074" spans="1:13" x14ac:dyDescent="0.35">
      <c r="A4074" t="s">
        <v>6127</v>
      </c>
      <c r="B4074" t="s">
        <v>25</v>
      </c>
      <c r="C4074" t="s">
        <v>69</v>
      </c>
      <c r="D4074" t="s">
        <v>141</v>
      </c>
      <c r="E4074" t="s">
        <v>6068</v>
      </c>
      <c r="F4074" t="s">
        <v>277</v>
      </c>
      <c r="G4074" t="s">
        <v>195</v>
      </c>
      <c r="H4074" t="s">
        <v>5852</v>
      </c>
      <c r="I4074" t="s">
        <v>55</v>
      </c>
      <c r="J4074" t="s">
        <v>144</v>
      </c>
      <c r="K4074" t="s">
        <v>5853</v>
      </c>
      <c r="L4074" t="s">
        <v>146</v>
      </c>
      <c r="M4074" t="s">
        <v>6128</v>
      </c>
    </row>
    <row r="4075" spans="1:13" x14ac:dyDescent="0.35">
      <c r="A4075" t="s">
        <v>6129</v>
      </c>
      <c r="B4075" t="s">
        <v>25</v>
      </c>
      <c r="C4075" t="s">
        <v>59</v>
      </c>
      <c r="D4075" t="s">
        <v>60</v>
      </c>
      <c r="E4075" t="s">
        <v>5858</v>
      </c>
      <c r="F4075" t="s">
        <v>202</v>
      </c>
      <c r="G4075" t="s">
        <v>193</v>
      </c>
      <c r="H4075" t="s">
        <v>5852</v>
      </c>
      <c r="I4075" t="s">
        <v>171</v>
      </c>
      <c r="J4075" t="s">
        <v>144</v>
      </c>
      <c r="K4075" t="s">
        <v>5908</v>
      </c>
      <c r="L4075" t="s">
        <v>252</v>
      </c>
      <c r="M4075" t="s">
        <v>6130</v>
      </c>
    </row>
    <row r="4076" spans="1:13" x14ac:dyDescent="0.35">
      <c r="A4076" t="s">
        <v>6131</v>
      </c>
      <c r="B4076" t="s">
        <v>25</v>
      </c>
      <c r="C4076" t="s">
        <v>59</v>
      </c>
      <c r="D4076" t="s">
        <v>60</v>
      </c>
      <c r="E4076" t="s">
        <v>5858</v>
      </c>
      <c r="F4076" t="s">
        <v>202</v>
      </c>
      <c r="G4076" t="s">
        <v>193</v>
      </c>
      <c r="H4076" t="s">
        <v>5852</v>
      </c>
      <c r="I4076" t="s">
        <v>55</v>
      </c>
      <c r="J4076" t="s">
        <v>152</v>
      </c>
      <c r="K4076" t="s">
        <v>5908</v>
      </c>
      <c r="L4076" t="s">
        <v>252</v>
      </c>
      <c r="M4076" t="s">
        <v>6132</v>
      </c>
    </row>
    <row r="4077" spans="1:13" x14ac:dyDescent="0.35">
      <c r="A4077" t="s">
        <v>6133</v>
      </c>
      <c r="B4077" t="s">
        <v>25</v>
      </c>
      <c r="C4077" t="s">
        <v>59</v>
      </c>
      <c r="D4077" t="s">
        <v>60</v>
      </c>
      <c r="E4077" t="s">
        <v>6022</v>
      </c>
      <c r="F4077" t="s">
        <v>202</v>
      </c>
      <c r="G4077" t="s">
        <v>1560</v>
      </c>
      <c r="H4077" t="s">
        <v>5852</v>
      </c>
      <c r="I4077" t="s">
        <v>55</v>
      </c>
      <c r="J4077" t="s">
        <v>3257</v>
      </c>
      <c r="K4077" t="s">
        <v>5908</v>
      </c>
      <c r="L4077" t="s">
        <v>146</v>
      </c>
      <c r="M4077" t="s">
        <v>6134</v>
      </c>
    </row>
    <row r="4078" spans="1:13" x14ac:dyDescent="0.35">
      <c r="A4078" t="s">
        <v>6135</v>
      </c>
      <c r="B4078" t="s">
        <v>25</v>
      </c>
      <c r="C4078" t="s">
        <v>59</v>
      </c>
      <c r="D4078" t="s">
        <v>60</v>
      </c>
      <c r="E4078" t="s">
        <v>6002</v>
      </c>
      <c r="F4078" t="s">
        <v>202</v>
      </c>
      <c r="G4078" t="s">
        <v>1560</v>
      </c>
      <c r="H4078" t="s">
        <v>5852</v>
      </c>
      <c r="I4078" t="s">
        <v>55</v>
      </c>
      <c r="J4078" t="s">
        <v>3257</v>
      </c>
      <c r="K4078" t="s">
        <v>5908</v>
      </c>
      <c r="L4078" t="s">
        <v>146</v>
      </c>
      <c r="M4078" t="s">
        <v>6136</v>
      </c>
    </row>
    <row r="4079" spans="1:13" x14ac:dyDescent="0.35">
      <c r="A4079" t="s">
        <v>6137</v>
      </c>
      <c r="B4079" t="s">
        <v>25</v>
      </c>
      <c r="C4079" t="s">
        <v>59</v>
      </c>
      <c r="D4079" t="s">
        <v>60</v>
      </c>
      <c r="E4079" t="s">
        <v>6017</v>
      </c>
      <c r="F4079" t="s">
        <v>202</v>
      </c>
      <c r="G4079" t="s">
        <v>1560</v>
      </c>
      <c r="H4079" t="s">
        <v>5852</v>
      </c>
      <c r="I4079" t="s">
        <v>55</v>
      </c>
      <c r="J4079" t="s">
        <v>3257</v>
      </c>
      <c r="K4079" t="s">
        <v>5908</v>
      </c>
      <c r="L4079" t="s">
        <v>146</v>
      </c>
      <c r="M4079" t="s">
        <v>6138</v>
      </c>
    </row>
    <row r="4080" spans="1:13" x14ac:dyDescent="0.35">
      <c r="A4080" t="s">
        <v>6139</v>
      </c>
      <c r="B4080" t="s">
        <v>25</v>
      </c>
      <c r="C4080" t="s">
        <v>59</v>
      </c>
      <c r="D4080" t="s">
        <v>60</v>
      </c>
      <c r="E4080" t="s">
        <v>6140</v>
      </c>
      <c r="F4080" t="s">
        <v>202</v>
      </c>
      <c r="G4080" t="s">
        <v>1560</v>
      </c>
      <c r="H4080" t="s">
        <v>5852</v>
      </c>
      <c r="I4080" t="s">
        <v>55</v>
      </c>
      <c r="J4080" t="s">
        <v>3257</v>
      </c>
      <c r="K4080" t="s">
        <v>5908</v>
      </c>
      <c r="L4080" t="s">
        <v>146</v>
      </c>
      <c r="M4080" t="s">
        <v>6141</v>
      </c>
    </row>
    <row r="4081" spans="1:13" x14ac:dyDescent="0.35">
      <c r="A4081" t="s">
        <v>6142</v>
      </c>
      <c r="B4081" t="s">
        <v>25</v>
      </c>
      <c r="C4081" t="s">
        <v>59</v>
      </c>
      <c r="D4081" t="s">
        <v>60</v>
      </c>
      <c r="E4081" t="s">
        <v>5999</v>
      </c>
      <c r="F4081" t="s">
        <v>202</v>
      </c>
      <c r="G4081" t="s">
        <v>1560</v>
      </c>
      <c r="H4081" t="s">
        <v>5852</v>
      </c>
      <c r="I4081" t="s">
        <v>55</v>
      </c>
      <c r="J4081" t="s">
        <v>3257</v>
      </c>
      <c r="K4081" t="s">
        <v>5908</v>
      </c>
      <c r="L4081" t="s">
        <v>146</v>
      </c>
      <c r="M4081" t="s">
        <v>6143</v>
      </c>
    </row>
    <row r="4082" spans="1:13" x14ac:dyDescent="0.35">
      <c r="A4082" t="s">
        <v>6144</v>
      </c>
      <c r="B4082" t="s">
        <v>25</v>
      </c>
      <c r="C4082" t="s">
        <v>59</v>
      </c>
      <c r="D4082" t="s">
        <v>60</v>
      </c>
      <c r="E4082" t="s">
        <v>5994</v>
      </c>
      <c r="F4082" t="s">
        <v>202</v>
      </c>
      <c r="G4082" t="s">
        <v>1560</v>
      </c>
      <c r="H4082" t="s">
        <v>5852</v>
      </c>
      <c r="I4082" t="s">
        <v>55</v>
      </c>
      <c r="J4082" t="s">
        <v>3257</v>
      </c>
      <c r="K4082" t="s">
        <v>5908</v>
      </c>
      <c r="L4082" t="s">
        <v>146</v>
      </c>
      <c r="M4082" t="s">
        <v>6145</v>
      </c>
    </row>
    <row r="4083" spans="1:13" x14ac:dyDescent="0.35">
      <c r="A4083" t="s">
        <v>6146</v>
      </c>
      <c r="B4083" t="s">
        <v>25</v>
      </c>
      <c r="C4083" t="s">
        <v>59</v>
      </c>
      <c r="D4083" t="s">
        <v>60</v>
      </c>
      <c r="E4083" t="s">
        <v>6007</v>
      </c>
      <c r="F4083" t="s">
        <v>202</v>
      </c>
      <c r="G4083" t="s">
        <v>1560</v>
      </c>
      <c r="H4083" t="s">
        <v>5852</v>
      </c>
      <c r="I4083" t="s">
        <v>55</v>
      </c>
      <c r="J4083" t="s">
        <v>3257</v>
      </c>
      <c r="K4083" t="s">
        <v>5908</v>
      </c>
      <c r="L4083" t="s">
        <v>146</v>
      </c>
      <c r="M4083" t="s">
        <v>6147</v>
      </c>
    </row>
    <row r="4084" spans="1:13" x14ac:dyDescent="0.35">
      <c r="A4084" t="s">
        <v>6148</v>
      </c>
      <c r="B4084" t="s">
        <v>25</v>
      </c>
      <c r="C4084" t="s">
        <v>59</v>
      </c>
      <c r="D4084" t="s">
        <v>60</v>
      </c>
      <c r="E4084" t="s">
        <v>5963</v>
      </c>
      <c r="F4084" t="s">
        <v>202</v>
      </c>
      <c r="G4084" t="s">
        <v>1560</v>
      </c>
      <c r="H4084" t="s">
        <v>5852</v>
      </c>
      <c r="I4084" t="s">
        <v>55</v>
      </c>
      <c r="J4084" t="s">
        <v>3257</v>
      </c>
      <c r="K4084" t="s">
        <v>5908</v>
      </c>
      <c r="L4084" t="s">
        <v>146</v>
      </c>
      <c r="M4084" t="s">
        <v>6149</v>
      </c>
    </row>
    <row r="4085" spans="1:13" x14ac:dyDescent="0.35">
      <c r="A4085" t="s">
        <v>6150</v>
      </c>
      <c r="B4085" t="s">
        <v>25</v>
      </c>
      <c r="C4085" t="s">
        <v>59</v>
      </c>
      <c r="D4085" t="s">
        <v>60</v>
      </c>
      <c r="E4085" t="s">
        <v>5989</v>
      </c>
      <c r="F4085" t="s">
        <v>202</v>
      </c>
      <c r="G4085" t="s">
        <v>1560</v>
      </c>
      <c r="H4085" t="s">
        <v>5852</v>
      </c>
      <c r="I4085" t="s">
        <v>55</v>
      </c>
      <c r="J4085" t="s">
        <v>3257</v>
      </c>
      <c r="K4085" t="s">
        <v>5908</v>
      </c>
      <c r="L4085" t="s">
        <v>146</v>
      </c>
      <c r="M4085" t="s">
        <v>6151</v>
      </c>
    </row>
    <row r="4086" spans="1:13" x14ac:dyDescent="0.35">
      <c r="A4086" t="s">
        <v>6152</v>
      </c>
      <c r="B4086" t="s">
        <v>25</v>
      </c>
      <c r="C4086" t="s">
        <v>59</v>
      </c>
      <c r="D4086" t="s">
        <v>60</v>
      </c>
      <c r="E4086" t="s">
        <v>6012</v>
      </c>
      <c r="F4086" t="s">
        <v>202</v>
      </c>
      <c r="G4086" t="s">
        <v>1560</v>
      </c>
      <c r="H4086" t="s">
        <v>5852</v>
      </c>
      <c r="I4086" t="s">
        <v>55</v>
      </c>
      <c r="J4086" t="s">
        <v>3257</v>
      </c>
      <c r="K4086" t="s">
        <v>5908</v>
      </c>
      <c r="L4086" t="s">
        <v>146</v>
      </c>
      <c r="M4086" t="s">
        <v>6153</v>
      </c>
    </row>
    <row r="4087" spans="1:13" x14ac:dyDescent="0.35">
      <c r="A4087" t="s">
        <v>6154</v>
      </c>
      <c r="B4087" t="s">
        <v>25</v>
      </c>
      <c r="C4087" t="s">
        <v>59</v>
      </c>
      <c r="D4087" t="s">
        <v>60</v>
      </c>
      <c r="E4087" t="s">
        <v>6155</v>
      </c>
      <c r="F4087" t="s">
        <v>202</v>
      </c>
      <c r="G4087" t="s">
        <v>147</v>
      </c>
      <c r="H4087" t="s">
        <v>5852</v>
      </c>
      <c r="I4087" t="s">
        <v>55</v>
      </c>
      <c r="J4087" t="s">
        <v>144</v>
      </c>
      <c r="K4087" t="s">
        <v>5908</v>
      </c>
      <c r="L4087" t="s">
        <v>146</v>
      </c>
      <c r="M4087" t="s">
        <v>6156</v>
      </c>
    </row>
    <row r="4088" spans="1:13" x14ac:dyDescent="0.35">
      <c r="A4088" t="s">
        <v>6157</v>
      </c>
      <c r="B4088" t="s">
        <v>25</v>
      </c>
      <c r="C4088" t="s">
        <v>150</v>
      </c>
      <c r="D4088" t="s">
        <v>141</v>
      </c>
      <c r="E4088" t="s">
        <v>5858</v>
      </c>
      <c r="F4088" t="s">
        <v>192</v>
      </c>
      <c r="G4088" t="s">
        <v>6121</v>
      </c>
      <c r="H4088" t="s">
        <v>5852</v>
      </c>
      <c r="I4088" t="s">
        <v>55</v>
      </c>
      <c r="J4088" t="s">
        <v>152</v>
      </c>
      <c r="K4088" t="s">
        <v>5853</v>
      </c>
      <c r="L4088" t="s">
        <v>146</v>
      </c>
      <c r="M4088" t="s">
        <v>6158</v>
      </c>
    </row>
    <row r="4089" spans="1:13" x14ac:dyDescent="0.35">
      <c r="A4089" t="s">
        <v>6159</v>
      </c>
      <c r="B4089" t="s">
        <v>25</v>
      </c>
      <c r="C4089" t="s">
        <v>150</v>
      </c>
      <c r="D4089" t="s">
        <v>141</v>
      </c>
      <c r="E4089" t="s">
        <v>5858</v>
      </c>
      <c r="F4089" t="s">
        <v>192</v>
      </c>
      <c r="G4089" t="s">
        <v>5859</v>
      </c>
      <c r="H4089" t="s">
        <v>5852</v>
      </c>
      <c r="I4089" t="s">
        <v>55</v>
      </c>
      <c r="J4089" t="s">
        <v>5860</v>
      </c>
      <c r="K4089" t="s">
        <v>5853</v>
      </c>
      <c r="L4089" t="s">
        <v>146</v>
      </c>
      <c r="M4089" t="s">
        <v>6160</v>
      </c>
    </row>
    <row r="4090" spans="1:13" x14ac:dyDescent="0.35">
      <c r="A4090" t="s">
        <v>6161</v>
      </c>
      <c r="B4090" t="s">
        <v>25</v>
      </c>
      <c r="C4090" t="s">
        <v>150</v>
      </c>
      <c r="D4090" t="s">
        <v>141</v>
      </c>
      <c r="E4090" t="s">
        <v>5856</v>
      </c>
      <c r="F4090" t="s">
        <v>1510</v>
      </c>
      <c r="G4090" t="s">
        <v>537</v>
      </c>
      <c r="H4090" t="s">
        <v>5852</v>
      </c>
      <c r="I4090" t="s">
        <v>55</v>
      </c>
      <c r="J4090" t="s">
        <v>144</v>
      </c>
      <c r="K4090" t="s">
        <v>5853</v>
      </c>
      <c r="L4090" t="s">
        <v>146</v>
      </c>
      <c r="M4090" t="s">
        <v>6162</v>
      </c>
    </row>
    <row r="4091" spans="1:13" x14ac:dyDescent="0.35">
      <c r="A4091" t="s">
        <v>6163</v>
      </c>
      <c r="B4091" t="s">
        <v>25</v>
      </c>
      <c r="C4091" t="s">
        <v>150</v>
      </c>
      <c r="D4091" t="s">
        <v>141</v>
      </c>
      <c r="E4091" t="s">
        <v>5856</v>
      </c>
      <c r="F4091" t="s">
        <v>170</v>
      </c>
      <c r="G4091" t="s">
        <v>537</v>
      </c>
      <c r="H4091" t="s">
        <v>5852</v>
      </c>
      <c r="I4091" t="s">
        <v>55</v>
      </c>
      <c r="J4091" t="s">
        <v>144</v>
      </c>
      <c r="K4091" t="s">
        <v>5853</v>
      </c>
      <c r="L4091" t="s">
        <v>146</v>
      </c>
      <c r="M4091" t="s">
        <v>6164</v>
      </c>
    </row>
    <row r="4092" spans="1:13" x14ac:dyDescent="0.35">
      <c r="A4092" t="s">
        <v>6165</v>
      </c>
      <c r="B4092" t="s">
        <v>25</v>
      </c>
      <c r="C4092" t="s">
        <v>150</v>
      </c>
      <c r="D4092" t="s">
        <v>141</v>
      </c>
      <c r="E4092" t="s">
        <v>5858</v>
      </c>
      <c r="F4092" t="s">
        <v>660</v>
      </c>
      <c r="G4092" t="s">
        <v>25</v>
      </c>
      <c r="H4092" t="s">
        <v>5852</v>
      </c>
      <c r="I4092" t="s">
        <v>6166</v>
      </c>
      <c r="J4092" t="s">
        <v>1503</v>
      </c>
      <c r="K4092" t="s">
        <v>5853</v>
      </c>
      <c r="L4092" t="s">
        <v>146</v>
      </c>
      <c r="M4092" t="s">
        <v>6167</v>
      </c>
    </row>
    <row r="4093" spans="1:13" x14ac:dyDescent="0.35">
      <c r="A4093" t="s">
        <v>6168</v>
      </c>
      <c r="B4093" t="s">
        <v>25</v>
      </c>
      <c r="C4093" t="s">
        <v>150</v>
      </c>
      <c r="D4093" t="s">
        <v>141</v>
      </c>
      <c r="E4093" t="s">
        <v>5856</v>
      </c>
      <c r="F4093" t="s">
        <v>660</v>
      </c>
      <c r="G4093" t="s">
        <v>25</v>
      </c>
      <c r="H4093" t="s">
        <v>5852</v>
      </c>
      <c r="I4093" t="s">
        <v>6166</v>
      </c>
      <c r="J4093" t="s">
        <v>1503</v>
      </c>
      <c r="K4093" t="s">
        <v>5853</v>
      </c>
      <c r="L4093" t="s">
        <v>252</v>
      </c>
      <c r="M4093" t="s">
        <v>6169</v>
      </c>
    </row>
    <row r="4094" spans="1:13" x14ac:dyDescent="0.35">
      <c r="A4094" t="s">
        <v>6170</v>
      </c>
      <c r="B4094" t="s">
        <v>25</v>
      </c>
      <c r="C4094" t="s">
        <v>150</v>
      </c>
      <c r="D4094" t="s">
        <v>141</v>
      </c>
      <c r="E4094" t="s">
        <v>6171</v>
      </c>
      <c r="F4094" t="s">
        <v>660</v>
      </c>
      <c r="G4094" t="s">
        <v>537</v>
      </c>
      <c r="H4094" t="s">
        <v>5852</v>
      </c>
      <c r="I4094" t="s">
        <v>171</v>
      </c>
      <c r="J4094" t="s">
        <v>1503</v>
      </c>
      <c r="K4094" t="s">
        <v>5853</v>
      </c>
      <c r="L4094" t="s">
        <v>146</v>
      </c>
      <c r="M4094" t="s">
        <v>6172</v>
      </c>
    </row>
    <row r="4095" spans="1:13" x14ac:dyDescent="0.35">
      <c r="A4095" t="s">
        <v>6173</v>
      </c>
      <c r="B4095" t="s">
        <v>25</v>
      </c>
      <c r="C4095" t="s">
        <v>150</v>
      </c>
      <c r="D4095" t="s">
        <v>141</v>
      </c>
      <c r="E4095" t="s">
        <v>6174</v>
      </c>
      <c r="F4095" t="s">
        <v>192</v>
      </c>
      <c r="G4095" t="s">
        <v>6034</v>
      </c>
      <c r="H4095" t="s">
        <v>5852</v>
      </c>
      <c r="I4095" t="s">
        <v>171</v>
      </c>
      <c r="J4095" t="s">
        <v>1503</v>
      </c>
      <c r="K4095" t="s">
        <v>6175</v>
      </c>
      <c r="L4095" t="s">
        <v>146</v>
      </c>
      <c r="M4095" t="s">
        <v>6176</v>
      </c>
    </row>
    <row r="4096" spans="1:13" x14ac:dyDescent="0.35">
      <c r="A4096" t="s">
        <v>6177</v>
      </c>
      <c r="B4096" t="s">
        <v>25</v>
      </c>
      <c r="C4096" t="s">
        <v>150</v>
      </c>
      <c r="D4096" t="s">
        <v>141</v>
      </c>
      <c r="E4096" t="s">
        <v>6174</v>
      </c>
      <c r="F4096" t="s">
        <v>192</v>
      </c>
      <c r="G4096" t="s">
        <v>6121</v>
      </c>
      <c r="H4096" t="s">
        <v>5852</v>
      </c>
      <c r="I4096" t="s">
        <v>55</v>
      </c>
      <c r="J4096" t="s">
        <v>152</v>
      </c>
      <c r="K4096" t="s">
        <v>6175</v>
      </c>
      <c r="L4096" t="s">
        <v>146</v>
      </c>
      <c r="M4096" t="s">
        <v>6178</v>
      </c>
    </row>
    <row r="4097" spans="1:13" x14ac:dyDescent="0.35">
      <c r="A4097" t="s">
        <v>6179</v>
      </c>
      <c r="B4097" t="s">
        <v>25</v>
      </c>
      <c r="C4097" t="s">
        <v>150</v>
      </c>
      <c r="D4097" t="s">
        <v>141</v>
      </c>
      <c r="E4097" t="s">
        <v>6174</v>
      </c>
      <c r="F4097" t="s">
        <v>192</v>
      </c>
      <c r="G4097" t="s">
        <v>5859</v>
      </c>
      <c r="H4097" t="s">
        <v>5852</v>
      </c>
      <c r="I4097" t="s">
        <v>55</v>
      </c>
      <c r="J4097" t="s">
        <v>5860</v>
      </c>
      <c r="K4097" t="s">
        <v>6175</v>
      </c>
      <c r="L4097" t="s">
        <v>146</v>
      </c>
      <c r="M4097" t="s">
        <v>6180</v>
      </c>
    </row>
    <row r="4098" spans="1:13" x14ac:dyDescent="0.35">
      <c r="A4098" t="s">
        <v>6181</v>
      </c>
      <c r="B4098" t="s">
        <v>25</v>
      </c>
      <c r="C4098" t="s">
        <v>58</v>
      </c>
      <c r="D4098" t="s">
        <v>141</v>
      </c>
      <c r="E4098" t="s">
        <v>6182</v>
      </c>
      <c r="F4098" t="s">
        <v>660</v>
      </c>
      <c r="G4098" t="s">
        <v>147</v>
      </c>
      <c r="H4098" t="s">
        <v>5852</v>
      </c>
      <c r="I4098" t="s">
        <v>55</v>
      </c>
      <c r="J4098" t="s">
        <v>144</v>
      </c>
      <c r="K4098" t="s">
        <v>6175</v>
      </c>
      <c r="L4098" t="s">
        <v>146</v>
      </c>
      <c r="M4098" t="s">
        <v>6183</v>
      </c>
    </row>
    <row r="4099" spans="1:13" x14ac:dyDescent="0.35">
      <c r="A4099" t="s">
        <v>6184</v>
      </c>
      <c r="B4099" t="s">
        <v>25</v>
      </c>
      <c r="C4099" t="s">
        <v>58</v>
      </c>
      <c r="D4099" t="s">
        <v>141</v>
      </c>
      <c r="E4099" t="s">
        <v>6185</v>
      </c>
      <c r="F4099" t="s">
        <v>660</v>
      </c>
      <c r="G4099" t="s">
        <v>147</v>
      </c>
      <c r="H4099" t="s">
        <v>5852</v>
      </c>
      <c r="I4099" t="s">
        <v>55</v>
      </c>
      <c r="J4099" t="s">
        <v>144</v>
      </c>
      <c r="K4099" t="s">
        <v>6175</v>
      </c>
      <c r="L4099" t="s">
        <v>146</v>
      </c>
      <c r="M4099" t="s">
        <v>6186</v>
      </c>
    </row>
    <row r="4100" spans="1:13" x14ac:dyDescent="0.35">
      <c r="A4100" t="s">
        <v>6187</v>
      </c>
      <c r="B4100" t="s">
        <v>25</v>
      </c>
      <c r="C4100" t="s">
        <v>59</v>
      </c>
      <c r="D4100" t="s">
        <v>60</v>
      </c>
      <c r="E4100" t="s">
        <v>5858</v>
      </c>
      <c r="F4100" t="s">
        <v>241</v>
      </c>
      <c r="G4100" t="s">
        <v>147</v>
      </c>
      <c r="H4100" t="s">
        <v>5852</v>
      </c>
      <c r="I4100" t="s">
        <v>6166</v>
      </c>
      <c r="J4100" t="s">
        <v>1503</v>
      </c>
      <c r="K4100" t="s">
        <v>5908</v>
      </c>
      <c r="L4100" t="s">
        <v>146</v>
      </c>
      <c r="M4100" t="s">
        <v>6188</v>
      </c>
    </row>
    <row r="4101" spans="1:13" x14ac:dyDescent="0.35">
      <c r="A4101" t="s">
        <v>6189</v>
      </c>
      <c r="B4101" t="s">
        <v>25</v>
      </c>
      <c r="C4101" t="s">
        <v>59</v>
      </c>
      <c r="D4101" t="s">
        <v>60</v>
      </c>
      <c r="E4101" t="s">
        <v>5856</v>
      </c>
      <c r="F4101" t="s">
        <v>241</v>
      </c>
      <c r="G4101" t="s">
        <v>147</v>
      </c>
      <c r="H4101" t="s">
        <v>5852</v>
      </c>
      <c r="I4101" t="s">
        <v>6166</v>
      </c>
      <c r="J4101" t="s">
        <v>1503</v>
      </c>
      <c r="K4101" t="s">
        <v>5908</v>
      </c>
      <c r="L4101" t="s">
        <v>146</v>
      </c>
      <c r="M4101" t="s">
        <v>6190</v>
      </c>
    </row>
    <row r="4102" spans="1:13" x14ac:dyDescent="0.35">
      <c r="A4102" t="s">
        <v>6191</v>
      </c>
      <c r="B4102" t="s">
        <v>25</v>
      </c>
      <c r="C4102" t="s">
        <v>150</v>
      </c>
      <c r="D4102" t="s">
        <v>141</v>
      </c>
      <c r="E4102" t="s">
        <v>6061</v>
      </c>
      <c r="F4102" t="s">
        <v>660</v>
      </c>
      <c r="G4102" t="s">
        <v>25</v>
      </c>
      <c r="H4102" t="s">
        <v>5852</v>
      </c>
      <c r="I4102" t="s">
        <v>6166</v>
      </c>
      <c r="J4102" t="s">
        <v>1503</v>
      </c>
      <c r="K4102" t="s">
        <v>6175</v>
      </c>
      <c r="L4102" t="s">
        <v>146</v>
      </c>
      <c r="M4102" t="s">
        <v>6192</v>
      </c>
    </row>
    <row r="4103" spans="1:13" x14ac:dyDescent="0.35">
      <c r="A4103" t="s">
        <v>6193</v>
      </c>
      <c r="B4103" t="s">
        <v>25</v>
      </c>
      <c r="C4103" t="s">
        <v>150</v>
      </c>
      <c r="D4103" t="s">
        <v>141</v>
      </c>
      <c r="E4103" t="s">
        <v>6106</v>
      </c>
      <c r="F4103" t="s">
        <v>660</v>
      </c>
      <c r="G4103" t="s">
        <v>25</v>
      </c>
      <c r="H4103" t="s">
        <v>5852</v>
      </c>
      <c r="I4103" t="s">
        <v>6166</v>
      </c>
      <c r="J4103" t="s">
        <v>1503</v>
      </c>
      <c r="K4103" t="s">
        <v>6175</v>
      </c>
      <c r="L4103" t="s">
        <v>146</v>
      </c>
      <c r="M4103" t="s">
        <v>6194</v>
      </c>
    </row>
    <row r="4104" spans="1:13" x14ac:dyDescent="0.35">
      <c r="A4104" t="s">
        <v>6195</v>
      </c>
      <c r="B4104" t="s">
        <v>25</v>
      </c>
      <c r="C4104" t="s">
        <v>150</v>
      </c>
      <c r="D4104" t="s">
        <v>141</v>
      </c>
      <c r="E4104" t="s">
        <v>5858</v>
      </c>
      <c r="F4104" t="s">
        <v>3324</v>
      </c>
      <c r="G4104" t="s">
        <v>25</v>
      </c>
      <c r="H4104" t="s">
        <v>5852</v>
      </c>
      <c r="I4104" t="s">
        <v>6166</v>
      </c>
      <c r="J4104" t="s">
        <v>1503</v>
      </c>
      <c r="K4104" t="s">
        <v>6175</v>
      </c>
      <c r="L4104" t="s">
        <v>146</v>
      </c>
      <c r="M4104" t="s">
        <v>6196</v>
      </c>
    </row>
    <row r="4105" spans="1:13" x14ac:dyDescent="0.35">
      <c r="A4105" t="s">
        <v>6197</v>
      </c>
      <c r="B4105" t="s">
        <v>25</v>
      </c>
      <c r="C4105" t="s">
        <v>150</v>
      </c>
      <c r="D4105" t="s">
        <v>141</v>
      </c>
      <c r="E4105" t="s">
        <v>5858</v>
      </c>
      <c r="F4105" t="s">
        <v>6198</v>
      </c>
      <c r="G4105" t="s">
        <v>147</v>
      </c>
      <c r="H4105" t="s">
        <v>5852</v>
      </c>
      <c r="I4105" t="s">
        <v>171</v>
      </c>
      <c r="J4105" t="s">
        <v>2175</v>
      </c>
      <c r="K4105" t="s">
        <v>5853</v>
      </c>
      <c r="L4105" t="s">
        <v>146</v>
      </c>
      <c r="M4105" t="s">
        <v>6199</v>
      </c>
    </row>
    <row r="4106" spans="1:13" x14ac:dyDescent="0.35">
      <c r="A4106" t="s">
        <v>6200</v>
      </c>
      <c r="B4106" t="s">
        <v>25</v>
      </c>
      <c r="C4106" t="s">
        <v>150</v>
      </c>
      <c r="D4106" t="s">
        <v>141</v>
      </c>
      <c r="E4106" t="s">
        <v>5858</v>
      </c>
      <c r="F4106" t="s">
        <v>6198</v>
      </c>
      <c r="G4106" t="s">
        <v>147</v>
      </c>
      <c r="H4106" t="s">
        <v>5852</v>
      </c>
      <c r="I4106" t="s">
        <v>171</v>
      </c>
      <c r="J4106" t="s">
        <v>2175</v>
      </c>
      <c r="K4106" t="s">
        <v>5853</v>
      </c>
      <c r="L4106" t="s">
        <v>146</v>
      </c>
      <c r="M4106" t="s">
        <v>6201</v>
      </c>
    </row>
    <row r="4107" spans="1:13" x14ac:dyDescent="0.35">
      <c r="A4107" t="s">
        <v>6202</v>
      </c>
      <c r="B4107" t="s">
        <v>25</v>
      </c>
      <c r="C4107" t="s">
        <v>150</v>
      </c>
      <c r="D4107" t="s">
        <v>141</v>
      </c>
      <c r="E4107" t="s">
        <v>6203</v>
      </c>
      <c r="F4107" t="s">
        <v>576</v>
      </c>
      <c r="G4107" t="s">
        <v>193</v>
      </c>
      <c r="H4107" t="s">
        <v>5852</v>
      </c>
      <c r="I4107" t="s">
        <v>55</v>
      </c>
      <c r="J4107" t="s">
        <v>144</v>
      </c>
      <c r="K4107" t="s">
        <v>6175</v>
      </c>
      <c r="L4107" t="s">
        <v>146</v>
      </c>
      <c r="M4107" t="s">
        <v>6204</v>
      </c>
    </row>
    <row r="4108" spans="1:13" x14ac:dyDescent="0.35">
      <c r="A4108" t="s">
        <v>6205</v>
      </c>
      <c r="B4108" t="s">
        <v>25</v>
      </c>
      <c r="C4108" t="s">
        <v>150</v>
      </c>
      <c r="D4108" t="s">
        <v>141</v>
      </c>
      <c r="E4108" t="s">
        <v>5933</v>
      </c>
      <c r="F4108" t="s">
        <v>576</v>
      </c>
      <c r="G4108" t="s">
        <v>193</v>
      </c>
      <c r="H4108" t="s">
        <v>5852</v>
      </c>
      <c r="I4108" t="s">
        <v>55</v>
      </c>
      <c r="J4108" t="s">
        <v>144</v>
      </c>
      <c r="K4108" t="s">
        <v>6175</v>
      </c>
      <c r="L4108" t="s">
        <v>146</v>
      </c>
      <c r="M4108" t="s">
        <v>6206</v>
      </c>
    </row>
    <row r="4109" spans="1:13" x14ac:dyDescent="0.35">
      <c r="A4109" t="s">
        <v>6207</v>
      </c>
      <c r="B4109" t="s">
        <v>25</v>
      </c>
      <c r="C4109" t="s">
        <v>150</v>
      </c>
      <c r="D4109" t="s">
        <v>141</v>
      </c>
      <c r="E4109" t="s">
        <v>5872</v>
      </c>
      <c r="F4109" t="s">
        <v>576</v>
      </c>
      <c r="G4109" t="s">
        <v>193</v>
      </c>
      <c r="H4109" t="s">
        <v>5852</v>
      </c>
      <c r="I4109" t="s">
        <v>55</v>
      </c>
      <c r="J4109" t="s">
        <v>144</v>
      </c>
      <c r="K4109" t="s">
        <v>6175</v>
      </c>
      <c r="L4109" t="s">
        <v>146</v>
      </c>
      <c r="M4109" t="s">
        <v>6208</v>
      </c>
    </row>
    <row r="4110" spans="1:13" x14ac:dyDescent="0.35">
      <c r="A4110" t="s">
        <v>6209</v>
      </c>
      <c r="B4110" t="s">
        <v>25</v>
      </c>
      <c r="C4110" t="s">
        <v>150</v>
      </c>
      <c r="D4110" t="s">
        <v>141</v>
      </c>
      <c r="E4110" t="s">
        <v>5933</v>
      </c>
      <c r="F4110" t="s">
        <v>576</v>
      </c>
      <c r="G4110" t="s">
        <v>193</v>
      </c>
      <c r="H4110" t="s">
        <v>5852</v>
      </c>
      <c r="I4110" t="s">
        <v>55</v>
      </c>
      <c r="J4110" t="s">
        <v>144</v>
      </c>
      <c r="K4110" t="s">
        <v>6175</v>
      </c>
      <c r="L4110" t="s">
        <v>146</v>
      </c>
      <c r="M4110" t="s">
        <v>6210</v>
      </c>
    </row>
    <row r="4111" spans="1:13" x14ac:dyDescent="0.35">
      <c r="A4111" t="s">
        <v>6211</v>
      </c>
      <c r="B4111" t="s">
        <v>25</v>
      </c>
      <c r="C4111" t="s">
        <v>150</v>
      </c>
      <c r="D4111" t="s">
        <v>141</v>
      </c>
      <c r="E4111" t="s">
        <v>5869</v>
      </c>
      <c r="F4111" t="s">
        <v>576</v>
      </c>
      <c r="G4111" t="s">
        <v>193</v>
      </c>
      <c r="H4111" t="s">
        <v>5852</v>
      </c>
      <c r="I4111" t="s">
        <v>55</v>
      </c>
      <c r="J4111" t="s">
        <v>144</v>
      </c>
      <c r="K4111" t="s">
        <v>6175</v>
      </c>
      <c r="L4111" t="s">
        <v>146</v>
      </c>
      <c r="M4111" t="s">
        <v>6212</v>
      </c>
    </row>
    <row r="4112" spans="1:13" x14ac:dyDescent="0.35">
      <c r="A4112" t="s">
        <v>6213</v>
      </c>
      <c r="B4112" t="s">
        <v>25</v>
      </c>
      <c r="C4112" t="s">
        <v>150</v>
      </c>
      <c r="D4112" t="s">
        <v>141</v>
      </c>
      <c r="E4112" t="s">
        <v>5875</v>
      </c>
      <c r="F4112" t="s">
        <v>576</v>
      </c>
      <c r="G4112" t="s">
        <v>193</v>
      </c>
      <c r="H4112" t="s">
        <v>5852</v>
      </c>
      <c r="I4112" t="s">
        <v>55</v>
      </c>
      <c r="J4112" t="s">
        <v>144</v>
      </c>
      <c r="K4112" t="s">
        <v>6175</v>
      </c>
      <c r="L4112" t="s">
        <v>146</v>
      </c>
      <c r="M4112" t="s">
        <v>6214</v>
      </c>
    </row>
    <row r="4113" spans="1:13" x14ac:dyDescent="0.35">
      <c r="A4113" t="s">
        <v>6215</v>
      </c>
      <c r="B4113" t="s">
        <v>25</v>
      </c>
      <c r="C4113" t="s">
        <v>59</v>
      </c>
      <c r="D4113" t="s">
        <v>60</v>
      </c>
      <c r="E4113" t="s">
        <v>5858</v>
      </c>
      <c r="F4113" t="s">
        <v>202</v>
      </c>
      <c r="G4113" t="s">
        <v>537</v>
      </c>
      <c r="H4113" t="s">
        <v>5852</v>
      </c>
      <c r="I4113" t="s">
        <v>55</v>
      </c>
      <c r="J4113" t="s">
        <v>152</v>
      </c>
      <c r="K4113" t="s">
        <v>5908</v>
      </c>
      <c r="L4113" t="s">
        <v>146</v>
      </c>
      <c r="M4113" t="s">
        <v>6216</v>
      </c>
    </row>
    <row r="4114" spans="1:13" x14ac:dyDescent="0.35">
      <c r="A4114" t="s">
        <v>6217</v>
      </c>
      <c r="B4114" t="s">
        <v>25</v>
      </c>
      <c r="C4114" t="s">
        <v>58</v>
      </c>
      <c r="D4114" t="s">
        <v>141</v>
      </c>
      <c r="E4114" t="s">
        <v>5875</v>
      </c>
      <c r="F4114" t="s">
        <v>660</v>
      </c>
      <c r="G4114" t="s">
        <v>5593</v>
      </c>
      <c r="H4114" t="s">
        <v>5852</v>
      </c>
      <c r="I4114" t="s">
        <v>6166</v>
      </c>
      <c r="J4114" t="s">
        <v>144</v>
      </c>
      <c r="K4114" t="s">
        <v>6175</v>
      </c>
      <c r="L4114" t="s">
        <v>146</v>
      </c>
      <c r="M4114" t="s">
        <v>6218</v>
      </c>
    </row>
    <row r="4115" spans="1:13" x14ac:dyDescent="0.35">
      <c r="A4115" t="s">
        <v>6219</v>
      </c>
      <c r="B4115" t="s">
        <v>25</v>
      </c>
      <c r="C4115" t="s">
        <v>58</v>
      </c>
      <c r="D4115" t="s">
        <v>141</v>
      </c>
      <c r="E4115" t="s">
        <v>6220</v>
      </c>
      <c r="F4115" t="s">
        <v>660</v>
      </c>
      <c r="G4115" t="s">
        <v>5593</v>
      </c>
      <c r="H4115" t="s">
        <v>5852</v>
      </c>
      <c r="I4115" t="s">
        <v>6166</v>
      </c>
      <c r="J4115" t="s">
        <v>144</v>
      </c>
      <c r="K4115" t="s">
        <v>6175</v>
      </c>
      <c r="L4115" t="s">
        <v>146</v>
      </c>
      <c r="M4115" t="s">
        <v>6221</v>
      </c>
    </row>
    <row r="4116" spans="1:13" x14ac:dyDescent="0.35">
      <c r="A4116" t="s">
        <v>6222</v>
      </c>
      <c r="B4116" t="s">
        <v>25</v>
      </c>
      <c r="C4116" t="s">
        <v>150</v>
      </c>
      <c r="D4116" t="s">
        <v>141</v>
      </c>
      <c r="E4116" t="s">
        <v>5856</v>
      </c>
      <c r="F4116" t="s">
        <v>1739</v>
      </c>
      <c r="G4116" t="s">
        <v>193</v>
      </c>
      <c r="H4116" t="s">
        <v>5852</v>
      </c>
      <c r="I4116" t="s">
        <v>171</v>
      </c>
      <c r="J4116" t="s">
        <v>2175</v>
      </c>
      <c r="K4116" t="s">
        <v>5908</v>
      </c>
      <c r="L4116" t="s">
        <v>146</v>
      </c>
      <c r="M4116" t="s">
        <v>9555</v>
      </c>
    </row>
    <row r="4117" spans="1:13" x14ac:dyDescent="0.35">
      <c r="A4117" t="s">
        <v>6223</v>
      </c>
      <c r="B4117" t="s">
        <v>25</v>
      </c>
      <c r="C4117" t="s">
        <v>150</v>
      </c>
      <c r="D4117" t="s">
        <v>141</v>
      </c>
      <c r="E4117" t="s">
        <v>5858</v>
      </c>
      <c r="F4117" t="s">
        <v>1739</v>
      </c>
      <c r="G4117" t="s">
        <v>193</v>
      </c>
      <c r="H4117" t="s">
        <v>5852</v>
      </c>
      <c r="I4117" t="s">
        <v>171</v>
      </c>
      <c r="J4117" t="s">
        <v>2175</v>
      </c>
      <c r="K4117" t="s">
        <v>5908</v>
      </c>
      <c r="L4117" t="s">
        <v>146</v>
      </c>
      <c r="M4117" t="s">
        <v>6224</v>
      </c>
    </row>
    <row r="4118" spans="1:13" x14ac:dyDescent="0.35">
      <c r="A4118" t="s">
        <v>6225</v>
      </c>
      <c r="B4118" t="s">
        <v>25</v>
      </c>
      <c r="C4118" t="s">
        <v>150</v>
      </c>
      <c r="D4118" t="s">
        <v>141</v>
      </c>
      <c r="E4118" t="s">
        <v>5858</v>
      </c>
      <c r="F4118" t="s">
        <v>1739</v>
      </c>
      <c r="G4118" t="s">
        <v>193</v>
      </c>
      <c r="H4118" t="s">
        <v>5852</v>
      </c>
      <c r="I4118" t="s">
        <v>6166</v>
      </c>
      <c r="J4118" t="s">
        <v>1503</v>
      </c>
      <c r="K4118" t="s">
        <v>5908</v>
      </c>
      <c r="L4118" t="s">
        <v>146</v>
      </c>
      <c r="M4118" t="s">
        <v>6226</v>
      </c>
    </row>
    <row r="4119" spans="1:13" x14ac:dyDescent="0.35">
      <c r="A4119" t="s">
        <v>6227</v>
      </c>
      <c r="B4119" t="s">
        <v>25</v>
      </c>
      <c r="C4119" t="s">
        <v>150</v>
      </c>
      <c r="D4119" t="s">
        <v>141</v>
      </c>
      <c r="E4119" t="s">
        <v>6228</v>
      </c>
      <c r="F4119" t="s">
        <v>446</v>
      </c>
      <c r="G4119" t="s">
        <v>193</v>
      </c>
      <c r="H4119" t="s">
        <v>5852</v>
      </c>
      <c r="I4119" t="s">
        <v>55</v>
      </c>
      <c r="J4119" t="s">
        <v>144</v>
      </c>
      <c r="K4119" t="s">
        <v>6175</v>
      </c>
      <c r="L4119" t="s">
        <v>146</v>
      </c>
      <c r="M4119" t="s">
        <v>6229</v>
      </c>
    </row>
    <row r="4120" spans="1:13" x14ac:dyDescent="0.35">
      <c r="A4120" t="s">
        <v>6230</v>
      </c>
      <c r="B4120" t="s">
        <v>25</v>
      </c>
      <c r="C4120" t="s">
        <v>150</v>
      </c>
      <c r="D4120" t="s">
        <v>141</v>
      </c>
      <c r="E4120" t="s">
        <v>6231</v>
      </c>
      <c r="F4120" t="s">
        <v>446</v>
      </c>
      <c r="G4120" t="s">
        <v>193</v>
      </c>
      <c r="H4120" t="s">
        <v>5852</v>
      </c>
      <c r="I4120" t="s">
        <v>55</v>
      </c>
      <c r="J4120" t="s">
        <v>144</v>
      </c>
      <c r="K4120" t="s">
        <v>6175</v>
      </c>
      <c r="L4120" t="s">
        <v>146</v>
      </c>
      <c r="M4120" t="s">
        <v>6232</v>
      </c>
    </row>
    <row r="4121" spans="1:13" x14ac:dyDescent="0.35">
      <c r="A4121" t="s">
        <v>6233</v>
      </c>
      <c r="B4121" t="s">
        <v>25</v>
      </c>
      <c r="C4121" t="s">
        <v>150</v>
      </c>
      <c r="D4121" t="s">
        <v>141</v>
      </c>
      <c r="E4121" t="s">
        <v>5951</v>
      </c>
      <c r="F4121" t="s">
        <v>446</v>
      </c>
      <c r="G4121" t="s">
        <v>193</v>
      </c>
      <c r="H4121" t="s">
        <v>5852</v>
      </c>
      <c r="I4121" t="s">
        <v>55</v>
      </c>
      <c r="J4121" t="s">
        <v>144</v>
      </c>
      <c r="K4121" t="s">
        <v>6175</v>
      </c>
      <c r="L4121" t="s">
        <v>146</v>
      </c>
      <c r="M4121" t="s">
        <v>6234</v>
      </c>
    </row>
    <row r="4122" spans="1:13" x14ac:dyDescent="0.35">
      <c r="A4122" t="s">
        <v>6235</v>
      </c>
      <c r="B4122" t="s">
        <v>25</v>
      </c>
      <c r="C4122" t="s">
        <v>150</v>
      </c>
      <c r="D4122" t="s">
        <v>141</v>
      </c>
      <c r="E4122" t="s">
        <v>6236</v>
      </c>
      <c r="F4122" t="s">
        <v>446</v>
      </c>
      <c r="G4122" t="s">
        <v>193</v>
      </c>
      <c r="H4122" t="s">
        <v>5852</v>
      </c>
      <c r="I4122" t="s">
        <v>55</v>
      </c>
      <c r="J4122" t="s">
        <v>144</v>
      </c>
      <c r="K4122" t="s">
        <v>6175</v>
      </c>
      <c r="L4122" t="s">
        <v>146</v>
      </c>
      <c r="M4122" t="s">
        <v>6237</v>
      </c>
    </row>
    <row r="4123" spans="1:13" x14ac:dyDescent="0.35">
      <c r="A4123" t="s">
        <v>9436</v>
      </c>
      <c r="B4123" t="s">
        <v>25</v>
      </c>
      <c r="C4123" t="s">
        <v>73</v>
      </c>
      <c r="D4123" t="s">
        <v>60</v>
      </c>
      <c r="E4123" t="s">
        <v>5933</v>
      </c>
      <c r="F4123" t="s">
        <v>8417</v>
      </c>
      <c r="G4123" t="s">
        <v>1560</v>
      </c>
      <c r="H4123" t="s">
        <v>5852</v>
      </c>
      <c r="I4123" t="s">
        <v>55</v>
      </c>
      <c r="J4123" t="s">
        <v>144</v>
      </c>
      <c r="K4123" t="s">
        <v>6175</v>
      </c>
      <c r="L4123" t="s">
        <v>146</v>
      </c>
      <c r="M4123" t="s">
        <v>9437</v>
      </c>
    </row>
    <row r="4124" spans="1:13" x14ac:dyDescent="0.35">
      <c r="A4124" t="s">
        <v>9438</v>
      </c>
      <c r="B4124" t="s">
        <v>25</v>
      </c>
      <c r="C4124" t="s">
        <v>73</v>
      </c>
      <c r="D4124" t="s">
        <v>60</v>
      </c>
      <c r="E4124" t="s">
        <v>5869</v>
      </c>
      <c r="F4124" t="s">
        <v>8417</v>
      </c>
      <c r="G4124" t="s">
        <v>1560</v>
      </c>
      <c r="H4124" t="s">
        <v>5852</v>
      </c>
      <c r="I4124" t="s">
        <v>55</v>
      </c>
      <c r="J4124" t="s">
        <v>144</v>
      </c>
      <c r="K4124" t="s">
        <v>6175</v>
      </c>
      <c r="L4124" t="s">
        <v>146</v>
      </c>
      <c r="M4124" t="s">
        <v>9439</v>
      </c>
    </row>
    <row r="4125" spans="1:13" x14ac:dyDescent="0.35">
      <c r="A4125" t="s">
        <v>9440</v>
      </c>
      <c r="B4125" t="s">
        <v>25</v>
      </c>
      <c r="C4125" t="s">
        <v>73</v>
      </c>
      <c r="D4125" t="s">
        <v>60</v>
      </c>
      <c r="E4125" t="s">
        <v>5872</v>
      </c>
      <c r="F4125" t="s">
        <v>8417</v>
      </c>
      <c r="G4125" t="s">
        <v>1560</v>
      </c>
      <c r="H4125" t="s">
        <v>5852</v>
      </c>
      <c r="I4125" t="s">
        <v>55</v>
      </c>
      <c r="J4125" t="s">
        <v>144</v>
      </c>
      <c r="K4125" t="s">
        <v>6175</v>
      </c>
      <c r="L4125" t="s">
        <v>146</v>
      </c>
      <c r="M4125" t="s">
        <v>9441</v>
      </c>
    </row>
    <row r="4126" spans="1:13" x14ac:dyDescent="0.35">
      <c r="A4126" t="s">
        <v>9442</v>
      </c>
      <c r="B4126" t="s">
        <v>25</v>
      </c>
      <c r="C4126" t="s">
        <v>73</v>
      </c>
      <c r="D4126" t="s">
        <v>60</v>
      </c>
      <c r="E4126" t="s">
        <v>6231</v>
      </c>
      <c r="F4126" t="s">
        <v>8417</v>
      </c>
      <c r="G4126" t="s">
        <v>1560</v>
      </c>
      <c r="H4126" t="s">
        <v>5852</v>
      </c>
      <c r="I4126" t="s">
        <v>55</v>
      </c>
      <c r="J4126" t="s">
        <v>144</v>
      </c>
      <c r="K4126" t="s">
        <v>6175</v>
      </c>
      <c r="L4126" t="s">
        <v>146</v>
      </c>
      <c r="M4126" t="s">
        <v>9443</v>
      </c>
    </row>
    <row r="4127" spans="1:13" x14ac:dyDescent="0.35">
      <c r="A4127" t="s">
        <v>9444</v>
      </c>
      <c r="B4127" t="s">
        <v>25</v>
      </c>
      <c r="C4127" t="s">
        <v>73</v>
      </c>
      <c r="D4127" t="s">
        <v>60</v>
      </c>
      <c r="E4127" t="s">
        <v>5869</v>
      </c>
      <c r="F4127" t="s">
        <v>8417</v>
      </c>
      <c r="G4127" t="s">
        <v>1560</v>
      </c>
      <c r="H4127" t="s">
        <v>5852</v>
      </c>
      <c r="I4127" t="s">
        <v>55</v>
      </c>
      <c r="J4127" t="s">
        <v>144</v>
      </c>
      <c r="K4127" t="s">
        <v>6175</v>
      </c>
      <c r="L4127" t="s">
        <v>146</v>
      </c>
      <c r="M4127" t="s">
        <v>9445</v>
      </c>
    </row>
    <row r="4128" spans="1:13" x14ac:dyDescent="0.35">
      <c r="A4128" t="s">
        <v>9446</v>
      </c>
      <c r="B4128" t="s">
        <v>25</v>
      </c>
      <c r="C4128" t="s">
        <v>73</v>
      </c>
      <c r="D4128" t="s">
        <v>60</v>
      </c>
      <c r="E4128" t="s">
        <v>5948</v>
      </c>
      <c r="F4128" t="s">
        <v>8417</v>
      </c>
      <c r="G4128" t="s">
        <v>1560</v>
      </c>
      <c r="H4128" t="s">
        <v>5852</v>
      </c>
      <c r="I4128" t="s">
        <v>55</v>
      </c>
      <c r="J4128" t="s">
        <v>144</v>
      </c>
      <c r="K4128" t="s">
        <v>6175</v>
      </c>
      <c r="L4128" t="s">
        <v>146</v>
      </c>
      <c r="M4128" t="s">
        <v>9447</v>
      </c>
    </row>
    <row r="4129" spans="1:13" x14ac:dyDescent="0.35">
      <c r="A4129" t="s">
        <v>9448</v>
      </c>
      <c r="B4129" t="s">
        <v>25</v>
      </c>
      <c r="C4129" t="s">
        <v>73</v>
      </c>
      <c r="D4129" t="s">
        <v>60</v>
      </c>
      <c r="E4129" t="s">
        <v>5951</v>
      </c>
      <c r="F4129" t="s">
        <v>8417</v>
      </c>
      <c r="G4129" t="s">
        <v>1560</v>
      </c>
      <c r="H4129" t="s">
        <v>5852</v>
      </c>
      <c r="I4129" t="s">
        <v>55</v>
      </c>
      <c r="J4129" t="s">
        <v>144</v>
      </c>
      <c r="K4129" t="s">
        <v>6175</v>
      </c>
      <c r="L4129" t="s">
        <v>146</v>
      </c>
      <c r="M4129" t="s">
        <v>9449</v>
      </c>
    </row>
    <row r="4130" spans="1:13" x14ac:dyDescent="0.35">
      <c r="A4130" t="s">
        <v>9450</v>
      </c>
      <c r="B4130" t="s">
        <v>25</v>
      </c>
      <c r="C4130" t="s">
        <v>73</v>
      </c>
      <c r="D4130" t="s">
        <v>60</v>
      </c>
      <c r="E4130" t="s">
        <v>6155</v>
      </c>
      <c r="F4130" t="s">
        <v>8417</v>
      </c>
      <c r="G4130" t="s">
        <v>195</v>
      </c>
      <c r="H4130" t="s">
        <v>5852</v>
      </c>
      <c r="I4130" t="s">
        <v>55</v>
      </c>
      <c r="J4130" t="s">
        <v>144</v>
      </c>
      <c r="K4130" t="s">
        <v>6175</v>
      </c>
      <c r="L4130" t="s">
        <v>146</v>
      </c>
      <c r="M4130" t="s">
        <v>9451</v>
      </c>
    </row>
    <row r="4131" spans="1:13" x14ac:dyDescent="0.35">
      <c r="A4131" t="s">
        <v>9452</v>
      </c>
      <c r="B4131" t="s">
        <v>25</v>
      </c>
      <c r="C4131" t="s">
        <v>73</v>
      </c>
      <c r="D4131" t="s">
        <v>60</v>
      </c>
      <c r="E4131" t="s">
        <v>5966</v>
      </c>
      <c r="F4131" t="s">
        <v>8417</v>
      </c>
      <c r="G4131" t="s">
        <v>1560</v>
      </c>
      <c r="H4131" t="s">
        <v>5852</v>
      </c>
      <c r="I4131" t="s">
        <v>55</v>
      </c>
      <c r="J4131" t="s">
        <v>144</v>
      </c>
      <c r="K4131" t="s">
        <v>6175</v>
      </c>
      <c r="L4131" t="s">
        <v>146</v>
      </c>
      <c r="M4131" t="s">
        <v>9453</v>
      </c>
    </row>
    <row r="4132" spans="1:13" x14ac:dyDescent="0.35">
      <c r="A4132" t="s">
        <v>9454</v>
      </c>
      <c r="B4132" t="s">
        <v>25</v>
      </c>
      <c r="C4132" t="s">
        <v>73</v>
      </c>
      <c r="D4132" t="s">
        <v>60</v>
      </c>
      <c r="E4132" t="s">
        <v>5972</v>
      </c>
      <c r="F4132" t="s">
        <v>8417</v>
      </c>
      <c r="G4132" t="s">
        <v>1560</v>
      </c>
      <c r="H4132" t="s">
        <v>5852</v>
      </c>
      <c r="I4132" t="s">
        <v>55</v>
      </c>
      <c r="J4132" t="s">
        <v>144</v>
      </c>
      <c r="K4132" t="s">
        <v>6175</v>
      </c>
      <c r="L4132" t="s">
        <v>146</v>
      </c>
      <c r="M4132" t="s">
        <v>9455</v>
      </c>
    </row>
    <row r="4133" spans="1:13" x14ac:dyDescent="0.35">
      <c r="A4133" t="s">
        <v>9496</v>
      </c>
      <c r="B4133" t="s">
        <v>25</v>
      </c>
      <c r="C4133" t="s">
        <v>150</v>
      </c>
      <c r="D4133" t="s">
        <v>141</v>
      </c>
      <c r="E4133" t="s">
        <v>5858</v>
      </c>
      <c r="F4133" t="s">
        <v>515</v>
      </c>
      <c r="G4133" t="s">
        <v>151</v>
      </c>
      <c r="H4133" t="s">
        <v>5852</v>
      </c>
      <c r="I4133" t="s">
        <v>171</v>
      </c>
      <c r="J4133" t="s">
        <v>144</v>
      </c>
      <c r="K4133" t="s">
        <v>6175</v>
      </c>
      <c r="L4133" t="s">
        <v>146</v>
      </c>
      <c r="M4133" t="s">
        <v>9497</v>
      </c>
    </row>
    <row r="4134" spans="1:13" x14ac:dyDescent="0.35">
      <c r="A4134" t="s">
        <v>6238</v>
      </c>
      <c r="B4134" t="s">
        <v>25</v>
      </c>
      <c r="C4134" t="s">
        <v>69</v>
      </c>
      <c r="D4134" t="s">
        <v>141</v>
      </c>
      <c r="E4134" t="s">
        <v>6239</v>
      </c>
      <c r="F4134" t="s">
        <v>277</v>
      </c>
      <c r="G4134" t="s">
        <v>195</v>
      </c>
      <c r="H4134" t="s">
        <v>6240</v>
      </c>
      <c r="I4134" t="s">
        <v>55</v>
      </c>
      <c r="J4134" t="s">
        <v>144</v>
      </c>
      <c r="K4134" t="s">
        <v>5853</v>
      </c>
      <c r="L4134" t="s">
        <v>146</v>
      </c>
      <c r="M4134" t="s">
        <v>6241</v>
      </c>
    </row>
    <row r="4135" spans="1:13" x14ac:dyDescent="0.35">
      <c r="A4135" t="s">
        <v>6242</v>
      </c>
      <c r="B4135" t="s">
        <v>25</v>
      </c>
      <c r="C4135" t="s">
        <v>150</v>
      </c>
      <c r="D4135" t="s">
        <v>141</v>
      </c>
      <c r="E4135" t="s">
        <v>6243</v>
      </c>
      <c r="F4135" t="s">
        <v>142</v>
      </c>
      <c r="G4135" t="s">
        <v>151</v>
      </c>
      <c r="H4135" t="s">
        <v>6240</v>
      </c>
      <c r="I4135" t="s">
        <v>200</v>
      </c>
      <c r="J4135" t="s">
        <v>152</v>
      </c>
      <c r="K4135" t="s">
        <v>5853</v>
      </c>
      <c r="L4135" t="s">
        <v>146</v>
      </c>
      <c r="M4135" t="s">
        <v>6244</v>
      </c>
    </row>
    <row r="4136" spans="1:13" x14ac:dyDescent="0.35">
      <c r="A4136" t="s">
        <v>6245</v>
      </c>
      <c r="B4136" t="s">
        <v>25</v>
      </c>
      <c r="C4136" t="s">
        <v>150</v>
      </c>
      <c r="D4136" t="s">
        <v>6246</v>
      </c>
      <c r="E4136" t="s">
        <v>6243</v>
      </c>
      <c r="F4136" t="s">
        <v>197</v>
      </c>
      <c r="G4136" t="s">
        <v>151</v>
      </c>
      <c r="H4136" t="s">
        <v>6240</v>
      </c>
      <c r="I4136" t="s">
        <v>200</v>
      </c>
      <c r="J4136" t="s">
        <v>144</v>
      </c>
      <c r="K4136" t="s">
        <v>5853</v>
      </c>
      <c r="L4136" t="s">
        <v>146</v>
      </c>
      <c r="M4136" t="s">
        <v>6247</v>
      </c>
    </row>
    <row r="4137" spans="1:13" x14ac:dyDescent="0.35">
      <c r="A4137" t="s">
        <v>6248</v>
      </c>
      <c r="B4137" t="s">
        <v>25</v>
      </c>
      <c r="C4137" t="s">
        <v>150</v>
      </c>
      <c r="D4137" t="s">
        <v>141</v>
      </c>
      <c r="E4137" t="s">
        <v>6249</v>
      </c>
      <c r="F4137" t="s">
        <v>277</v>
      </c>
      <c r="G4137" t="s">
        <v>151</v>
      </c>
      <c r="H4137" t="s">
        <v>6240</v>
      </c>
      <c r="I4137" t="s">
        <v>55</v>
      </c>
      <c r="J4137" t="s">
        <v>2175</v>
      </c>
      <c r="K4137" t="s">
        <v>6250</v>
      </c>
      <c r="L4137" t="s">
        <v>146</v>
      </c>
      <c r="M4137" t="s">
        <v>6251</v>
      </c>
    </row>
    <row r="4138" spans="1:13" x14ac:dyDescent="0.35">
      <c r="A4138" t="s">
        <v>6252</v>
      </c>
      <c r="B4138" t="s">
        <v>25</v>
      </c>
      <c r="C4138" t="s">
        <v>150</v>
      </c>
      <c r="D4138" t="s">
        <v>141</v>
      </c>
      <c r="E4138" t="s">
        <v>6249</v>
      </c>
      <c r="F4138" t="s">
        <v>277</v>
      </c>
      <c r="G4138" t="s">
        <v>151</v>
      </c>
      <c r="H4138" t="s">
        <v>6240</v>
      </c>
      <c r="I4138" t="s">
        <v>55</v>
      </c>
      <c r="J4138" t="s">
        <v>2175</v>
      </c>
      <c r="K4138" t="s">
        <v>6250</v>
      </c>
      <c r="L4138" t="s">
        <v>146</v>
      </c>
      <c r="M4138" t="s">
        <v>6253</v>
      </c>
    </row>
    <row r="4139" spans="1:13" x14ac:dyDescent="0.35">
      <c r="A4139" t="s">
        <v>6254</v>
      </c>
      <c r="B4139" t="s">
        <v>25</v>
      </c>
      <c r="C4139" t="s">
        <v>58</v>
      </c>
      <c r="D4139" t="s">
        <v>141</v>
      </c>
      <c r="E4139" t="s">
        <v>6249</v>
      </c>
      <c r="F4139" t="s">
        <v>660</v>
      </c>
      <c r="G4139" t="s">
        <v>193</v>
      </c>
      <c r="H4139" t="s">
        <v>6240</v>
      </c>
      <c r="I4139" t="s">
        <v>55</v>
      </c>
      <c r="J4139" t="s">
        <v>2175</v>
      </c>
      <c r="K4139" t="s">
        <v>6250</v>
      </c>
      <c r="L4139" t="s">
        <v>146</v>
      </c>
      <c r="M4139" t="s">
        <v>6255</v>
      </c>
    </row>
    <row r="4140" spans="1:13" x14ac:dyDescent="0.35">
      <c r="A4140" t="s">
        <v>6256</v>
      </c>
      <c r="B4140" t="s">
        <v>25</v>
      </c>
      <c r="C4140" t="s">
        <v>150</v>
      </c>
      <c r="D4140" t="s">
        <v>6246</v>
      </c>
      <c r="E4140" t="s">
        <v>6243</v>
      </c>
      <c r="F4140" t="s">
        <v>197</v>
      </c>
      <c r="G4140" t="s">
        <v>151</v>
      </c>
      <c r="H4140" t="s">
        <v>6240</v>
      </c>
      <c r="I4140" t="s">
        <v>200</v>
      </c>
      <c r="J4140" t="s">
        <v>152</v>
      </c>
      <c r="K4140" t="s">
        <v>5853</v>
      </c>
      <c r="L4140" t="s">
        <v>146</v>
      </c>
      <c r="M4140" t="s">
        <v>6257</v>
      </c>
    </row>
    <row r="4141" spans="1:13" x14ac:dyDescent="0.35">
      <c r="A4141" t="s">
        <v>6258</v>
      </c>
      <c r="B4141" t="s">
        <v>25</v>
      </c>
      <c r="C4141" t="s">
        <v>150</v>
      </c>
      <c r="D4141" t="s">
        <v>141</v>
      </c>
      <c r="E4141" t="s">
        <v>6259</v>
      </c>
      <c r="F4141" t="s">
        <v>202</v>
      </c>
      <c r="G4141" t="s">
        <v>195</v>
      </c>
      <c r="H4141" t="s">
        <v>6240</v>
      </c>
      <c r="I4141" t="s">
        <v>55</v>
      </c>
      <c r="J4141" t="s">
        <v>1746</v>
      </c>
      <c r="K4141" t="s">
        <v>6250</v>
      </c>
      <c r="L4141" t="s">
        <v>146</v>
      </c>
      <c r="M4141" t="s">
        <v>6260</v>
      </c>
    </row>
    <row r="4142" spans="1:13" x14ac:dyDescent="0.35">
      <c r="A4142" t="s">
        <v>6261</v>
      </c>
      <c r="B4142" t="s">
        <v>25</v>
      </c>
      <c r="C4142" t="s">
        <v>150</v>
      </c>
      <c r="D4142" t="s">
        <v>141</v>
      </c>
      <c r="E4142" t="s">
        <v>6259</v>
      </c>
      <c r="F4142" t="s">
        <v>202</v>
      </c>
      <c r="G4142" t="s">
        <v>195</v>
      </c>
      <c r="H4142" t="s">
        <v>6240</v>
      </c>
      <c r="I4142" t="s">
        <v>55</v>
      </c>
      <c r="J4142" t="s">
        <v>1746</v>
      </c>
      <c r="K4142" t="s">
        <v>6250</v>
      </c>
      <c r="L4142" t="s">
        <v>146</v>
      </c>
      <c r="M4142" t="s">
        <v>6262</v>
      </c>
    </row>
    <row r="4143" spans="1:13" x14ac:dyDescent="0.35">
      <c r="A4143" t="s">
        <v>6263</v>
      </c>
      <c r="B4143" t="s">
        <v>25</v>
      </c>
      <c r="C4143" t="s">
        <v>150</v>
      </c>
      <c r="D4143" t="s">
        <v>141</v>
      </c>
      <c r="E4143" t="s">
        <v>6259</v>
      </c>
      <c r="F4143" t="s">
        <v>202</v>
      </c>
      <c r="G4143" t="s">
        <v>195</v>
      </c>
      <c r="H4143" t="s">
        <v>6240</v>
      </c>
      <c r="I4143" t="s">
        <v>55</v>
      </c>
      <c r="J4143" t="s">
        <v>1746</v>
      </c>
      <c r="K4143" t="s">
        <v>6250</v>
      </c>
      <c r="L4143" t="s">
        <v>146</v>
      </c>
      <c r="M4143" t="s">
        <v>6264</v>
      </c>
    </row>
    <row r="4144" spans="1:13" x14ac:dyDescent="0.35">
      <c r="A4144" t="s">
        <v>9556</v>
      </c>
      <c r="B4144" t="s">
        <v>25</v>
      </c>
      <c r="C4144" t="s">
        <v>150</v>
      </c>
      <c r="D4144" t="s">
        <v>141</v>
      </c>
      <c r="E4144" t="s">
        <v>6239</v>
      </c>
      <c r="F4144" t="s">
        <v>576</v>
      </c>
      <c r="G4144" t="s">
        <v>151</v>
      </c>
      <c r="H4144" t="s">
        <v>6240</v>
      </c>
      <c r="I4144" t="s">
        <v>200</v>
      </c>
      <c r="J4144" t="s">
        <v>152</v>
      </c>
      <c r="K4144" t="s">
        <v>6175</v>
      </c>
      <c r="L4144" t="s">
        <v>146</v>
      </c>
      <c r="M4144" t="s">
        <v>9557</v>
      </c>
    </row>
    <row r="4145" spans="1:13" x14ac:dyDescent="0.35">
      <c r="A4145" t="s">
        <v>9558</v>
      </c>
      <c r="B4145" t="s">
        <v>25</v>
      </c>
      <c r="C4145" t="s">
        <v>150</v>
      </c>
      <c r="D4145" t="s">
        <v>141</v>
      </c>
      <c r="E4145" t="s">
        <v>6239</v>
      </c>
      <c r="F4145" t="s">
        <v>515</v>
      </c>
      <c r="G4145" t="s">
        <v>151</v>
      </c>
      <c r="H4145" t="s">
        <v>6240</v>
      </c>
      <c r="I4145" t="s">
        <v>200</v>
      </c>
      <c r="J4145" t="s">
        <v>152</v>
      </c>
      <c r="K4145" t="s">
        <v>6175</v>
      </c>
      <c r="L4145" t="s">
        <v>146</v>
      </c>
      <c r="M4145" t="s">
        <v>9559</v>
      </c>
    </row>
    <row r="4146" spans="1:13" x14ac:dyDescent="0.35">
      <c r="A4146" t="s">
        <v>9560</v>
      </c>
      <c r="B4146" t="s">
        <v>25</v>
      </c>
      <c r="C4146" t="s">
        <v>150</v>
      </c>
      <c r="D4146" t="s">
        <v>141</v>
      </c>
      <c r="E4146" t="s">
        <v>6239</v>
      </c>
      <c r="F4146" t="s">
        <v>288</v>
      </c>
      <c r="G4146" t="s">
        <v>151</v>
      </c>
      <c r="H4146" t="s">
        <v>6240</v>
      </c>
      <c r="I4146" t="s">
        <v>200</v>
      </c>
      <c r="J4146" t="s">
        <v>152</v>
      </c>
      <c r="K4146" t="s">
        <v>6175</v>
      </c>
      <c r="L4146" t="s">
        <v>146</v>
      </c>
      <c r="M4146" t="s">
        <v>9561</v>
      </c>
    </row>
    <row r="4147" spans="1:13" x14ac:dyDescent="0.35">
      <c r="A4147" t="s">
        <v>6265</v>
      </c>
      <c r="B4147" t="s">
        <v>25</v>
      </c>
      <c r="C4147" t="s">
        <v>58</v>
      </c>
      <c r="D4147" t="s">
        <v>141</v>
      </c>
      <c r="E4147" t="s">
        <v>6266</v>
      </c>
      <c r="F4147" t="s">
        <v>660</v>
      </c>
      <c r="G4147" t="s">
        <v>193</v>
      </c>
      <c r="H4147" t="s">
        <v>6267</v>
      </c>
      <c r="I4147" t="s">
        <v>55</v>
      </c>
      <c r="J4147" t="s">
        <v>1746</v>
      </c>
      <c r="K4147" t="s">
        <v>6250</v>
      </c>
      <c r="L4147" t="s">
        <v>146</v>
      </c>
      <c r="M4147" t="s">
        <v>6268</v>
      </c>
    </row>
    <row r="4148" spans="1:13" x14ac:dyDescent="0.35">
      <c r="A4148" t="s">
        <v>6269</v>
      </c>
      <c r="B4148" t="s">
        <v>25</v>
      </c>
      <c r="C4148" t="s">
        <v>150</v>
      </c>
      <c r="D4148" t="s">
        <v>60</v>
      </c>
      <c r="E4148" t="s">
        <v>6270</v>
      </c>
      <c r="F4148" t="s">
        <v>1138</v>
      </c>
      <c r="G4148" t="s">
        <v>195</v>
      </c>
      <c r="H4148" t="s">
        <v>6271</v>
      </c>
      <c r="I4148" t="s">
        <v>55</v>
      </c>
      <c r="J4148" t="s">
        <v>2175</v>
      </c>
      <c r="K4148" t="s">
        <v>5853</v>
      </c>
      <c r="L4148" t="s">
        <v>146</v>
      </c>
      <c r="M4148" t="s">
        <v>6272</v>
      </c>
    </row>
    <row r="4149" spans="1:13" x14ac:dyDescent="0.35">
      <c r="A4149" t="s">
        <v>6273</v>
      </c>
      <c r="B4149" t="s">
        <v>25</v>
      </c>
      <c r="C4149" t="s">
        <v>150</v>
      </c>
      <c r="D4149" t="s">
        <v>141</v>
      </c>
      <c r="E4149" t="s">
        <v>6274</v>
      </c>
      <c r="F4149" t="s">
        <v>6071</v>
      </c>
      <c r="G4149" t="s">
        <v>151</v>
      </c>
      <c r="H4149" t="s">
        <v>6275</v>
      </c>
      <c r="I4149" t="s">
        <v>55</v>
      </c>
      <c r="J4149" t="s">
        <v>1503</v>
      </c>
      <c r="K4149" t="s">
        <v>6250</v>
      </c>
      <c r="L4149" t="s">
        <v>146</v>
      </c>
      <c r="M4149" t="s">
        <v>6276</v>
      </c>
    </row>
    <row r="4150" spans="1:13" x14ac:dyDescent="0.35">
      <c r="A4150" t="s">
        <v>6277</v>
      </c>
      <c r="B4150" t="s">
        <v>25</v>
      </c>
      <c r="C4150" t="s">
        <v>150</v>
      </c>
      <c r="D4150" t="s">
        <v>141</v>
      </c>
      <c r="E4150" t="s">
        <v>6278</v>
      </c>
      <c r="F4150" t="s">
        <v>6279</v>
      </c>
      <c r="G4150" t="s">
        <v>151</v>
      </c>
      <c r="H4150" t="s">
        <v>6275</v>
      </c>
      <c r="I4150" t="s">
        <v>55</v>
      </c>
      <c r="J4150" t="s">
        <v>1503</v>
      </c>
      <c r="K4150" t="s">
        <v>6250</v>
      </c>
      <c r="L4150" t="s">
        <v>146</v>
      </c>
      <c r="M4150" t="s">
        <v>6280</v>
      </c>
    </row>
    <row r="4151" spans="1:13" x14ac:dyDescent="0.35">
      <c r="A4151" t="s">
        <v>6281</v>
      </c>
      <c r="B4151" t="s">
        <v>25</v>
      </c>
      <c r="C4151" t="s">
        <v>150</v>
      </c>
      <c r="D4151" t="s">
        <v>141</v>
      </c>
      <c r="E4151" t="s">
        <v>6278</v>
      </c>
      <c r="F4151" t="s">
        <v>277</v>
      </c>
      <c r="G4151" t="s">
        <v>151</v>
      </c>
      <c r="H4151" t="s">
        <v>6275</v>
      </c>
      <c r="I4151" t="s">
        <v>55</v>
      </c>
      <c r="J4151" t="s">
        <v>1503</v>
      </c>
      <c r="K4151" t="s">
        <v>6250</v>
      </c>
      <c r="L4151" t="s">
        <v>146</v>
      </c>
      <c r="M4151" t="s">
        <v>6282</v>
      </c>
    </row>
    <row r="4152" spans="1:13" x14ac:dyDescent="0.35">
      <c r="A4152" t="s">
        <v>6283</v>
      </c>
      <c r="B4152" t="s">
        <v>25</v>
      </c>
      <c r="C4152" t="s">
        <v>150</v>
      </c>
      <c r="D4152" t="s">
        <v>141</v>
      </c>
      <c r="E4152" t="s">
        <v>6274</v>
      </c>
      <c r="F4152" t="s">
        <v>6284</v>
      </c>
      <c r="G4152" t="s">
        <v>151</v>
      </c>
      <c r="H4152" t="s">
        <v>6275</v>
      </c>
      <c r="I4152" t="s">
        <v>55</v>
      </c>
      <c r="J4152" t="s">
        <v>1503</v>
      </c>
      <c r="K4152" t="s">
        <v>6250</v>
      </c>
      <c r="L4152" t="s">
        <v>146</v>
      </c>
      <c r="M4152" t="s">
        <v>6285</v>
      </c>
    </row>
    <row r="4153" spans="1:13" x14ac:dyDescent="0.35">
      <c r="A4153" t="s">
        <v>6286</v>
      </c>
      <c r="B4153" t="s">
        <v>25</v>
      </c>
      <c r="C4153" t="s">
        <v>150</v>
      </c>
      <c r="D4153" t="s">
        <v>141</v>
      </c>
      <c r="E4153" t="s">
        <v>6274</v>
      </c>
      <c r="F4153" t="s">
        <v>277</v>
      </c>
      <c r="G4153" t="s">
        <v>151</v>
      </c>
      <c r="H4153" t="s">
        <v>6275</v>
      </c>
      <c r="I4153" t="s">
        <v>55</v>
      </c>
      <c r="J4153" t="s">
        <v>1503</v>
      </c>
      <c r="K4153" t="s">
        <v>6175</v>
      </c>
      <c r="L4153" t="s">
        <v>146</v>
      </c>
      <c r="M4153" t="s">
        <v>6287</v>
      </c>
    </row>
    <row r="4154" spans="1:13" x14ac:dyDescent="0.35">
      <c r="A4154" t="s">
        <v>6288</v>
      </c>
      <c r="B4154" t="s">
        <v>25</v>
      </c>
      <c r="C4154" t="s">
        <v>150</v>
      </c>
      <c r="D4154" t="s">
        <v>141</v>
      </c>
      <c r="E4154" t="s">
        <v>6274</v>
      </c>
      <c r="F4154" t="s">
        <v>6284</v>
      </c>
      <c r="G4154" t="s">
        <v>151</v>
      </c>
      <c r="H4154" t="s">
        <v>6275</v>
      </c>
      <c r="I4154" t="s">
        <v>55</v>
      </c>
      <c r="J4154" t="s">
        <v>1503</v>
      </c>
      <c r="K4154" t="s">
        <v>6175</v>
      </c>
      <c r="L4154" t="s">
        <v>146</v>
      </c>
      <c r="M4154" t="s">
        <v>6289</v>
      </c>
    </row>
    <row r="4155" spans="1:13" x14ac:dyDescent="0.35">
      <c r="A4155" t="s">
        <v>6290</v>
      </c>
      <c r="B4155" t="s">
        <v>25</v>
      </c>
      <c r="C4155" t="s">
        <v>150</v>
      </c>
      <c r="D4155" t="s">
        <v>141</v>
      </c>
      <c r="E4155" t="s">
        <v>6274</v>
      </c>
      <c r="F4155" t="s">
        <v>6279</v>
      </c>
      <c r="G4155" t="s">
        <v>151</v>
      </c>
      <c r="H4155" t="s">
        <v>6275</v>
      </c>
      <c r="I4155" t="s">
        <v>55</v>
      </c>
      <c r="J4155" t="s">
        <v>1503</v>
      </c>
      <c r="K4155" t="s">
        <v>6175</v>
      </c>
      <c r="L4155" t="s">
        <v>146</v>
      </c>
      <c r="M4155" t="s">
        <v>6291</v>
      </c>
    </row>
    <row r="4156" spans="1:13" x14ac:dyDescent="0.35">
      <c r="A4156" t="s">
        <v>6292</v>
      </c>
      <c r="B4156" t="s">
        <v>25</v>
      </c>
      <c r="C4156" t="s">
        <v>150</v>
      </c>
      <c r="D4156" t="s">
        <v>60</v>
      </c>
      <c r="E4156" t="s">
        <v>6293</v>
      </c>
      <c r="F4156" t="s">
        <v>1138</v>
      </c>
      <c r="G4156" t="s">
        <v>195</v>
      </c>
      <c r="H4156" t="s">
        <v>6294</v>
      </c>
      <c r="I4156" t="s">
        <v>55</v>
      </c>
      <c r="J4156" t="s">
        <v>5860</v>
      </c>
      <c r="K4156" t="s">
        <v>5853</v>
      </c>
      <c r="L4156" t="s">
        <v>146</v>
      </c>
      <c r="M4156" t="s">
        <v>6295</v>
      </c>
    </row>
    <row r="4157" spans="1:13" x14ac:dyDescent="0.35">
      <c r="A4157" t="s">
        <v>6296</v>
      </c>
      <c r="B4157" t="s">
        <v>25</v>
      </c>
      <c r="C4157" t="s">
        <v>69</v>
      </c>
      <c r="D4157" t="s">
        <v>141</v>
      </c>
      <c r="E4157" t="s">
        <v>6297</v>
      </c>
      <c r="F4157" t="s">
        <v>277</v>
      </c>
      <c r="G4157" t="s">
        <v>195</v>
      </c>
      <c r="H4157" t="s">
        <v>6294</v>
      </c>
      <c r="I4157" t="s">
        <v>55</v>
      </c>
      <c r="J4157" t="s">
        <v>144</v>
      </c>
      <c r="K4157" t="s">
        <v>5853</v>
      </c>
      <c r="L4157" t="s">
        <v>146</v>
      </c>
      <c r="M4157" t="s">
        <v>6298</v>
      </c>
    </row>
    <row r="4158" spans="1:13" x14ac:dyDescent="0.35">
      <c r="A4158" t="s">
        <v>6299</v>
      </c>
      <c r="B4158" t="s">
        <v>25</v>
      </c>
      <c r="C4158" t="s">
        <v>150</v>
      </c>
      <c r="D4158" t="s">
        <v>60</v>
      </c>
      <c r="E4158" t="s">
        <v>6300</v>
      </c>
      <c r="F4158" t="s">
        <v>192</v>
      </c>
      <c r="G4158" t="s">
        <v>193</v>
      </c>
      <c r="H4158" t="s">
        <v>6294</v>
      </c>
      <c r="I4158" t="s">
        <v>55</v>
      </c>
      <c r="J4158" t="s">
        <v>144</v>
      </c>
      <c r="K4158" t="s">
        <v>6175</v>
      </c>
      <c r="L4158" t="s">
        <v>146</v>
      </c>
      <c r="M4158" t="s">
        <v>6301</v>
      </c>
    </row>
    <row r="4159" spans="1:13" x14ac:dyDescent="0.35">
      <c r="A4159" t="s">
        <v>6302</v>
      </c>
      <c r="B4159" t="s">
        <v>25</v>
      </c>
      <c r="C4159" t="s">
        <v>25</v>
      </c>
      <c r="D4159" t="s">
        <v>25</v>
      </c>
      <c r="E4159" t="s">
        <v>6303</v>
      </c>
      <c r="F4159" t="s">
        <v>262</v>
      </c>
      <c r="G4159" t="s">
        <v>193</v>
      </c>
      <c r="H4159" t="s">
        <v>6303</v>
      </c>
      <c r="I4159" t="s">
        <v>6304</v>
      </c>
      <c r="J4159" t="s">
        <v>144</v>
      </c>
      <c r="K4159" t="s">
        <v>5853</v>
      </c>
      <c r="L4159" t="s">
        <v>146</v>
      </c>
      <c r="M4159" t="s">
        <v>6305</v>
      </c>
    </row>
    <row r="4160" spans="1:13" x14ac:dyDescent="0.35">
      <c r="A4160" t="s">
        <v>6306</v>
      </c>
      <c r="B4160" t="s">
        <v>25</v>
      </c>
      <c r="C4160" t="s">
        <v>25</v>
      </c>
      <c r="D4160" t="s">
        <v>25</v>
      </c>
      <c r="E4160" t="s">
        <v>6303</v>
      </c>
      <c r="F4160" t="s">
        <v>262</v>
      </c>
      <c r="G4160" t="s">
        <v>193</v>
      </c>
      <c r="H4160" t="s">
        <v>6303</v>
      </c>
      <c r="I4160" t="s">
        <v>6304</v>
      </c>
      <c r="J4160" t="s">
        <v>144</v>
      </c>
      <c r="K4160" t="s">
        <v>5853</v>
      </c>
      <c r="L4160" t="s">
        <v>146</v>
      </c>
      <c r="M4160" t="s">
        <v>6307</v>
      </c>
    </row>
    <row r="4161" spans="1:13" x14ac:dyDescent="0.35">
      <c r="A4161" t="s">
        <v>6308</v>
      </c>
      <c r="B4161" t="s">
        <v>25</v>
      </c>
      <c r="C4161" t="s">
        <v>25</v>
      </c>
      <c r="D4161" t="s">
        <v>25</v>
      </c>
      <c r="E4161" t="s">
        <v>6303</v>
      </c>
      <c r="F4161" t="s">
        <v>262</v>
      </c>
      <c r="G4161" t="s">
        <v>193</v>
      </c>
      <c r="H4161" t="s">
        <v>6303</v>
      </c>
      <c r="I4161" t="s">
        <v>6304</v>
      </c>
      <c r="J4161" t="s">
        <v>144</v>
      </c>
      <c r="K4161" t="s">
        <v>6175</v>
      </c>
      <c r="L4161" t="s">
        <v>146</v>
      </c>
      <c r="M4161" t="s">
        <v>6309</v>
      </c>
    </row>
    <row r="4162" spans="1:13" x14ac:dyDescent="0.35">
      <c r="A4162" t="s">
        <v>6310</v>
      </c>
      <c r="B4162" t="s">
        <v>25</v>
      </c>
      <c r="C4162" t="s">
        <v>25</v>
      </c>
      <c r="D4162" t="s">
        <v>25</v>
      </c>
      <c r="E4162" t="s">
        <v>6303</v>
      </c>
      <c r="F4162" t="s">
        <v>660</v>
      </c>
      <c r="G4162" t="s">
        <v>195</v>
      </c>
      <c r="H4162" t="s">
        <v>6303</v>
      </c>
      <c r="I4162" t="s">
        <v>6304</v>
      </c>
      <c r="J4162" t="s">
        <v>144</v>
      </c>
      <c r="K4162" t="s">
        <v>5853</v>
      </c>
      <c r="L4162" t="s">
        <v>146</v>
      </c>
      <c r="M4162" t="s">
        <v>6311</v>
      </c>
    </row>
    <row r="4163" spans="1:13" x14ac:dyDescent="0.35">
      <c r="A4163" t="s">
        <v>6312</v>
      </c>
      <c r="B4163" t="s">
        <v>25</v>
      </c>
      <c r="C4163" t="s">
        <v>25</v>
      </c>
      <c r="D4163" t="s">
        <v>25</v>
      </c>
      <c r="E4163" t="s">
        <v>6303</v>
      </c>
      <c r="F4163" t="s">
        <v>660</v>
      </c>
      <c r="G4163" t="s">
        <v>195</v>
      </c>
      <c r="H4163" t="s">
        <v>6303</v>
      </c>
      <c r="I4163" t="s">
        <v>6304</v>
      </c>
      <c r="J4163" t="s">
        <v>144</v>
      </c>
      <c r="K4163" t="s">
        <v>5853</v>
      </c>
      <c r="L4163" t="s">
        <v>146</v>
      </c>
      <c r="M4163" t="s">
        <v>6313</v>
      </c>
    </row>
    <row r="4164" spans="1:13" x14ac:dyDescent="0.35">
      <c r="A4164" t="s">
        <v>6314</v>
      </c>
      <c r="B4164" t="s">
        <v>25</v>
      </c>
      <c r="C4164" t="s">
        <v>25</v>
      </c>
      <c r="D4164" t="s">
        <v>25</v>
      </c>
      <c r="E4164" t="s">
        <v>6303</v>
      </c>
      <c r="F4164" t="s">
        <v>660</v>
      </c>
      <c r="G4164" t="s">
        <v>195</v>
      </c>
      <c r="H4164" t="s">
        <v>6303</v>
      </c>
      <c r="I4164" t="s">
        <v>6304</v>
      </c>
      <c r="J4164" t="s">
        <v>144</v>
      </c>
      <c r="K4164" t="s">
        <v>5853</v>
      </c>
      <c r="L4164" t="s">
        <v>146</v>
      </c>
      <c r="M4164" t="s">
        <v>6315</v>
      </c>
    </row>
    <row r="4165" spans="1:13" x14ac:dyDescent="0.35">
      <c r="A4165" t="s">
        <v>6316</v>
      </c>
      <c r="B4165" t="s">
        <v>25</v>
      </c>
      <c r="C4165" t="s">
        <v>25</v>
      </c>
      <c r="D4165" t="s">
        <v>25</v>
      </c>
      <c r="E4165" t="s">
        <v>6303</v>
      </c>
      <c r="F4165" t="s">
        <v>446</v>
      </c>
      <c r="G4165" t="s">
        <v>193</v>
      </c>
      <c r="H4165" t="s">
        <v>6303</v>
      </c>
      <c r="I4165" t="s">
        <v>6304</v>
      </c>
      <c r="J4165" t="s">
        <v>144</v>
      </c>
      <c r="K4165" t="s">
        <v>5853</v>
      </c>
      <c r="L4165" t="s">
        <v>146</v>
      </c>
      <c r="M4165" t="s">
        <v>6317</v>
      </c>
    </row>
    <row r="4166" spans="1:13" x14ac:dyDescent="0.35">
      <c r="A4166" t="s">
        <v>6318</v>
      </c>
      <c r="B4166" t="s">
        <v>25</v>
      </c>
      <c r="C4166" t="s">
        <v>25</v>
      </c>
      <c r="D4166" t="s">
        <v>25</v>
      </c>
      <c r="E4166" t="s">
        <v>6303</v>
      </c>
      <c r="F4166" t="s">
        <v>446</v>
      </c>
      <c r="G4166" t="s">
        <v>193</v>
      </c>
      <c r="H4166" t="s">
        <v>6303</v>
      </c>
      <c r="I4166" t="s">
        <v>6304</v>
      </c>
      <c r="J4166" t="s">
        <v>144</v>
      </c>
      <c r="K4166" t="s">
        <v>5853</v>
      </c>
      <c r="L4166" t="s">
        <v>146</v>
      </c>
      <c r="M4166" t="s">
        <v>6319</v>
      </c>
    </row>
    <row r="4167" spans="1:13" x14ac:dyDescent="0.35">
      <c r="A4167" t="s">
        <v>6320</v>
      </c>
      <c r="B4167" t="s">
        <v>25</v>
      </c>
      <c r="C4167" t="s">
        <v>25</v>
      </c>
      <c r="D4167" t="s">
        <v>25</v>
      </c>
      <c r="E4167" t="s">
        <v>6303</v>
      </c>
      <c r="F4167" t="s">
        <v>446</v>
      </c>
      <c r="G4167" t="s">
        <v>193</v>
      </c>
      <c r="H4167" t="s">
        <v>6303</v>
      </c>
      <c r="I4167" t="s">
        <v>6304</v>
      </c>
      <c r="J4167" t="s">
        <v>144</v>
      </c>
      <c r="K4167" t="s">
        <v>5853</v>
      </c>
      <c r="L4167" t="s">
        <v>146</v>
      </c>
      <c r="M4167" t="s">
        <v>6321</v>
      </c>
    </row>
    <row r="4168" spans="1:13" x14ac:dyDescent="0.35">
      <c r="A4168" t="s">
        <v>6322</v>
      </c>
      <c r="B4168" t="s">
        <v>25</v>
      </c>
      <c r="C4168" t="s">
        <v>25</v>
      </c>
      <c r="D4168" t="s">
        <v>25</v>
      </c>
      <c r="E4168" t="s">
        <v>6303</v>
      </c>
      <c r="F4168" t="s">
        <v>262</v>
      </c>
      <c r="G4168" t="s">
        <v>193</v>
      </c>
      <c r="H4168" t="s">
        <v>6303</v>
      </c>
      <c r="I4168" t="s">
        <v>6304</v>
      </c>
      <c r="J4168" t="s">
        <v>144</v>
      </c>
      <c r="K4168" t="s">
        <v>5853</v>
      </c>
      <c r="L4168" t="s">
        <v>146</v>
      </c>
      <c r="M4168" t="s">
        <v>6323</v>
      </c>
    </row>
    <row r="4169" spans="1:13" x14ac:dyDescent="0.35">
      <c r="A4169" t="s">
        <v>6324</v>
      </c>
      <c r="B4169" t="s">
        <v>25</v>
      </c>
      <c r="C4169" t="s">
        <v>25</v>
      </c>
      <c r="D4169" t="s">
        <v>25</v>
      </c>
      <c r="E4169" t="s">
        <v>6303</v>
      </c>
      <c r="F4169" t="s">
        <v>262</v>
      </c>
      <c r="G4169" t="s">
        <v>193</v>
      </c>
      <c r="H4169" t="s">
        <v>6303</v>
      </c>
      <c r="I4169" t="s">
        <v>6304</v>
      </c>
      <c r="J4169" t="s">
        <v>144</v>
      </c>
      <c r="K4169" t="s">
        <v>5853</v>
      </c>
      <c r="L4169" t="s">
        <v>146</v>
      </c>
      <c r="M4169" t="s">
        <v>6325</v>
      </c>
    </row>
    <row r="4170" spans="1:13" x14ac:dyDescent="0.35">
      <c r="A4170" t="s">
        <v>6326</v>
      </c>
      <c r="B4170" t="s">
        <v>25</v>
      </c>
      <c r="C4170" t="s">
        <v>150</v>
      </c>
      <c r="D4170" t="s">
        <v>141</v>
      </c>
      <c r="E4170" t="s">
        <v>6303</v>
      </c>
      <c r="F4170" t="s">
        <v>262</v>
      </c>
      <c r="G4170" t="s">
        <v>193</v>
      </c>
      <c r="H4170" t="s">
        <v>6303</v>
      </c>
      <c r="I4170" t="s">
        <v>55</v>
      </c>
      <c r="J4170" t="s">
        <v>152</v>
      </c>
      <c r="K4170" t="s">
        <v>6175</v>
      </c>
      <c r="L4170" t="s">
        <v>146</v>
      </c>
      <c r="M4170" t="s">
        <v>6327</v>
      </c>
    </row>
    <row r="4171" spans="1:13" x14ac:dyDescent="0.35">
      <c r="A4171" t="s">
        <v>6328</v>
      </c>
      <c r="B4171" t="s">
        <v>25</v>
      </c>
      <c r="C4171" t="s">
        <v>150</v>
      </c>
      <c r="D4171" t="s">
        <v>141</v>
      </c>
      <c r="E4171" t="s">
        <v>6303</v>
      </c>
      <c r="F4171" t="s">
        <v>660</v>
      </c>
      <c r="G4171" t="s">
        <v>195</v>
      </c>
      <c r="H4171" t="s">
        <v>6303</v>
      </c>
      <c r="I4171" t="s">
        <v>55</v>
      </c>
      <c r="J4171" t="s">
        <v>152</v>
      </c>
      <c r="K4171" t="s">
        <v>6175</v>
      </c>
      <c r="L4171" t="s">
        <v>146</v>
      </c>
      <c r="M4171" t="s">
        <v>6329</v>
      </c>
    </row>
    <row r="4172" spans="1:13" x14ac:dyDescent="0.35">
      <c r="A4172" t="s">
        <v>9562</v>
      </c>
      <c r="B4172" t="s">
        <v>25</v>
      </c>
      <c r="C4172" t="s">
        <v>25</v>
      </c>
      <c r="D4172" t="s">
        <v>25</v>
      </c>
      <c r="E4172" t="s">
        <v>6303</v>
      </c>
      <c r="F4172" t="s">
        <v>202</v>
      </c>
      <c r="G4172" t="s">
        <v>195</v>
      </c>
      <c r="H4172" t="s">
        <v>6303</v>
      </c>
      <c r="I4172" t="s">
        <v>6304</v>
      </c>
      <c r="J4172" t="s">
        <v>144</v>
      </c>
      <c r="K4172" t="s">
        <v>5908</v>
      </c>
      <c r="L4172" t="s">
        <v>146</v>
      </c>
      <c r="M4172" t="s">
        <v>9563</v>
      </c>
    </row>
    <row r="4173" spans="1:13" x14ac:dyDescent="0.35">
      <c r="A4173" t="s">
        <v>9564</v>
      </c>
      <c r="B4173" t="s">
        <v>25</v>
      </c>
      <c r="C4173" t="s">
        <v>25</v>
      </c>
      <c r="D4173" t="s">
        <v>25</v>
      </c>
      <c r="E4173" t="s">
        <v>6303</v>
      </c>
      <c r="F4173" t="s">
        <v>202</v>
      </c>
      <c r="G4173" t="s">
        <v>195</v>
      </c>
      <c r="H4173" t="s">
        <v>6303</v>
      </c>
      <c r="I4173" t="s">
        <v>6304</v>
      </c>
      <c r="J4173" t="s">
        <v>144</v>
      </c>
      <c r="K4173" t="s">
        <v>5908</v>
      </c>
      <c r="L4173" t="s">
        <v>146</v>
      </c>
      <c r="M4173" t="s">
        <v>9565</v>
      </c>
    </row>
    <row r="4174" spans="1:13" x14ac:dyDescent="0.35">
      <c r="A4174" t="s">
        <v>6330</v>
      </c>
      <c r="B4174" t="s">
        <v>25</v>
      </c>
      <c r="C4174" t="s">
        <v>25</v>
      </c>
      <c r="D4174" t="s">
        <v>25</v>
      </c>
      <c r="E4174" t="s">
        <v>6303</v>
      </c>
      <c r="F4174" t="s">
        <v>277</v>
      </c>
      <c r="G4174" t="s">
        <v>25</v>
      </c>
      <c r="H4174" t="s">
        <v>6303</v>
      </c>
      <c r="I4174" t="s">
        <v>6304</v>
      </c>
      <c r="J4174" t="s">
        <v>144</v>
      </c>
      <c r="K4174" t="s">
        <v>6175</v>
      </c>
      <c r="L4174" t="s">
        <v>146</v>
      </c>
      <c r="M4174" t="s">
        <v>6331</v>
      </c>
    </row>
    <row r="4175" spans="1:13" x14ac:dyDescent="0.35">
      <c r="A4175" t="s">
        <v>6332</v>
      </c>
      <c r="B4175" t="s">
        <v>25</v>
      </c>
      <c r="C4175" t="s">
        <v>25</v>
      </c>
      <c r="D4175" t="s">
        <v>25</v>
      </c>
      <c r="E4175" t="s">
        <v>6303</v>
      </c>
      <c r="F4175" t="s">
        <v>277</v>
      </c>
      <c r="G4175" t="s">
        <v>25</v>
      </c>
      <c r="H4175" t="s">
        <v>6303</v>
      </c>
      <c r="I4175" t="s">
        <v>6304</v>
      </c>
      <c r="J4175" t="s">
        <v>144</v>
      </c>
      <c r="K4175" t="s">
        <v>6175</v>
      </c>
      <c r="L4175" t="s">
        <v>146</v>
      </c>
      <c r="M4175" t="s">
        <v>6333</v>
      </c>
    </row>
    <row r="4176" spans="1:13" x14ac:dyDescent="0.35">
      <c r="A4176" t="s">
        <v>6334</v>
      </c>
      <c r="B4176" t="s">
        <v>25</v>
      </c>
      <c r="C4176" t="s">
        <v>25</v>
      </c>
      <c r="D4176" t="s">
        <v>25</v>
      </c>
      <c r="E4176" t="s">
        <v>6303</v>
      </c>
      <c r="F4176" t="s">
        <v>277</v>
      </c>
      <c r="G4176" t="s">
        <v>25</v>
      </c>
      <c r="H4176" t="s">
        <v>6303</v>
      </c>
      <c r="I4176" t="s">
        <v>6304</v>
      </c>
      <c r="J4176" t="s">
        <v>144</v>
      </c>
      <c r="K4176" t="s">
        <v>6175</v>
      </c>
      <c r="L4176" t="s">
        <v>146</v>
      </c>
      <c r="M4176" t="s">
        <v>6335</v>
      </c>
    </row>
    <row r="4177" spans="1:13" x14ac:dyDescent="0.35">
      <c r="A4177" t="s">
        <v>6336</v>
      </c>
      <c r="B4177" t="s">
        <v>25</v>
      </c>
      <c r="C4177" t="s">
        <v>69</v>
      </c>
      <c r="D4177" t="s">
        <v>6337</v>
      </c>
      <c r="E4177" t="s">
        <v>6303</v>
      </c>
      <c r="F4177" t="s">
        <v>277</v>
      </c>
      <c r="G4177" t="s">
        <v>537</v>
      </c>
      <c r="H4177" t="s">
        <v>6303</v>
      </c>
      <c r="I4177" t="s">
        <v>55</v>
      </c>
      <c r="J4177" t="s">
        <v>144</v>
      </c>
      <c r="K4177" t="s">
        <v>6175</v>
      </c>
      <c r="L4177" t="s">
        <v>146</v>
      </c>
      <c r="M4177" t="s">
        <v>6338</v>
      </c>
    </row>
    <row r="4178" spans="1:13" x14ac:dyDescent="0.35">
      <c r="A4178" t="s">
        <v>6339</v>
      </c>
      <c r="B4178" t="s">
        <v>25</v>
      </c>
      <c r="C4178" t="s">
        <v>150</v>
      </c>
      <c r="D4178" t="s">
        <v>141</v>
      </c>
      <c r="E4178" t="s">
        <v>6340</v>
      </c>
      <c r="F4178" t="s">
        <v>1925</v>
      </c>
      <c r="G4178" t="s">
        <v>6087</v>
      </c>
      <c r="H4178" t="s">
        <v>6341</v>
      </c>
      <c r="I4178" t="s">
        <v>55</v>
      </c>
      <c r="J4178" t="s">
        <v>1503</v>
      </c>
      <c r="K4178" t="s">
        <v>6175</v>
      </c>
      <c r="L4178" t="s">
        <v>146</v>
      </c>
      <c r="M4178" t="s">
        <v>6342</v>
      </c>
    </row>
    <row r="4179" spans="1:13" x14ac:dyDescent="0.35">
      <c r="A4179" t="s">
        <v>6343</v>
      </c>
      <c r="B4179" t="s">
        <v>25</v>
      </c>
      <c r="C4179" t="s">
        <v>150</v>
      </c>
      <c r="D4179" t="s">
        <v>141</v>
      </c>
      <c r="E4179" t="s">
        <v>6340</v>
      </c>
      <c r="F4179" t="s">
        <v>277</v>
      </c>
      <c r="G4179" t="s">
        <v>193</v>
      </c>
      <c r="H4179" t="s">
        <v>6341</v>
      </c>
      <c r="I4179" t="s">
        <v>55</v>
      </c>
      <c r="J4179" t="s">
        <v>1503</v>
      </c>
      <c r="K4179" t="s">
        <v>6175</v>
      </c>
      <c r="L4179" t="s">
        <v>146</v>
      </c>
      <c r="M4179" t="s">
        <v>6344</v>
      </c>
    </row>
    <row r="4180" spans="1:13" x14ac:dyDescent="0.35">
      <c r="A4180" t="s">
        <v>6345</v>
      </c>
      <c r="B4180" t="s">
        <v>25</v>
      </c>
      <c r="C4180" t="s">
        <v>150</v>
      </c>
      <c r="D4180" t="s">
        <v>141</v>
      </c>
      <c r="E4180" t="s">
        <v>6340</v>
      </c>
      <c r="F4180" t="s">
        <v>660</v>
      </c>
      <c r="G4180" t="s">
        <v>537</v>
      </c>
      <c r="H4180" t="s">
        <v>6341</v>
      </c>
      <c r="I4180" t="s">
        <v>55</v>
      </c>
      <c r="J4180" t="s">
        <v>1503</v>
      </c>
      <c r="K4180" t="s">
        <v>6175</v>
      </c>
      <c r="L4180" t="s">
        <v>146</v>
      </c>
      <c r="M4180" t="s">
        <v>6346</v>
      </c>
    </row>
    <row r="4181" spans="1:13" x14ac:dyDescent="0.35">
      <c r="A4181" t="s">
        <v>6347</v>
      </c>
      <c r="B4181" t="s">
        <v>25</v>
      </c>
      <c r="C4181" t="s">
        <v>150</v>
      </c>
      <c r="D4181" t="s">
        <v>141</v>
      </c>
      <c r="E4181" t="s">
        <v>6340</v>
      </c>
      <c r="F4181" t="s">
        <v>197</v>
      </c>
      <c r="G4181" t="s">
        <v>193</v>
      </c>
      <c r="H4181" t="s">
        <v>6341</v>
      </c>
      <c r="I4181" t="s">
        <v>55</v>
      </c>
      <c r="J4181" t="s">
        <v>1503</v>
      </c>
      <c r="K4181" t="s">
        <v>6175</v>
      </c>
      <c r="L4181" t="s">
        <v>146</v>
      </c>
      <c r="M4181" t="s">
        <v>6348</v>
      </c>
    </row>
    <row r="4182" spans="1:13" x14ac:dyDescent="0.35">
      <c r="A4182" t="s">
        <v>6349</v>
      </c>
      <c r="B4182" t="s">
        <v>25</v>
      </c>
      <c r="C4182" t="s">
        <v>150</v>
      </c>
      <c r="D4182" t="s">
        <v>141</v>
      </c>
      <c r="E4182" t="s">
        <v>6350</v>
      </c>
      <c r="F4182" t="s">
        <v>6351</v>
      </c>
      <c r="G4182" t="s">
        <v>151</v>
      </c>
      <c r="H4182" t="s">
        <v>6350</v>
      </c>
      <c r="I4182" t="s">
        <v>55</v>
      </c>
      <c r="J4182" t="s">
        <v>2175</v>
      </c>
      <c r="K4182" t="s">
        <v>6250</v>
      </c>
      <c r="L4182" t="s">
        <v>146</v>
      </c>
      <c r="M4182" t="s">
        <v>6352</v>
      </c>
    </row>
    <row r="4183" spans="1:13" x14ac:dyDescent="0.35">
      <c r="A4183" t="s">
        <v>6353</v>
      </c>
      <c r="B4183" t="s">
        <v>25</v>
      </c>
      <c r="C4183" t="s">
        <v>150</v>
      </c>
      <c r="D4183" t="s">
        <v>141</v>
      </c>
      <c r="E4183" t="s">
        <v>6350</v>
      </c>
      <c r="F4183" t="s">
        <v>6351</v>
      </c>
      <c r="G4183" t="s">
        <v>151</v>
      </c>
      <c r="H4183" t="s">
        <v>6350</v>
      </c>
      <c r="I4183" t="s">
        <v>55</v>
      </c>
      <c r="J4183" t="s">
        <v>2175</v>
      </c>
      <c r="K4183" t="s">
        <v>6250</v>
      </c>
      <c r="L4183" t="s">
        <v>146</v>
      </c>
      <c r="M4183" t="s">
        <v>6354</v>
      </c>
    </row>
    <row r="4184" spans="1:13" x14ac:dyDescent="0.35">
      <c r="A4184" t="s">
        <v>6355</v>
      </c>
      <c r="B4184" t="s">
        <v>25</v>
      </c>
      <c r="C4184" t="s">
        <v>150</v>
      </c>
      <c r="D4184" t="s">
        <v>141</v>
      </c>
      <c r="E4184" t="s">
        <v>6350</v>
      </c>
      <c r="F4184" t="s">
        <v>6351</v>
      </c>
      <c r="G4184" t="s">
        <v>151</v>
      </c>
      <c r="H4184" t="s">
        <v>6350</v>
      </c>
      <c r="I4184" t="s">
        <v>55</v>
      </c>
      <c r="J4184" t="s">
        <v>2175</v>
      </c>
      <c r="K4184" t="s">
        <v>6250</v>
      </c>
      <c r="L4184" t="s">
        <v>146</v>
      </c>
      <c r="M4184" t="s">
        <v>6356</v>
      </c>
    </row>
    <row r="4185" spans="1:13" x14ac:dyDescent="0.35">
      <c r="A4185" t="s">
        <v>6357</v>
      </c>
      <c r="B4185" t="s">
        <v>25</v>
      </c>
      <c r="C4185" t="s">
        <v>150</v>
      </c>
      <c r="D4185" t="s">
        <v>141</v>
      </c>
      <c r="E4185" t="s">
        <v>6350</v>
      </c>
      <c r="F4185" t="s">
        <v>6351</v>
      </c>
      <c r="G4185" t="s">
        <v>151</v>
      </c>
      <c r="H4185" t="s">
        <v>6350</v>
      </c>
      <c r="I4185" t="s">
        <v>55</v>
      </c>
      <c r="J4185" t="s">
        <v>2175</v>
      </c>
      <c r="K4185" t="s">
        <v>6250</v>
      </c>
      <c r="L4185" t="s">
        <v>146</v>
      </c>
      <c r="M4185" t="s">
        <v>6358</v>
      </c>
    </row>
    <row r="4186" spans="1:13" x14ac:dyDescent="0.35">
      <c r="A4186" t="s">
        <v>6359</v>
      </c>
      <c r="B4186" t="s">
        <v>25</v>
      </c>
      <c r="C4186" t="s">
        <v>150</v>
      </c>
      <c r="D4186" t="s">
        <v>6246</v>
      </c>
      <c r="E4186" t="s">
        <v>6350</v>
      </c>
      <c r="F4186" t="s">
        <v>197</v>
      </c>
      <c r="G4186" t="s">
        <v>151</v>
      </c>
      <c r="H4186" t="s">
        <v>6350</v>
      </c>
      <c r="I4186" t="s">
        <v>55</v>
      </c>
      <c r="J4186" t="s">
        <v>1503</v>
      </c>
      <c r="K4186" t="s">
        <v>5853</v>
      </c>
      <c r="L4186" t="s">
        <v>146</v>
      </c>
      <c r="M4186" t="s">
        <v>6360</v>
      </c>
    </row>
    <row r="4187" spans="1:13" x14ac:dyDescent="0.35">
      <c r="A4187" t="s">
        <v>6361</v>
      </c>
      <c r="B4187" t="s">
        <v>25</v>
      </c>
      <c r="C4187" t="s">
        <v>150</v>
      </c>
      <c r="D4187" t="s">
        <v>6246</v>
      </c>
      <c r="E4187" t="s">
        <v>6350</v>
      </c>
      <c r="F4187" t="s">
        <v>277</v>
      </c>
      <c r="G4187" t="s">
        <v>193</v>
      </c>
      <c r="H4187" t="s">
        <v>6350</v>
      </c>
      <c r="I4187" t="s">
        <v>55</v>
      </c>
      <c r="J4187" t="s">
        <v>1503</v>
      </c>
      <c r="K4187" t="s">
        <v>5853</v>
      </c>
      <c r="L4187" t="s">
        <v>146</v>
      </c>
      <c r="M4187" t="s">
        <v>6362</v>
      </c>
    </row>
    <row r="4188" spans="1:13" x14ac:dyDescent="0.35">
      <c r="A4188" t="s">
        <v>6363</v>
      </c>
      <c r="B4188" t="s">
        <v>25</v>
      </c>
      <c r="C4188" t="s">
        <v>59</v>
      </c>
      <c r="D4188" t="s">
        <v>60</v>
      </c>
      <c r="E4188" t="s">
        <v>6364</v>
      </c>
      <c r="F4188" t="s">
        <v>1138</v>
      </c>
      <c r="G4188" t="s">
        <v>193</v>
      </c>
      <c r="H4188" t="s">
        <v>6365</v>
      </c>
      <c r="I4188" t="s">
        <v>55</v>
      </c>
      <c r="J4188" t="s">
        <v>5860</v>
      </c>
      <c r="K4188" t="s">
        <v>5853</v>
      </c>
      <c r="L4188" t="s">
        <v>146</v>
      </c>
      <c r="M4188" t="s">
        <v>6366</v>
      </c>
    </row>
    <row r="4189" spans="1:13" x14ac:dyDescent="0.35">
      <c r="A4189" t="s">
        <v>6367</v>
      </c>
      <c r="B4189" t="s">
        <v>25</v>
      </c>
      <c r="C4189" t="s">
        <v>59</v>
      </c>
      <c r="D4189" t="s">
        <v>60</v>
      </c>
      <c r="E4189" t="s">
        <v>6368</v>
      </c>
      <c r="F4189" t="s">
        <v>1138</v>
      </c>
      <c r="G4189" t="s">
        <v>193</v>
      </c>
      <c r="H4189" t="s">
        <v>6365</v>
      </c>
      <c r="I4189" t="s">
        <v>55</v>
      </c>
      <c r="J4189" t="s">
        <v>5860</v>
      </c>
      <c r="K4189" t="s">
        <v>5853</v>
      </c>
      <c r="L4189" t="s">
        <v>146</v>
      </c>
      <c r="M4189" t="s">
        <v>6369</v>
      </c>
    </row>
    <row r="4190" spans="1:13" x14ac:dyDescent="0.35">
      <c r="A4190" t="s">
        <v>6370</v>
      </c>
      <c r="B4190" t="s">
        <v>25</v>
      </c>
      <c r="C4190" t="s">
        <v>150</v>
      </c>
      <c r="D4190" t="s">
        <v>141</v>
      </c>
      <c r="E4190" t="s">
        <v>6371</v>
      </c>
      <c r="F4190" t="s">
        <v>6071</v>
      </c>
      <c r="G4190" t="s">
        <v>195</v>
      </c>
      <c r="H4190" t="s">
        <v>6372</v>
      </c>
      <c r="I4190" t="s">
        <v>55</v>
      </c>
      <c r="J4190" t="s">
        <v>144</v>
      </c>
      <c r="K4190" t="s">
        <v>5853</v>
      </c>
      <c r="L4190" t="s">
        <v>146</v>
      </c>
      <c r="M4190" t="s">
        <v>6373</v>
      </c>
    </row>
    <row r="4191" spans="1:13" x14ac:dyDescent="0.35">
      <c r="A4191" t="s">
        <v>6374</v>
      </c>
      <c r="B4191" t="s">
        <v>25</v>
      </c>
      <c r="C4191" t="s">
        <v>150</v>
      </c>
      <c r="D4191" t="s">
        <v>141</v>
      </c>
      <c r="E4191" t="s">
        <v>6375</v>
      </c>
      <c r="F4191" t="s">
        <v>6033</v>
      </c>
      <c r="G4191" t="s">
        <v>193</v>
      </c>
      <c r="H4191" t="s">
        <v>6372</v>
      </c>
      <c r="I4191" t="s">
        <v>200</v>
      </c>
      <c r="J4191" t="s">
        <v>144</v>
      </c>
      <c r="K4191" t="s">
        <v>5853</v>
      </c>
      <c r="L4191" t="s">
        <v>146</v>
      </c>
      <c r="M4191" t="s">
        <v>6376</v>
      </c>
    </row>
    <row r="4192" spans="1:13" x14ac:dyDescent="0.35">
      <c r="A4192" t="s">
        <v>6377</v>
      </c>
      <c r="B4192" t="s">
        <v>25</v>
      </c>
      <c r="C4192" t="s">
        <v>150</v>
      </c>
      <c r="D4192" t="s">
        <v>141</v>
      </c>
      <c r="E4192" t="s">
        <v>6378</v>
      </c>
      <c r="F4192" t="s">
        <v>6033</v>
      </c>
      <c r="G4192" t="s">
        <v>151</v>
      </c>
      <c r="H4192" t="s">
        <v>6379</v>
      </c>
      <c r="I4192" t="s">
        <v>55</v>
      </c>
      <c r="J4192" t="s">
        <v>2175</v>
      </c>
      <c r="K4192" t="s">
        <v>6250</v>
      </c>
      <c r="L4192" t="s">
        <v>146</v>
      </c>
      <c r="M4192" t="s">
        <v>6380</v>
      </c>
    </row>
    <row r="4193" spans="1:13" x14ac:dyDescent="0.35">
      <c r="A4193" t="s">
        <v>6381</v>
      </c>
      <c r="B4193" t="s">
        <v>25</v>
      </c>
      <c r="C4193" t="s">
        <v>150</v>
      </c>
      <c r="D4193" t="s">
        <v>141</v>
      </c>
      <c r="E4193" t="s">
        <v>6382</v>
      </c>
      <c r="F4193" t="s">
        <v>6033</v>
      </c>
      <c r="G4193" t="s">
        <v>151</v>
      </c>
      <c r="H4193" t="s">
        <v>6379</v>
      </c>
      <c r="I4193" t="s">
        <v>55</v>
      </c>
      <c r="J4193" t="s">
        <v>2175</v>
      </c>
      <c r="K4193" t="s">
        <v>6250</v>
      </c>
      <c r="L4193" t="s">
        <v>252</v>
      </c>
      <c r="M4193" t="s">
        <v>6383</v>
      </c>
    </row>
    <row r="4194" spans="1:13" x14ac:dyDescent="0.35">
      <c r="A4194" t="s">
        <v>6384</v>
      </c>
      <c r="B4194" t="s">
        <v>25</v>
      </c>
      <c r="C4194" t="s">
        <v>150</v>
      </c>
      <c r="D4194" t="s">
        <v>141</v>
      </c>
      <c r="E4194" t="s">
        <v>6382</v>
      </c>
      <c r="F4194" t="s">
        <v>6033</v>
      </c>
      <c r="G4194" t="s">
        <v>151</v>
      </c>
      <c r="H4194" t="s">
        <v>6379</v>
      </c>
      <c r="I4194" t="s">
        <v>55</v>
      </c>
      <c r="J4194" t="s">
        <v>2175</v>
      </c>
      <c r="K4194" t="s">
        <v>6250</v>
      </c>
      <c r="L4194" t="s">
        <v>146</v>
      </c>
      <c r="M4194" t="s">
        <v>6385</v>
      </c>
    </row>
    <row r="4195" spans="1:13" x14ac:dyDescent="0.35">
      <c r="A4195" t="s">
        <v>6386</v>
      </c>
      <c r="B4195" t="s">
        <v>25</v>
      </c>
      <c r="C4195" t="s">
        <v>150</v>
      </c>
      <c r="D4195" t="s">
        <v>141</v>
      </c>
      <c r="E4195" t="s">
        <v>6387</v>
      </c>
      <c r="F4195" t="s">
        <v>6033</v>
      </c>
      <c r="G4195" t="s">
        <v>151</v>
      </c>
      <c r="H4195" t="s">
        <v>6379</v>
      </c>
      <c r="I4195" t="s">
        <v>55</v>
      </c>
      <c r="J4195" t="s">
        <v>2175</v>
      </c>
      <c r="K4195" t="s">
        <v>6250</v>
      </c>
      <c r="L4195" t="s">
        <v>252</v>
      </c>
      <c r="M4195" t="s">
        <v>6388</v>
      </c>
    </row>
    <row r="4196" spans="1:13" x14ac:dyDescent="0.35">
      <c r="A4196" t="s">
        <v>6389</v>
      </c>
      <c r="B4196" t="s">
        <v>25</v>
      </c>
      <c r="C4196" t="s">
        <v>150</v>
      </c>
      <c r="D4196" t="s">
        <v>141</v>
      </c>
      <c r="E4196" t="s">
        <v>6382</v>
      </c>
      <c r="F4196" t="s">
        <v>6033</v>
      </c>
      <c r="G4196" t="s">
        <v>151</v>
      </c>
      <c r="H4196" t="s">
        <v>6379</v>
      </c>
      <c r="I4196" t="s">
        <v>55</v>
      </c>
      <c r="J4196" t="s">
        <v>2175</v>
      </c>
      <c r="K4196" t="s">
        <v>6250</v>
      </c>
      <c r="L4196" t="s">
        <v>146</v>
      </c>
      <c r="M4196" t="s">
        <v>6390</v>
      </c>
    </row>
    <row r="4197" spans="1:13" x14ac:dyDescent="0.35">
      <c r="A4197" t="s">
        <v>6391</v>
      </c>
      <c r="B4197" t="s">
        <v>25</v>
      </c>
      <c r="C4197" t="s">
        <v>69</v>
      </c>
      <c r="D4197" t="s">
        <v>141</v>
      </c>
      <c r="E4197" t="s">
        <v>6392</v>
      </c>
      <c r="F4197" t="s">
        <v>277</v>
      </c>
      <c r="G4197" t="s">
        <v>195</v>
      </c>
      <c r="H4197" t="s">
        <v>6393</v>
      </c>
      <c r="I4197" t="s">
        <v>55</v>
      </c>
      <c r="J4197" t="s">
        <v>5860</v>
      </c>
      <c r="K4197" t="s">
        <v>5853</v>
      </c>
      <c r="L4197" t="s">
        <v>146</v>
      </c>
      <c r="M4197" t="s">
        <v>6394</v>
      </c>
    </row>
    <row r="4198" spans="1:13" x14ac:dyDescent="0.35">
      <c r="A4198" t="s">
        <v>6395</v>
      </c>
      <c r="B4198" t="s">
        <v>25</v>
      </c>
      <c r="C4198" t="s">
        <v>150</v>
      </c>
      <c r="D4198" t="s">
        <v>60</v>
      </c>
      <c r="E4198" t="s">
        <v>6392</v>
      </c>
      <c r="F4198" t="s">
        <v>660</v>
      </c>
      <c r="G4198" t="s">
        <v>6034</v>
      </c>
      <c r="H4198" t="s">
        <v>6393</v>
      </c>
      <c r="I4198" t="s">
        <v>55</v>
      </c>
      <c r="J4198" t="s">
        <v>152</v>
      </c>
      <c r="K4198" t="s">
        <v>5853</v>
      </c>
      <c r="L4198" t="s">
        <v>146</v>
      </c>
      <c r="M4198" t="s">
        <v>6396</v>
      </c>
    </row>
    <row r="4199" spans="1:13" x14ac:dyDescent="0.35">
      <c r="A4199" t="s">
        <v>6397</v>
      </c>
      <c r="B4199" t="s">
        <v>25</v>
      </c>
      <c r="C4199" t="s">
        <v>150</v>
      </c>
      <c r="D4199" t="s">
        <v>60</v>
      </c>
      <c r="E4199" t="s">
        <v>6392</v>
      </c>
      <c r="F4199" t="s">
        <v>660</v>
      </c>
      <c r="G4199" t="s">
        <v>6034</v>
      </c>
      <c r="H4199" t="s">
        <v>6393</v>
      </c>
      <c r="I4199" t="s">
        <v>55</v>
      </c>
      <c r="J4199" t="s">
        <v>152</v>
      </c>
      <c r="K4199" t="s">
        <v>5853</v>
      </c>
      <c r="L4199" t="s">
        <v>146</v>
      </c>
      <c r="M4199" t="s">
        <v>6398</v>
      </c>
    </row>
    <row r="4200" spans="1:13" x14ac:dyDescent="0.35">
      <c r="A4200" t="s">
        <v>6399</v>
      </c>
      <c r="B4200" t="s">
        <v>25</v>
      </c>
      <c r="C4200" t="s">
        <v>69</v>
      </c>
      <c r="D4200" t="s">
        <v>141</v>
      </c>
      <c r="E4200" t="s">
        <v>6400</v>
      </c>
      <c r="F4200" t="s">
        <v>277</v>
      </c>
      <c r="G4200" t="s">
        <v>1560</v>
      </c>
      <c r="H4200" t="s">
        <v>6393</v>
      </c>
      <c r="I4200" t="s">
        <v>55</v>
      </c>
      <c r="J4200" t="s">
        <v>5860</v>
      </c>
      <c r="K4200" t="s">
        <v>5853</v>
      </c>
      <c r="L4200" t="s">
        <v>146</v>
      </c>
      <c r="M4200" t="s">
        <v>6401</v>
      </c>
    </row>
    <row r="4201" spans="1:13" x14ac:dyDescent="0.35">
      <c r="A4201" t="s">
        <v>6402</v>
      </c>
      <c r="B4201" t="s">
        <v>25</v>
      </c>
      <c r="C4201" t="s">
        <v>69</v>
      </c>
      <c r="D4201" t="s">
        <v>141</v>
      </c>
      <c r="E4201" t="s">
        <v>6403</v>
      </c>
      <c r="F4201" t="s">
        <v>277</v>
      </c>
      <c r="G4201" t="s">
        <v>195</v>
      </c>
      <c r="H4201" t="s">
        <v>6393</v>
      </c>
      <c r="I4201" t="s">
        <v>55</v>
      </c>
      <c r="J4201" t="s">
        <v>5860</v>
      </c>
      <c r="K4201" t="s">
        <v>5853</v>
      </c>
      <c r="L4201" t="s">
        <v>146</v>
      </c>
      <c r="M4201" t="s">
        <v>6404</v>
      </c>
    </row>
    <row r="4202" spans="1:13" x14ac:dyDescent="0.35">
      <c r="A4202" t="s">
        <v>6405</v>
      </c>
      <c r="B4202" t="s">
        <v>25</v>
      </c>
      <c r="C4202" t="s">
        <v>150</v>
      </c>
      <c r="D4202" t="s">
        <v>60</v>
      </c>
      <c r="E4202" t="s">
        <v>6406</v>
      </c>
      <c r="F4202" t="s">
        <v>277</v>
      </c>
      <c r="G4202" t="s">
        <v>193</v>
      </c>
      <c r="H4202" t="s">
        <v>6393</v>
      </c>
      <c r="I4202" t="s">
        <v>55</v>
      </c>
      <c r="J4202" t="s">
        <v>152</v>
      </c>
      <c r="K4202" t="s">
        <v>5853</v>
      </c>
      <c r="L4202" t="s">
        <v>146</v>
      </c>
      <c r="M4202" t="s">
        <v>6407</v>
      </c>
    </row>
    <row r="4203" spans="1:13" x14ac:dyDescent="0.35">
      <c r="A4203" t="s">
        <v>6408</v>
      </c>
      <c r="B4203" t="s">
        <v>25</v>
      </c>
      <c r="C4203" t="s">
        <v>59</v>
      </c>
      <c r="D4203" t="s">
        <v>141</v>
      </c>
      <c r="E4203" t="s">
        <v>6406</v>
      </c>
      <c r="F4203" t="s">
        <v>277</v>
      </c>
      <c r="G4203" t="s">
        <v>193</v>
      </c>
      <c r="H4203" t="s">
        <v>6393</v>
      </c>
      <c r="I4203" t="s">
        <v>6304</v>
      </c>
      <c r="J4203" t="s">
        <v>5860</v>
      </c>
      <c r="K4203" t="s">
        <v>5853</v>
      </c>
      <c r="L4203" t="s">
        <v>146</v>
      </c>
      <c r="M4203" t="s">
        <v>6409</v>
      </c>
    </row>
    <row r="4204" spans="1:13" x14ac:dyDescent="0.35">
      <c r="A4204" t="s">
        <v>6410</v>
      </c>
      <c r="B4204" t="s">
        <v>25</v>
      </c>
      <c r="C4204" t="s">
        <v>150</v>
      </c>
      <c r="D4204" t="s">
        <v>60</v>
      </c>
      <c r="E4204" t="s">
        <v>6406</v>
      </c>
      <c r="F4204" t="s">
        <v>277</v>
      </c>
      <c r="G4204" t="s">
        <v>193</v>
      </c>
      <c r="H4204" t="s">
        <v>6393</v>
      </c>
      <c r="I4204" t="s">
        <v>55</v>
      </c>
      <c r="J4204" t="s">
        <v>152</v>
      </c>
      <c r="K4204" t="s">
        <v>5853</v>
      </c>
      <c r="L4204" t="s">
        <v>146</v>
      </c>
      <c r="M4204" t="s">
        <v>6411</v>
      </c>
    </row>
    <row r="4205" spans="1:13" x14ac:dyDescent="0.35">
      <c r="A4205" t="s">
        <v>6412</v>
      </c>
      <c r="B4205" t="s">
        <v>25</v>
      </c>
      <c r="C4205" t="s">
        <v>59</v>
      </c>
      <c r="D4205" t="s">
        <v>141</v>
      </c>
      <c r="E4205" t="s">
        <v>6406</v>
      </c>
      <c r="F4205" t="s">
        <v>3324</v>
      </c>
      <c r="G4205" t="s">
        <v>193</v>
      </c>
      <c r="H4205" t="s">
        <v>6393</v>
      </c>
      <c r="I4205" t="s">
        <v>6304</v>
      </c>
      <c r="J4205" t="s">
        <v>152</v>
      </c>
      <c r="K4205" t="s">
        <v>6175</v>
      </c>
      <c r="L4205" t="s">
        <v>146</v>
      </c>
      <c r="M4205" t="s">
        <v>6413</v>
      </c>
    </row>
    <row r="4206" spans="1:13" x14ac:dyDescent="0.35">
      <c r="A4206" t="s">
        <v>6414</v>
      </c>
      <c r="B4206" t="s">
        <v>25</v>
      </c>
      <c r="C4206" t="s">
        <v>150</v>
      </c>
      <c r="D4206" t="s">
        <v>141</v>
      </c>
      <c r="E4206" t="s">
        <v>6406</v>
      </c>
      <c r="F4206" t="s">
        <v>3324</v>
      </c>
      <c r="G4206" t="s">
        <v>193</v>
      </c>
      <c r="H4206" t="s">
        <v>6393</v>
      </c>
      <c r="I4206" t="s">
        <v>55</v>
      </c>
      <c r="J4206" t="s">
        <v>152</v>
      </c>
      <c r="K4206" t="s">
        <v>6175</v>
      </c>
      <c r="L4206" t="s">
        <v>146</v>
      </c>
      <c r="M4206" t="s">
        <v>6415</v>
      </c>
    </row>
    <row r="4207" spans="1:13" x14ac:dyDescent="0.35">
      <c r="A4207" t="s">
        <v>6416</v>
      </c>
      <c r="B4207" t="s">
        <v>25</v>
      </c>
      <c r="C4207" t="s">
        <v>69</v>
      </c>
      <c r="D4207" t="s">
        <v>141</v>
      </c>
      <c r="E4207" t="s">
        <v>6417</v>
      </c>
      <c r="F4207" t="s">
        <v>277</v>
      </c>
      <c r="G4207" t="s">
        <v>1560</v>
      </c>
      <c r="H4207" t="s">
        <v>6418</v>
      </c>
      <c r="I4207" t="s">
        <v>55</v>
      </c>
      <c r="J4207" t="s">
        <v>144</v>
      </c>
      <c r="K4207" t="s">
        <v>5853</v>
      </c>
      <c r="L4207" t="s">
        <v>146</v>
      </c>
      <c r="M4207" t="s">
        <v>6419</v>
      </c>
    </row>
    <row r="4208" spans="1:13" x14ac:dyDescent="0.35">
      <c r="A4208" t="s">
        <v>6420</v>
      </c>
      <c r="B4208" t="s">
        <v>25</v>
      </c>
      <c r="C4208" t="s">
        <v>150</v>
      </c>
      <c r="D4208" t="s">
        <v>6421</v>
      </c>
      <c r="E4208" t="s">
        <v>6417</v>
      </c>
      <c r="F4208" t="s">
        <v>6422</v>
      </c>
      <c r="G4208" t="s">
        <v>193</v>
      </c>
      <c r="H4208" t="s">
        <v>6418</v>
      </c>
      <c r="I4208" t="s">
        <v>200</v>
      </c>
      <c r="J4208" t="s">
        <v>152</v>
      </c>
      <c r="K4208" t="s">
        <v>5853</v>
      </c>
      <c r="L4208" t="s">
        <v>146</v>
      </c>
      <c r="M4208" t="s">
        <v>6423</v>
      </c>
    </row>
    <row r="4209" spans="1:13" x14ac:dyDescent="0.35">
      <c r="A4209" t="s">
        <v>6424</v>
      </c>
      <c r="B4209" t="s">
        <v>25</v>
      </c>
      <c r="C4209" t="s">
        <v>150</v>
      </c>
      <c r="D4209" t="s">
        <v>6421</v>
      </c>
      <c r="E4209" t="s">
        <v>6417</v>
      </c>
      <c r="F4209" t="s">
        <v>142</v>
      </c>
      <c r="G4209" t="s">
        <v>151</v>
      </c>
      <c r="H4209" t="s">
        <v>6418</v>
      </c>
      <c r="I4209" t="s">
        <v>200</v>
      </c>
      <c r="J4209" t="s">
        <v>152</v>
      </c>
      <c r="K4209" t="s">
        <v>5853</v>
      </c>
      <c r="L4209" t="s">
        <v>146</v>
      </c>
      <c r="M4209" t="s">
        <v>6425</v>
      </c>
    </row>
    <row r="4210" spans="1:13" x14ac:dyDescent="0.35">
      <c r="A4210" t="s">
        <v>6426</v>
      </c>
      <c r="B4210" t="s">
        <v>25</v>
      </c>
      <c r="C4210" t="s">
        <v>150</v>
      </c>
      <c r="D4210" t="s">
        <v>6421</v>
      </c>
      <c r="E4210" t="s">
        <v>6417</v>
      </c>
      <c r="F4210" t="s">
        <v>6427</v>
      </c>
      <c r="G4210" t="s">
        <v>151</v>
      </c>
      <c r="H4210" t="s">
        <v>6418</v>
      </c>
      <c r="I4210" t="s">
        <v>200</v>
      </c>
      <c r="J4210" t="s">
        <v>152</v>
      </c>
      <c r="K4210" t="s">
        <v>5853</v>
      </c>
      <c r="L4210" t="s">
        <v>146</v>
      </c>
      <c r="M4210" t="s">
        <v>6428</v>
      </c>
    </row>
    <row r="4211" spans="1:13" x14ac:dyDescent="0.35">
      <c r="A4211" t="s">
        <v>6429</v>
      </c>
      <c r="B4211" t="s">
        <v>25</v>
      </c>
      <c r="C4211" t="s">
        <v>150</v>
      </c>
      <c r="D4211" t="s">
        <v>6421</v>
      </c>
      <c r="E4211" t="s">
        <v>6417</v>
      </c>
      <c r="F4211" t="s">
        <v>6422</v>
      </c>
      <c r="G4211" t="s">
        <v>193</v>
      </c>
      <c r="H4211" t="s">
        <v>6418</v>
      </c>
      <c r="I4211" t="s">
        <v>200</v>
      </c>
      <c r="J4211" t="s">
        <v>152</v>
      </c>
      <c r="K4211" t="s">
        <v>5853</v>
      </c>
      <c r="L4211" t="s">
        <v>146</v>
      </c>
      <c r="M4211" t="s">
        <v>6430</v>
      </c>
    </row>
    <row r="4212" spans="1:13" x14ac:dyDescent="0.35">
      <c r="A4212" t="s">
        <v>6431</v>
      </c>
      <c r="B4212" t="s">
        <v>25</v>
      </c>
      <c r="C4212" t="s">
        <v>150</v>
      </c>
      <c r="D4212" t="s">
        <v>141</v>
      </c>
      <c r="E4212" t="s">
        <v>6432</v>
      </c>
      <c r="F4212" t="s">
        <v>277</v>
      </c>
      <c r="G4212" t="s">
        <v>151</v>
      </c>
      <c r="H4212" t="s">
        <v>6418</v>
      </c>
      <c r="I4212" t="s">
        <v>55</v>
      </c>
      <c r="J4212" t="s">
        <v>144</v>
      </c>
      <c r="K4212" t="s">
        <v>5853</v>
      </c>
      <c r="L4212" t="s">
        <v>146</v>
      </c>
      <c r="M4212" t="s">
        <v>6433</v>
      </c>
    </row>
    <row r="4213" spans="1:13" x14ac:dyDescent="0.35">
      <c r="A4213" t="s">
        <v>6434</v>
      </c>
      <c r="B4213" t="s">
        <v>25</v>
      </c>
      <c r="C4213" t="s">
        <v>150</v>
      </c>
      <c r="D4213" t="s">
        <v>6421</v>
      </c>
      <c r="E4213" t="s">
        <v>6435</v>
      </c>
      <c r="F4213" t="s">
        <v>583</v>
      </c>
      <c r="G4213" t="s">
        <v>198</v>
      </c>
      <c r="H4213" t="s">
        <v>6418</v>
      </c>
      <c r="I4213" t="s">
        <v>200</v>
      </c>
      <c r="J4213" t="s">
        <v>152</v>
      </c>
      <c r="K4213" t="s">
        <v>5853</v>
      </c>
      <c r="L4213" t="s">
        <v>146</v>
      </c>
      <c r="M4213" t="s">
        <v>6436</v>
      </c>
    </row>
    <row r="4214" spans="1:13" x14ac:dyDescent="0.35">
      <c r="A4214" t="s">
        <v>6437</v>
      </c>
      <c r="B4214" t="s">
        <v>25</v>
      </c>
      <c r="C4214" t="s">
        <v>150</v>
      </c>
      <c r="D4214" t="s">
        <v>6421</v>
      </c>
      <c r="E4214" t="s">
        <v>6435</v>
      </c>
      <c r="F4214" t="s">
        <v>6427</v>
      </c>
      <c r="G4214" t="s">
        <v>151</v>
      </c>
      <c r="H4214" t="s">
        <v>6418</v>
      </c>
      <c r="I4214" t="s">
        <v>200</v>
      </c>
      <c r="J4214" t="s">
        <v>144</v>
      </c>
      <c r="K4214" t="s">
        <v>5853</v>
      </c>
      <c r="L4214" t="s">
        <v>146</v>
      </c>
      <c r="M4214" t="s">
        <v>6438</v>
      </c>
    </row>
    <row r="4215" spans="1:13" x14ac:dyDescent="0.35">
      <c r="A4215" t="s">
        <v>9498</v>
      </c>
      <c r="B4215" t="s">
        <v>25</v>
      </c>
      <c r="C4215" t="s">
        <v>150</v>
      </c>
      <c r="D4215" t="s">
        <v>141</v>
      </c>
      <c r="E4215" t="s">
        <v>6432</v>
      </c>
      <c r="F4215" t="s">
        <v>515</v>
      </c>
      <c r="G4215" t="s">
        <v>151</v>
      </c>
      <c r="H4215" t="s">
        <v>6418</v>
      </c>
      <c r="I4215" t="s">
        <v>55</v>
      </c>
      <c r="J4215" t="s">
        <v>144</v>
      </c>
      <c r="K4215" t="s">
        <v>6175</v>
      </c>
      <c r="L4215" t="s">
        <v>146</v>
      </c>
      <c r="M4215" t="s">
        <v>9566</v>
      </c>
    </row>
    <row r="4216" spans="1:13" x14ac:dyDescent="0.35">
      <c r="A4216" t="s">
        <v>6439</v>
      </c>
      <c r="B4216" t="s">
        <v>25</v>
      </c>
      <c r="C4216" t="s">
        <v>150</v>
      </c>
      <c r="D4216" t="s">
        <v>141</v>
      </c>
      <c r="E4216" t="s">
        <v>6440</v>
      </c>
      <c r="F4216" t="s">
        <v>660</v>
      </c>
      <c r="G4216" t="s">
        <v>195</v>
      </c>
      <c r="H4216" t="s">
        <v>6441</v>
      </c>
      <c r="I4216" t="s">
        <v>55</v>
      </c>
      <c r="J4216" t="s">
        <v>144</v>
      </c>
      <c r="K4216" t="s">
        <v>5853</v>
      </c>
      <c r="L4216" t="s">
        <v>146</v>
      </c>
      <c r="M4216" t="s">
        <v>6442</v>
      </c>
    </row>
    <row r="4217" spans="1:13" x14ac:dyDescent="0.35">
      <c r="A4217" t="s">
        <v>6443</v>
      </c>
      <c r="B4217" t="s">
        <v>25</v>
      </c>
      <c r="C4217" t="s">
        <v>150</v>
      </c>
      <c r="D4217" t="s">
        <v>60</v>
      </c>
      <c r="E4217" t="s">
        <v>6440</v>
      </c>
      <c r="F4217" t="s">
        <v>202</v>
      </c>
      <c r="G4217" t="s">
        <v>195</v>
      </c>
      <c r="H4217" t="s">
        <v>6441</v>
      </c>
      <c r="I4217" t="s">
        <v>55</v>
      </c>
      <c r="J4217" t="s">
        <v>144</v>
      </c>
      <c r="K4217" t="s">
        <v>5908</v>
      </c>
      <c r="L4217" t="s">
        <v>146</v>
      </c>
      <c r="M4217" t="s">
        <v>6444</v>
      </c>
    </row>
    <row r="4218" spans="1:13" x14ac:dyDescent="0.35">
      <c r="A4218" t="s">
        <v>6445</v>
      </c>
      <c r="B4218" t="s">
        <v>25</v>
      </c>
      <c r="C4218" t="s">
        <v>150</v>
      </c>
      <c r="D4218" t="s">
        <v>141</v>
      </c>
      <c r="E4218" t="s">
        <v>6446</v>
      </c>
      <c r="F4218" t="s">
        <v>192</v>
      </c>
      <c r="G4218" t="s">
        <v>6034</v>
      </c>
      <c r="H4218" t="s">
        <v>6441</v>
      </c>
      <c r="I4218" t="s">
        <v>55</v>
      </c>
      <c r="J4218" t="s">
        <v>1503</v>
      </c>
      <c r="K4218" t="s">
        <v>6175</v>
      </c>
      <c r="L4218" t="s">
        <v>146</v>
      </c>
      <c r="M4218" t="s">
        <v>6447</v>
      </c>
    </row>
    <row r="4219" spans="1:13" x14ac:dyDescent="0.35">
      <c r="A4219" t="s">
        <v>6448</v>
      </c>
      <c r="B4219" t="s">
        <v>25</v>
      </c>
      <c r="C4219" t="s">
        <v>59</v>
      </c>
      <c r="D4219" t="s">
        <v>60</v>
      </c>
      <c r="E4219" t="s">
        <v>6449</v>
      </c>
      <c r="F4219" t="s">
        <v>241</v>
      </c>
      <c r="G4219" t="s">
        <v>537</v>
      </c>
      <c r="H4219" t="s">
        <v>6450</v>
      </c>
      <c r="I4219" t="s">
        <v>171</v>
      </c>
      <c r="J4219" t="s">
        <v>144</v>
      </c>
      <c r="K4219" t="s">
        <v>5908</v>
      </c>
      <c r="L4219" t="s">
        <v>146</v>
      </c>
      <c r="M4219" t="s">
        <v>6451</v>
      </c>
    </row>
    <row r="4220" spans="1:13" x14ac:dyDescent="0.35">
      <c r="A4220" t="s">
        <v>6452</v>
      </c>
      <c r="B4220" t="s">
        <v>25</v>
      </c>
      <c r="C4220" t="s">
        <v>78</v>
      </c>
      <c r="D4220" t="s">
        <v>60</v>
      </c>
      <c r="E4220" t="s">
        <v>6453</v>
      </c>
      <c r="F4220" t="s">
        <v>2203</v>
      </c>
      <c r="G4220" t="s">
        <v>1560</v>
      </c>
      <c r="H4220" t="s">
        <v>6450</v>
      </c>
      <c r="I4220" t="s">
        <v>55</v>
      </c>
      <c r="J4220" t="s">
        <v>3257</v>
      </c>
      <c r="K4220" t="s">
        <v>5908</v>
      </c>
      <c r="L4220" t="s">
        <v>146</v>
      </c>
      <c r="M4220" t="s">
        <v>6454</v>
      </c>
    </row>
    <row r="4221" spans="1:13" x14ac:dyDescent="0.35">
      <c r="A4221" t="s">
        <v>6455</v>
      </c>
      <c r="B4221" t="s">
        <v>25</v>
      </c>
      <c r="C4221" t="s">
        <v>78</v>
      </c>
      <c r="D4221" t="s">
        <v>60</v>
      </c>
      <c r="E4221" t="s">
        <v>6453</v>
      </c>
      <c r="F4221" t="s">
        <v>2190</v>
      </c>
      <c r="G4221" t="s">
        <v>1560</v>
      </c>
      <c r="H4221" t="s">
        <v>6450</v>
      </c>
      <c r="I4221" t="s">
        <v>55</v>
      </c>
      <c r="J4221" t="s">
        <v>3257</v>
      </c>
      <c r="K4221" t="s">
        <v>5908</v>
      </c>
      <c r="L4221" t="s">
        <v>146</v>
      </c>
      <c r="M4221" t="s">
        <v>6456</v>
      </c>
    </row>
    <row r="4222" spans="1:13" x14ac:dyDescent="0.35">
      <c r="A4222" t="s">
        <v>6457</v>
      </c>
      <c r="B4222" t="s">
        <v>25</v>
      </c>
      <c r="C4222" t="s">
        <v>78</v>
      </c>
      <c r="D4222" t="s">
        <v>60</v>
      </c>
      <c r="E4222" t="s">
        <v>6458</v>
      </c>
      <c r="F4222" t="s">
        <v>2203</v>
      </c>
      <c r="G4222" t="s">
        <v>1560</v>
      </c>
      <c r="H4222" t="s">
        <v>6450</v>
      </c>
      <c r="I4222" t="s">
        <v>55</v>
      </c>
      <c r="J4222" t="s">
        <v>3257</v>
      </c>
      <c r="K4222" t="s">
        <v>5908</v>
      </c>
      <c r="L4222" t="s">
        <v>146</v>
      </c>
      <c r="M4222" t="s">
        <v>6459</v>
      </c>
    </row>
    <row r="4223" spans="1:13" x14ac:dyDescent="0.35">
      <c r="A4223" t="s">
        <v>6460</v>
      </c>
      <c r="B4223" t="s">
        <v>25</v>
      </c>
      <c r="C4223" t="s">
        <v>78</v>
      </c>
      <c r="D4223" t="s">
        <v>60</v>
      </c>
      <c r="E4223" t="s">
        <v>6458</v>
      </c>
      <c r="F4223" t="s">
        <v>2190</v>
      </c>
      <c r="G4223" t="s">
        <v>1560</v>
      </c>
      <c r="H4223" t="s">
        <v>6450</v>
      </c>
      <c r="I4223" t="s">
        <v>55</v>
      </c>
      <c r="J4223" t="s">
        <v>3257</v>
      </c>
      <c r="K4223" t="s">
        <v>5908</v>
      </c>
      <c r="L4223" t="s">
        <v>146</v>
      </c>
      <c r="M4223" t="s">
        <v>6461</v>
      </c>
    </row>
    <row r="4224" spans="1:13" x14ac:dyDescent="0.35">
      <c r="A4224" t="s">
        <v>6462</v>
      </c>
      <c r="B4224" t="s">
        <v>25</v>
      </c>
      <c r="C4224" t="s">
        <v>78</v>
      </c>
      <c r="D4224" t="s">
        <v>60</v>
      </c>
      <c r="E4224" t="s">
        <v>6463</v>
      </c>
      <c r="F4224" t="s">
        <v>2203</v>
      </c>
      <c r="G4224" t="s">
        <v>1560</v>
      </c>
      <c r="H4224" t="s">
        <v>6450</v>
      </c>
      <c r="I4224" t="s">
        <v>55</v>
      </c>
      <c r="J4224" t="s">
        <v>3257</v>
      </c>
      <c r="K4224" t="s">
        <v>5908</v>
      </c>
      <c r="L4224" t="s">
        <v>252</v>
      </c>
      <c r="M4224" t="s">
        <v>6464</v>
      </c>
    </row>
    <row r="4225" spans="1:13" x14ac:dyDescent="0.35">
      <c r="A4225" t="s">
        <v>6465</v>
      </c>
      <c r="B4225" t="s">
        <v>25</v>
      </c>
      <c r="C4225" t="s">
        <v>78</v>
      </c>
      <c r="D4225" t="s">
        <v>60</v>
      </c>
      <c r="E4225" t="s">
        <v>6463</v>
      </c>
      <c r="F4225" t="s">
        <v>2190</v>
      </c>
      <c r="G4225" t="s">
        <v>1560</v>
      </c>
      <c r="H4225" t="s">
        <v>6450</v>
      </c>
      <c r="I4225" t="s">
        <v>55</v>
      </c>
      <c r="J4225" t="s">
        <v>3257</v>
      </c>
      <c r="K4225" t="s">
        <v>5908</v>
      </c>
      <c r="L4225" t="s">
        <v>146</v>
      </c>
      <c r="M4225" t="s">
        <v>6466</v>
      </c>
    </row>
    <row r="4226" spans="1:13" x14ac:dyDescent="0.35">
      <c r="A4226" t="s">
        <v>6467</v>
      </c>
      <c r="B4226" t="s">
        <v>25</v>
      </c>
      <c r="C4226" t="s">
        <v>78</v>
      </c>
      <c r="D4226" t="s">
        <v>60</v>
      </c>
      <c r="E4226" t="s">
        <v>6468</v>
      </c>
      <c r="F4226" t="s">
        <v>2203</v>
      </c>
      <c r="G4226" t="s">
        <v>1560</v>
      </c>
      <c r="H4226" t="s">
        <v>6450</v>
      </c>
      <c r="I4226" t="s">
        <v>55</v>
      </c>
      <c r="J4226" t="s">
        <v>3257</v>
      </c>
      <c r="K4226" t="s">
        <v>5908</v>
      </c>
      <c r="L4226" t="s">
        <v>252</v>
      </c>
      <c r="M4226" t="s">
        <v>6469</v>
      </c>
    </row>
    <row r="4227" spans="1:13" x14ac:dyDescent="0.35">
      <c r="A4227" t="s">
        <v>6470</v>
      </c>
      <c r="B4227" t="s">
        <v>25</v>
      </c>
      <c r="C4227" t="s">
        <v>78</v>
      </c>
      <c r="D4227" t="s">
        <v>60</v>
      </c>
      <c r="E4227" t="s">
        <v>6468</v>
      </c>
      <c r="F4227" t="s">
        <v>2190</v>
      </c>
      <c r="G4227" t="s">
        <v>1560</v>
      </c>
      <c r="H4227" t="s">
        <v>6450</v>
      </c>
      <c r="I4227" t="s">
        <v>55</v>
      </c>
      <c r="J4227" t="s">
        <v>3257</v>
      </c>
      <c r="K4227" t="s">
        <v>5908</v>
      </c>
      <c r="L4227" t="s">
        <v>252</v>
      </c>
      <c r="M4227" t="s">
        <v>6471</v>
      </c>
    </row>
    <row r="4228" spans="1:13" x14ac:dyDescent="0.35">
      <c r="A4228" t="s">
        <v>6472</v>
      </c>
      <c r="B4228" t="s">
        <v>25</v>
      </c>
      <c r="C4228" t="s">
        <v>78</v>
      </c>
      <c r="D4228" t="s">
        <v>60</v>
      </c>
      <c r="E4228" t="s">
        <v>6473</v>
      </c>
      <c r="F4228" t="s">
        <v>2203</v>
      </c>
      <c r="G4228" t="s">
        <v>1560</v>
      </c>
      <c r="H4228" t="s">
        <v>6450</v>
      </c>
      <c r="I4228" t="s">
        <v>55</v>
      </c>
      <c r="J4228" t="s">
        <v>3257</v>
      </c>
      <c r="K4228" t="s">
        <v>5908</v>
      </c>
      <c r="L4228" t="s">
        <v>252</v>
      </c>
      <c r="M4228" t="s">
        <v>6474</v>
      </c>
    </row>
    <row r="4229" spans="1:13" x14ac:dyDescent="0.35">
      <c r="A4229" t="s">
        <v>6475</v>
      </c>
      <c r="B4229" t="s">
        <v>25</v>
      </c>
      <c r="C4229" t="s">
        <v>78</v>
      </c>
      <c r="D4229" t="s">
        <v>60</v>
      </c>
      <c r="E4229" t="s">
        <v>6473</v>
      </c>
      <c r="F4229" t="s">
        <v>2190</v>
      </c>
      <c r="G4229" t="s">
        <v>1560</v>
      </c>
      <c r="H4229" t="s">
        <v>6450</v>
      </c>
      <c r="I4229" t="s">
        <v>55</v>
      </c>
      <c r="J4229" t="s">
        <v>3257</v>
      </c>
      <c r="K4229" t="s">
        <v>5908</v>
      </c>
      <c r="L4229" t="s">
        <v>252</v>
      </c>
      <c r="M4229" t="s">
        <v>6476</v>
      </c>
    </row>
    <row r="4230" spans="1:13" x14ac:dyDescent="0.35">
      <c r="A4230" t="s">
        <v>6477</v>
      </c>
      <c r="B4230" t="s">
        <v>25</v>
      </c>
      <c r="C4230" t="s">
        <v>78</v>
      </c>
      <c r="D4230" t="s">
        <v>60</v>
      </c>
      <c r="E4230" t="s">
        <v>6478</v>
      </c>
      <c r="F4230" t="s">
        <v>2203</v>
      </c>
      <c r="G4230" t="s">
        <v>1560</v>
      </c>
      <c r="H4230" t="s">
        <v>6450</v>
      </c>
      <c r="I4230" t="s">
        <v>55</v>
      </c>
      <c r="J4230" t="s">
        <v>3257</v>
      </c>
      <c r="K4230" t="s">
        <v>5908</v>
      </c>
      <c r="L4230" t="s">
        <v>146</v>
      </c>
      <c r="M4230" t="s">
        <v>6479</v>
      </c>
    </row>
    <row r="4231" spans="1:13" x14ac:dyDescent="0.35">
      <c r="A4231" t="s">
        <v>6480</v>
      </c>
      <c r="B4231" t="s">
        <v>25</v>
      </c>
      <c r="C4231" t="s">
        <v>78</v>
      </c>
      <c r="D4231" t="s">
        <v>60</v>
      </c>
      <c r="E4231" t="s">
        <v>6478</v>
      </c>
      <c r="F4231" t="s">
        <v>2190</v>
      </c>
      <c r="G4231" t="s">
        <v>1560</v>
      </c>
      <c r="H4231" t="s">
        <v>6450</v>
      </c>
      <c r="I4231" t="s">
        <v>55</v>
      </c>
      <c r="J4231" t="s">
        <v>3257</v>
      </c>
      <c r="K4231" t="s">
        <v>5908</v>
      </c>
      <c r="L4231" t="s">
        <v>146</v>
      </c>
      <c r="M4231" t="s">
        <v>6481</v>
      </c>
    </row>
    <row r="4232" spans="1:13" x14ac:dyDescent="0.35">
      <c r="A4232" t="s">
        <v>6482</v>
      </c>
      <c r="B4232" t="s">
        <v>25</v>
      </c>
      <c r="C4232" t="s">
        <v>78</v>
      </c>
      <c r="D4232" t="s">
        <v>60</v>
      </c>
      <c r="E4232" t="s">
        <v>6483</v>
      </c>
      <c r="F4232" t="s">
        <v>2203</v>
      </c>
      <c r="G4232" t="s">
        <v>1560</v>
      </c>
      <c r="H4232" t="s">
        <v>6450</v>
      </c>
      <c r="I4232" t="s">
        <v>55</v>
      </c>
      <c r="J4232" t="s">
        <v>3257</v>
      </c>
      <c r="K4232" t="s">
        <v>5908</v>
      </c>
      <c r="L4232" t="s">
        <v>252</v>
      </c>
      <c r="M4232" t="s">
        <v>6484</v>
      </c>
    </row>
    <row r="4233" spans="1:13" x14ac:dyDescent="0.35">
      <c r="A4233" t="s">
        <v>6485</v>
      </c>
      <c r="B4233" t="s">
        <v>25</v>
      </c>
      <c r="C4233" t="s">
        <v>78</v>
      </c>
      <c r="D4233" t="s">
        <v>60</v>
      </c>
      <c r="E4233" t="s">
        <v>6483</v>
      </c>
      <c r="F4233" t="s">
        <v>2190</v>
      </c>
      <c r="G4233" t="s">
        <v>1560</v>
      </c>
      <c r="H4233" t="s">
        <v>6450</v>
      </c>
      <c r="I4233" t="s">
        <v>55</v>
      </c>
      <c r="J4233" t="s">
        <v>3257</v>
      </c>
      <c r="K4233" t="s">
        <v>5908</v>
      </c>
      <c r="L4233" t="s">
        <v>252</v>
      </c>
      <c r="M4233" t="s">
        <v>6486</v>
      </c>
    </row>
    <row r="4234" spans="1:13" x14ac:dyDescent="0.35">
      <c r="A4234" t="s">
        <v>6487</v>
      </c>
      <c r="B4234" t="s">
        <v>25</v>
      </c>
      <c r="C4234" t="s">
        <v>78</v>
      </c>
      <c r="D4234" t="s">
        <v>60</v>
      </c>
      <c r="E4234" t="s">
        <v>6488</v>
      </c>
      <c r="F4234" t="s">
        <v>2203</v>
      </c>
      <c r="G4234" t="s">
        <v>1560</v>
      </c>
      <c r="H4234" t="s">
        <v>6450</v>
      </c>
      <c r="I4234" t="s">
        <v>55</v>
      </c>
      <c r="J4234" t="s">
        <v>3257</v>
      </c>
      <c r="K4234" t="s">
        <v>5908</v>
      </c>
      <c r="L4234" t="s">
        <v>252</v>
      </c>
      <c r="M4234" t="s">
        <v>6489</v>
      </c>
    </row>
    <row r="4235" spans="1:13" x14ac:dyDescent="0.35">
      <c r="A4235" t="s">
        <v>6490</v>
      </c>
      <c r="B4235" t="s">
        <v>25</v>
      </c>
      <c r="C4235" t="s">
        <v>78</v>
      </c>
      <c r="D4235" t="s">
        <v>60</v>
      </c>
      <c r="E4235" t="s">
        <v>6491</v>
      </c>
      <c r="F4235" t="s">
        <v>2203</v>
      </c>
      <c r="G4235" t="s">
        <v>1560</v>
      </c>
      <c r="H4235" t="s">
        <v>6450</v>
      </c>
      <c r="I4235" t="s">
        <v>55</v>
      </c>
      <c r="J4235" t="s">
        <v>3257</v>
      </c>
      <c r="K4235" t="s">
        <v>5908</v>
      </c>
      <c r="L4235" t="s">
        <v>252</v>
      </c>
      <c r="M4235" t="s">
        <v>6492</v>
      </c>
    </row>
    <row r="4236" spans="1:13" x14ac:dyDescent="0.35">
      <c r="A4236" t="s">
        <v>6493</v>
      </c>
      <c r="B4236" t="s">
        <v>25</v>
      </c>
      <c r="C4236" t="s">
        <v>78</v>
      </c>
      <c r="D4236" t="s">
        <v>60</v>
      </c>
      <c r="E4236" t="s">
        <v>6491</v>
      </c>
      <c r="F4236" t="s">
        <v>2190</v>
      </c>
      <c r="G4236" t="s">
        <v>1560</v>
      </c>
      <c r="H4236" t="s">
        <v>6450</v>
      </c>
      <c r="I4236" t="s">
        <v>55</v>
      </c>
      <c r="J4236" t="s">
        <v>3257</v>
      </c>
      <c r="K4236" t="s">
        <v>5908</v>
      </c>
      <c r="L4236" t="s">
        <v>146</v>
      </c>
      <c r="M4236" t="s">
        <v>6494</v>
      </c>
    </row>
    <row r="4237" spans="1:13" x14ac:dyDescent="0.35">
      <c r="A4237" t="s">
        <v>6495</v>
      </c>
      <c r="B4237" t="s">
        <v>25</v>
      </c>
      <c r="C4237" t="s">
        <v>150</v>
      </c>
      <c r="D4237" t="s">
        <v>141</v>
      </c>
      <c r="E4237" t="s">
        <v>6496</v>
      </c>
      <c r="F4237" t="s">
        <v>44</v>
      </c>
      <c r="G4237" t="s">
        <v>193</v>
      </c>
      <c r="H4237" t="s">
        <v>6450</v>
      </c>
      <c r="I4237" t="s">
        <v>200</v>
      </c>
      <c r="J4237" t="s">
        <v>144</v>
      </c>
      <c r="K4237" t="s">
        <v>5853</v>
      </c>
      <c r="L4237" t="s">
        <v>146</v>
      </c>
      <c r="M4237" t="s">
        <v>6497</v>
      </c>
    </row>
    <row r="4238" spans="1:13" x14ac:dyDescent="0.35">
      <c r="A4238" t="s">
        <v>6498</v>
      </c>
      <c r="B4238" t="s">
        <v>25</v>
      </c>
      <c r="C4238" t="s">
        <v>59</v>
      </c>
      <c r="D4238" t="s">
        <v>60</v>
      </c>
      <c r="E4238" t="s">
        <v>6496</v>
      </c>
      <c r="F4238" t="s">
        <v>44</v>
      </c>
      <c r="G4238" t="s">
        <v>193</v>
      </c>
      <c r="H4238" t="s">
        <v>6450</v>
      </c>
      <c r="I4238" t="s">
        <v>200</v>
      </c>
      <c r="J4238" t="s">
        <v>144</v>
      </c>
      <c r="K4238" t="s">
        <v>5853</v>
      </c>
      <c r="L4238" t="s">
        <v>146</v>
      </c>
      <c r="M4238" t="s">
        <v>6499</v>
      </c>
    </row>
    <row r="4239" spans="1:13" x14ac:dyDescent="0.35">
      <c r="A4239" t="s">
        <v>6500</v>
      </c>
      <c r="B4239" t="s">
        <v>25</v>
      </c>
      <c r="C4239" t="s">
        <v>59</v>
      </c>
      <c r="D4239" t="s">
        <v>60</v>
      </c>
      <c r="E4239" t="s">
        <v>6453</v>
      </c>
      <c r="F4239" t="s">
        <v>202</v>
      </c>
      <c r="G4239" t="s">
        <v>1560</v>
      </c>
      <c r="H4239" t="s">
        <v>6450</v>
      </c>
      <c r="I4239" t="s">
        <v>171</v>
      </c>
      <c r="J4239" t="s">
        <v>144</v>
      </c>
      <c r="K4239" t="s">
        <v>5908</v>
      </c>
      <c r="L4239" t="s">
        <v>146</v>
      </c>
      <c r="M4239" t="s">
        <v>6501</v>
      </c>
    </row>
    <row r="4240" spans="1:13" x14ac:dyDescent="0.35">
      <c r="A4240" t="s">
        <v>6502</v>
      </c>
      <c r="B4240" t="s">
        <v>25</v>
      </c>
      <c r="C4240" t="s">
        <v>59</v>
      </c>
      <c r="D4240" t="s">
        <v>60</v>
      </c>
      <c r="E4240" t="s">
        <v>6503</v>
      </c>
      <c r="F4240" t="s">
        <v>202</v>
      </c>
      <c r="G4240" t="s">
        <v>1560</v>
      </c>
      <c r="H4240" t="s">
        <v>6450</v>
      </c>
      <c r="I4240" t="s">
        <v>171</v>
      </c>
      <c r="J4240" t="s">
        <v>144</v>
      </c>
      <c r="K4240" t="s">
        <v>5908</v>
      </c>
      <c r="L4240" t="s">
        <v>146</v>
      </c>
      <c r="M4240" t="s">
        <v>6504</v>
      </c>
    </row>
    <row r="4241" spans="1:13" x14ac:dyDescent="0.35">
      <c r="A4241" t="s">
        <v>6505</v>
      </c>
      <c r="B4241" t="s">
        <v>25</v>
      </c>
      <c r="C4241" t="s">
        <v>59</v>
      </c>
      <c r="D4241" t="s">
        <v>60</v>
      </c>
      <c r="E4241" t="s">
        <v>6458</v>
      </c>
      <c r="F4241" t="s">
        <v>202</v>
      </c>
      <c r="G4241" t="s">
        <v>1560</v>
      </c>
      <c r="H4241" t="s">
        <v>6450</v>
      </c>
      <c r="I4241" t="s">
        <v>171</v>
      </c>
      <c r="J4241" t="s">
        <v>144</v>
      </c>
      <c r="K4241" t="s">
        <v>5908</v>
      </c>
      <c r="L4241" t="s">
        <v>146</v>
      </c>
      <c r="M4241" t="s">
        <v>6506</v>
      </c>
    </row>
    <row r="4242" spans="1:13" x14ac:dyDescent="0.35">
      <c r="A4242" t="s">
        <v>6507</v>
      </c>
      <c r="B4242" t="s">
        <v>25</v>
      </c>
      <c r="C4242" t="s">
        <v>59</v>
      </c>
      <c r="D4242" t="s">
        <v>60</v>
      </c>
      <c r="E4242" t="s">
        <v>6453</v>
      </c>
      <c r="F4242" t="s">
        <v>202</v>
      </c>
      <c r="G4242" t="s">
        <v>537</v>
      </c>
      <c r="H4242" t="s">
        <v>6450</v>
      </c>
      <c r="I4242" t="s">
        <v>171</v>
      </c>
      <c r="J4242" t="s">
        <v>144</v>
      </c>
      <c r="K4242" t="s">
        <v>5908</v>
      </c>
      <c r="L4242" t="s">
        <v>146</v>
      </c>
      <c r="M4242" t="s">
        <v>6508</v>
      </c>
    </row>
    <row r="4243" spans="1:13" x14ac:dyDescent="0.35">
      <c r="A4243" t="s">
        <v>6509</v>
      </c>
      <c r="B4243" t="s">
        <v>25</v>
      </c>
      <c r="C4243" t="s">
        <v>59</v>
      </c>
      <c r="D4243" t="s">
        <v>60</v>
      </c>
      <c r="E4243" t="s">
        <v>6510</v>
      </c>
      <c r="F4243" t="s">
        <v>202</v>
      </c>
      <c r="G4243" t="s">
        <v>1560</v>
      </c>
      <c r="H4243" t="s">
        <v>6450</v>
      </c>
      <c r="I4243" t="s">
        <v>171</v>
      </c>
      <c r="J4243" t="s">
        <v>144</v>
      </c>
      <c r="K4243" t="s">
        <v>5908</v>
      </c>
      <c r="L4243" t="s">
        <v>146</v>
      </c>
      <c r="M4243" t="s">
        <v>6511</v>
      </c>
    </row>
    <row r="4244" spans="1:13" x14ac:dyDescent="0.35">
      <c r="A4244" t="s">
        <v>6512</v>
      </c>
      <c r="B4244" t="s">
        <v>25</v>
      </c>
      <c r="C4244" t="s">
        <v>59</v>
      </c>
      <c r="D4244" t="s">
        <v>60</v>
      </c>
      <c r="E4244" t="s">
        <v>6458</v>
      </c>
      <c r="F4244" t="s">
        <v>202</v>
      </c>
      <c r="G4244" t="s">
        <v>537</v>
      </c>
      <c r="H4244" t="s">
        <v>6450</v>
      </c>
      <c r="I4244" t="s">
        <v>171</v>
      </c>
      <c r="J4244" t="s">
        <v>144</v>
      </c>
      <c r="K4244" t="s">
        <v>5908</v>
      </c>
      <c r="L4244" t="s">
        <v>146</v>
      </c>
      <c r="M4244" t="s">
        <v>6513</v>
      </c>
    </row>
    <row r="4245" spans="1:13" x14ac:dyDescent="0.35">
      <c r="A4245" t="s">
        <v>6514</v>
      </c>
      <c r="B4245" t="s">
        <v>25</v>
      </c>
      <c r="C4245" t="s">
        <v>59</v>
      </c>
      <c r="D4245" t="s">
        <v>60</v>
      </c>
      <c r="E4245" t="s">
        <v>6463</v>
      </c>
      <c r="F4245" t="s">
        <v>202</v>
      </c>
      <c r="G4245" t="s">
        <v>1560</v>
      </c>
      <c r="H4245" t="s">
        <v>6450</v>
      </c>
      <c r="I4245" t="s">
        <v>171</v>
      </c>
      <c r="J4245" t="s">
        <v>144</v>
      </c>
      <c r="K4245" t="s">
        <v>5908</v>
      </c>
      <c r="L4245" t="s">
        <v>146</v>
      </c>
      <c r="M4245" t="s">
        <v>6515</v>
      </c>
    </row>
    <row r="4246" spans="1:13" x14ac:dyDescent="0.35">
      <c r="A4246" t="s">
        <v>6516</v>
      </c>
      <c r="B4246" t="s">
        <v>25</v>
      </c>
      <c r="C4246" t="s">
        <v>59</v>
      </c>
      <c r="D4246" t="s">
        <v>60</v>
      </c>
      <c r="E4246" t="s">
        <v>6517</v>
      </c>
      <c r="F4246" t="s">
        <v>202</v>
      </c>
      <c r="G4246" t="s">
        <v>1560</v>
      </c>
      <c r="H4246" t="s">
        <v>6450</v>
      </c>
      <c r="I4246" t="s">
        <v>55</v>
      </c>
      <c r="J4246" t="s">
        <v>144</v>
      </c>
      <c r="K4246" t="s">
        <v>5908</v>
      </c>
      <c r="L4246" t="s">
        <v>146</v>
      </c>
      <c r="M4246" t="s">
        <v>6518</v>
      </c>
    </row>
    <row r="4247" spans="1:13" x14ac:dyDescent="0.35">
      <c r="A4247" t="s">
        <v>6519</v>
      </c>
      <c r="B4247" t="s">
        <v>25</v>
      </c>
      <c r="C4247" t="s">
        <v>59</v>
      </c>
      <c r="D4247" t="s">
        <v>60</v>
      </c>
      <c r="E4247" t="s">
        <v>6473</v>
      </c>
      <c r="F4247" t="s">
        <v>202</v>
      </c>
      <c r="G4247" t="s">
        <v>1560</v>
      </c>
      <c r="H4247" t="s">
        <v>6450</v>
      </c>
      <c r="I4247" t="s">
        <v>55</v>
      </c>
      <c r="J4247" t="s">
        <v>144</v>
      </c>
      <c r="K4247" t="s">
        <v>5908</v>
      </c>
      <c r="L4247" t="s">
        <v>146</v>
      </c>
      <c r="M4247" t="s">
        <v>6520</v>
      </c>
    </row>
    <row r="4248" spans="1:13" x14ac:dyDescent="0.35">
      <c r="A4248" t="s">
        <v>6521</v>
      </c>
      <c r="B4248" t="s">
        <v>25</v>
      </c>
      <c r="C4248" t="s">
        <v>59</v>
      </c>
      <c r="D4248" t="s">
        <v>60</v>
      </c>
      <c r="E4248" t="s">
        <v>6491</v>
      </c>
      <c r="F4248" t="s">
        <v>202</v>
      </c>
      <c r="G4248" t="s">
        <v>1560</v>
      </c>
      <c r="H4248" t="s">
        <v>6450</v>
      </c>
      <c r="I4248" t="s">
        <v>55</v>
      </c>
      <c r="J4248" t="s">
        <v>144</v>
      </c>
      <c r="K4248" t="s">
        <v>5908</v>
      </c>
      <c r="L4248" t="s">
        <v>146</v>
      </c>
      <c r="M4248" t="s">
        <v>6522</v>
      </c>
    </row>
    <row r="4249" spans="1:13" x14ac:dyDescent="0.35">
      <c r="A4249" t="s">
        <v>6523</v>
      </c>
      <c r="B4249" t="s">
        <v>25</v>
      </c>
      <c r="C4249" t="s">
        <v>59</v>
      </c>
      <c r="D4249" t="s">
        <v>60</v>
      </c>
      <c r="E4249" t="s">
        <v>6478</v>
      </c>
      <c r="F4249" t="s">
        <v>202</v>
      </c>
      <c r="G4249" t="s">
        <v>1560</v>
      </c>
      <c r="H4249" t="s">
        <v>6450</v>
      </c>
      <c r="I4249" t="s">
        <v>55</v>
      </c>
      <c r="J4249" t="s">
        <v>144</v>
      </c>
      <c r="K4249" t="s">
        <v>5908</v>
      </c>
      <c r="L4249" t="s">
        <v>146</v>
      </c>
      <c r="M4249" t="s">
        <v>6524</v>
      </c>
    </row>
    <row r="4250" spans="1:13" x14ac:dyDescent="0.35">
      <c r="A4250" t="s">
        <v>6525</v>
      </c>
      <c r="B4250" t="s">
        <v>25</v>
      </c>
      <c r="C4250" t="s">
        <v>59</v>
      </c>
      <c r="D4250" t="s">
        <v>60</v>
      </c>
      <c r="E4250" t="s">
        <v>6453</v>
      </c>
      <c r="F4250" t="s">
        <v>202</v>
      </c>
      <c r="G4250" t="s">
        <v>1560</v>
      </c>
      <c r="H4250" t="s">
        <v>6450</v>
      </c>
      <c r="I4250" t="s">
        <v>55</v>
      </c>
      <c r="J4250" t="s">
        <v>152</v>
      </c>
      <c r="K4250" t="s">
        <v>5908</v>
      </c>
      <c r="L4250" t="s">
        <v>146</v>
      </c>
      <c r="M4250" t="s">
        <v>6526</v>
      </c>
    </row>
    <row r="4251" spans="1:13" x14ac:dyDescent="0.35">
      <c r="A4251" t="s">
        <v>6527</v>
      </c>
      <c r="B4251" t="s">
        <v>25</v>
      </c>
      <c r="C4251" t="s">
        <v>59</v>
      </c>
      <c r="D4251" t="s">
        <v>60</v>
      </c>
      <c r="E4251" t="s">
        <v>6503</v>
      </c>
      <c r="F4251" t="s">
        <v>202</v>
      </c>
      <c r="G4251" t="s">
        <v>1560</v>
      </c>
      <c r="H4251" t="s">
        <v>6450</v>
      </c>
      <c r="I4251" t="s">
        <v>55</v>
      </c>
      <c r="J4251" t="s">
        <v>152</v>
      </c>
      <c r="K4251" t="s">
        <v>5908</v>
      </c>
      <c r="L4251" t="s">
        <v>146</v>
      </c>
      <c r="M4251" t="s">
        <v>6528</v>
      </c>
    </row>
    <row r="4252" spans="1:13" x14ac:dyDescent="0.35">
      <c r="A4252" t="s">
        <v>6529</v>
      </c>
      <c r="B4252" t="s">
        <v>25</v>
      </c>
      <c r="C4252" t="s">
        <v>59</v>
      </c>
      <c r="D4252" t="s">
        <v>60</v>
      </c>
      <c r="E4252" t="s">
        <v>6458</v>
      </c>
      <c r="F4252" t="s">
        <v>202</v>
      </c>
      <c r="G4252" t="s">
        <v>1560</v>
      </c>
      <c r="H4252" t="s">
        <v>6450</v>
      </c>
      <c r="I4252" t="s">
        <v>55</v>
      </c>
      <c r="J4252" t="s">
        <v>152</v>
      </c>
      <c r="K4252" t="s">
        <v>5908</v>
      </c>
      <c r="L4252" t="s">
        <v>146</v>
      </c>
      <c r="M4252" t="s">
        <v>6530</v>
      </c>
    </row>
    <row r="4253" spans="1:13" x14ac:dyDescent="0.35">
      <c r="A4253" t="s">
        <v>6531</v>
      </c>
      <c r="B4253" t="s">
        <v>25</v>
      </c>
      <c r="C4253" t="s">
        <v>59</v>
      </c>
      <c r="D4253" t="s">
        <v>60</v>
      </c>
      <c r="E4253" t="s">
        <v>6453</v>
      </c>
      <c r="F4253" t="s">
        <v>202</v>
      </c>
      <c r="G4253" t="s">
        <v>1560</v>
      </c>
      <c r="H4253" t="s">
        <v>6450</v>
      </c>
      <c r="I4253" t="s">
        <v>55</v>
      </c>
      <c r="J4253" t="s">
        <v>152</v>
      </c>
      <c r="K4253" t="s">
        <v>5908</v>
      </c>
      <c r="L4253" t="s">
        <v>146</v>
      </c>
      <c r="M4253" t="s">
        <v>6532</v>
      </c>
    </row>
    <row r="4254" spans="1:13" x14ac:dyDescent="0.35">
      <c r="A4254" t="s">
        <v>6533</v>
      </c>
      <c r="B4254" t="s">
        <v>25</v>
      </c>
      <c r="C4254" t="s">
        <v>59</v>
      </c>
      <c r="D4254" t="s">
        <v>60</v>
      </c>
      <c r="E4254" t="s">
        <v>6510</v>
      </c>
      <c r="F4254" t="s">
        <v>202</v>
      </c>
      <c r="G4254" t="s">
        <v>1560</v>
      </c>
      <c r="H4254" t="s">
        <v>6450</v>
      </c>
      <c r="I4254" t="s">
        <v>55</v>
      </c>
      <c r="J4254" t="s">
        <v>152</v>
      </c>
      <c r="K4254" t="s">
        <v>5908</v>
      </c>
      <c r="L4254" t="s">
        <v>146</v>
      </c>
      <c r="M4254" t="s">
        <v>6534</v>
      </c>
    </row>
    <row r="4255" spans="1:13" x14ac:dyDescent="0.35">
      <c r="A4255" t="s">
        <v>6535</v>
      </c>
      <c r="B4255" t="s">
        <v>25</v>
      </c>
      <c r="C4255" t="s">
        <v>59</v>
      </c>
      <c r="D4255" t="s">
        <v>60</v>
      </c>
      <c r="E4255" t="s">
        <v>6458</v>
      </c>
      <c r="F4255" t="s">
        <v>202</v>
      </c>
      <c r="G4255" t="s">
        <v>1560</v>
      </c>
      <c r="H4255" t="s">
        <v>6450</v>
      </c>
      <c r="I4255" t="s">
        <v>55</v>
      </c>
      <c r="J4255" t="s">
        <v>152</v>
      </c>
      <c r="K4255" t="s">
        <v>5908</v>
      </c>
      <c r="L4255" t="s">
        <v>146</v>
      </c>
      <c r="M4255" t="s">
        <v>6536</v>
      </c>
    </row>
    <row r="4256" spans="1:13" x14ac:dyDescent="0.35">
      <c r="A4256" t="s">
        <v>6537</v>
      </c>
      <c r="B4256" t="s">
        <v>25</v>
      </c>
      <c r="C4256" t="s">
        <v>59</v>
      </c>
      <c r="D4256" t="s">
        <v>60</v>
      </c>
      <c r="E4256" t="s">
        <v>6463</v>
      </c>
      <c r="F4256" t="s">
        <v>202</v>
      </c>
      <c r="G4256" t="s">
        <v>1560</v>
      </c>
      <c r="H4256" t="s">
        <v>6450</v>
      </c>
      <c r="I4256" t="s">
        <v>55</v>
      </c>
      <c r="J4256" t="s">
        <v>152</v>
      </c>
      <c r="K4256" t="s">
        <v>5908</v>
      </c>
      <c r="L4256" t="s">
        <v>146</v>
      </c>
      <c r="M4256" t="s">
        <v>6538</v>
      </c>
    </row>
    <row r="4257" spans="1:13" x14ac:dyDescent="0.35">
      <c r="A4257" t="s">
        <v>6539</v>
      </c>
      <c r="B4257" t="s">
        <v>25</v>
      </c>
      <c r="C4257" t="s">
        <v>59</v>
      </c>
      <c r="D4257" t="s">
        <v>60</v>
      </c>
      <c r="E4257" t="s">
        <v>6540</v>
      </c>
      <c r="F4257" t="s">
        <v>202</v>
      </c>
      <c r="G4257" t="s">
        <v>537</v>
      </c>
      <c r="H4257" t="s">
        <v>6450</v>
      </c>
      <c r="I4257" t="s">
        <v>55</v>
      </c>
      <c r="J4257" t="s">
        <v>152</v>
      </c>
      <c r="K4257" t="s">
        <v>5908</v>
      </c>
      <c r="L4257" t="s">
        <v>146</v>
      </c>
      <c r="M4257" t="s">
        <v>6541</v>
      </c>
    </row>
    <row r="4258" spans="1:13" x14ac:dyDescent="0.35">
      <c r="A4258" t="s">
        <v>6542</v>
      </c>
      <c r="B4258" t="s">
        <v>25</v>
      </c>
      <c r="C4258" t="s">
        <v>79</v>
      </c>
      <c r="D4258" t="s">
        <v>141</v>
      </c>
      <c r="E4258" t="s">
        <v>6540</v>
      </c>
      <c r="F4258" t="s">
        <v>6033</v>
      </c>
      <c r="G4258" t="s">
        <v>1560</v>
      </c>
      <c r="H4258" t="s">
        <v>6450</v>
      </c>
      <c r="I4258" t="s">
        <v>55</v>
      </c>
      <c r="J4258" t="s">
        <v>1503</v>
      </c>
      <c r="K4258" t="s">
        <v>6543</v>
      </c>
      <c r="L4258" t="s">
        <v>146</v>
      </c>
      <c r="M4258" t="s">
        <v>6544</v>
      </c>
    </row>
    <row r="4259" spans="1:13" x14ac:dyDescent="0.35">
      <c r="A4259" t="s">
        <v>6545</v>
      </c>
      <c r="B4259" t="s">
        <v>25</v>
      </c>
      <c r="C4259" t="s">
        <v>150</v>
      </c>
      <c r="D4259" t="s">
        <v>141</v>
      </c>
      <c r="E4259" t="s">
        <v>6540</v>
      </c>
      <c r="F4259" t="s">
        <v>660</v>
      </c>
      <c r="G4259" t="s">
        <v>195</v>
      </c>
      <c r="H4259" t="s">
        <v>6450</v>
      </c>
      <c r="I4259" t="s">
        <v>171</v>
      </c>
      <c r="J4259" t="s">
        <v>2191</v>
      </c>
      <c r="K4259" t="s">
        <v>6546</v>
      </c>
      <c r="L4259" t="s">
        <v>146</v>
      </c>
      <c r="M4259" t="s">
        <v>6547</v>
      </c>
    </row>
    <row r="4260" spans="1:13" x14ac:dyDescent="0.35">
      <c r="A4260" t="s">
        <v>6548</v>
      </c>
      <c r="B4260" t="s">
        <v>25</v>
      </c>
      <c r="C4260" t="s">
        <v>79</v>
      </c>
      <c r="D4260" t="s">
        <v>141</v>
      </c>
      <c r="E4260" t="s">
        <v>6540</v>
      </c>
      <c r="F4260" t="s">
        <v>6033</v>
      </c>
      <c r="G4260" t="s">
        <v>6034</v>
      </c>
      <c r="H4260" t="s">
        <v>6450</v>
      </c>
      <c r="I4260" t="s">
        <v>55</v>
      </c>
      <c r="J4260" t="s">
        <v>152</v>
      </c>
      <c r="K4260" t="s">
        <v>5853</v>
      </c>
      <c r="L4260" t="s">
        <v>146</v>
      </c>
      <c r="M4260" t="s">
        <v>6549</v>
      </c>
    </row>
    <row r="4261" spans="1:13" x14ac:dyDescent="0.35">
      <c r="A4261" t="s">
        <v>6550</v>
      </c>
      <c r="B4261" t="s">
        <v>25</v>
      </c>
      <c r="C4261" t="s">
        <v>59</v>
      </c>
      <c r="D4261" t="s">
        <v>60</v>
      </c>
      <c r="E4261" t="s">
        <v>6551</v>
      </c>
      <c r="F4261" t="s">
        <v>277</v>
      </c>
      <c r="G4261" t="s">
        <v>193</v>
      </c>
      <c r="H4261" t="s">
        <v>6450</v>
      </c>
      <c r="I4261" t="s">
        <v>55</v>
      </c>
      <c r="J4261" t="s">
        <v>1503</v>
      </c>
      <c r="K4261" t="s">
        <v>5853</v>
      </c>
      <c r="L4261" t="s">
        <v>146</v>
      </c>
      <c r="M4261" t="s">
        <v>6552</v>
      </c>
    </row>
    <row r="4262" spans="1:13" x14ac:dyDescent="0.35">
      <c r="A4262" t="s">
        <v>6553</v>
      </c>
      <c r="B4262" t="s">
        <v>25</v>
      </c>
      <c r="C4262" t="s">
        <v>150</v>
      </c>
      <c r="D4262" t="s">
        <v>141</v>
      </c>
      <c r="E4262" t="s">
        <v>6449</v>
      </c>
      <c r="F4262" t="s">
        <v>2177</v>
      </c>
      <c r="G4262" t="s">
        <v>6034</v>
      </c>
      <c r="H4262" t="s">
        <v>6450</v>
      </c>
      <c r="I4262" t="s">
        <v>200</v>
      </c>
      <c r="J4262" t="s">
        <v>152</v>
      </c>
      <c r="K4262" t="s">
        <v>5853</v>
      </c>
      <c r="L4262" t="s">
        <v>146</v>
      </c>
      <c r="M4262" t="s">
        <v>6554</v>
      </c>
    </row>
    <row r="4263" spans="1:13" x14ac:dyDescent="0.35">
      <c r="A4263" t="s">
        <v>6555</v>
      </c>
      <c r="B4263" t="s">
        <v>25</v>
      </c>
      <c r="C4263" t="s">
        <v>69</v>
      </c>
      <c r="D4263" t="s">
        <v>141</v>
      </c>
      <c r="E4263" t="s">
        <v>6449</v>
      </c>
      <c r="F4263" t="s">
        <v>2177</v>
      </c>
      <c r="G4263" t="s">
        <v>6034</v>
      </c>
      <c r="H4263" t="s">
        <v>6450</v>
      </c>
      <c r="I4263" t="s">
        <v>200</v>
      </c>
      <c r="J4263" t="s">
        <v>152</v>
      </c>
      <c r="K4263" t="s">
        <v>5853</v>
      </c>
      <c r="L4263" t="s">
        <v>146</v>
      </c>
      <c r="M4263" t="s">
        <v>6556</v>
      </c>
    </row>
    <row r="4264" spans="1:13" x14ac:dyDescent="0.35">
      <c r="A4264" t="s">
        <v>6557</v>
      </c>
      <c r="B4264" t="s">
        <v>25</v>
      </c>
      <c r="C4264" t="s">
        <v>150</v>
      </c>
      <c r="D4264" t="s">
        <v>141</v>
      </c>
      <c r="E4264" t="s">
        <v>6449</v>
      </c>
      <c r="F4264" t="s">
        <v>192</v>
      </c>
      <c r="G4264" t="s">
        <v>193</v>
      </c>
      <c r="H4264" t="s">
        <v>6450</v>
      </c>
      <c r="I4264" t="s">
        <v>171</v>
      </c>
      <c r="J4264" t="s">
        <v>2175</v>
      </c>
      <c r="K4264" t="s">
        <v>6072</v>
      </c>
      <c r="L4264" t="s">
        <v>146</v>
      </c>
      <c r="M4264" t="s">
        <v>6558</v>
      </c>
    </row>
    <row r="4265" spans="1:13" x14ac:dyDescent="0.35">
      <c r="A4265" t="s">
        <v>6559</v>
      </c>
      <c r="B4265" t="s">
        <v>25</v>
      </c>
      <c r="C4265" t="s">
        <v>150</v>
      </c>
      <c r="D4265" t="s">
        <v>141</v>
      </c>
      <c r="E4265" t="s">
        <v>6449</v>
      </c>
      <c r="F4265" t="s">
        <v>170</v>
      </c>
      <c r="G4265" t="s">
        <v>1560</v>
      </c>
      <c r="H4265" t="s">
        <v>6450</v>
      </c>
      <c r="I4265" t="s">
        <v>171</v>
      </c>
      <c r="J4265" t="s">
        <v>2175</v>
      </c>
      <c r="K4265" t="s">
        <v>6072</v>
      </c>
      <c r="L4265" t="s">
        <v>146</v>
      </c>
      <c r="M4265" t="s">
        <v>6560</v>
      </c>
    </row>
    <row r="4266" spans="1:13" x14ac:dyDescent="0.35">
      <c r="A4266" t="s">
        <v>6561</v>
      </c>
      <c r="B4266" t="s">
        <v>25</v>
      </c>
      <c r="C4266" t="s">
        <v>150</v>
      </c>
      <c r="D4266" t="s">
        <v>141</v>
      </c>
      <c r="E4266" t="s">
        <v>6562</v>
      </c>
      <c r="F4266" t="s">
        <v>202</v>
      </c>
      <c r="G4266" t="s">
        <v>6034</v>
      </c>
      <c r="H4266" t="s">
        <v>6450</v>
      </c>
      <c r="I4266" t="s">
        <v>171</v>
      </c>
      <c r="J4266" t="s">
        <v>2175</v>
      </c>
      <c r="K4266" t="s">
        <v>6072</v>
      </c>
      <c r="L4266" t="s">
        <v>146</v>
      </c>
      <c r="M4266" t="s">
        <v>6563</v>
      </c>
    </row>
    <row r="4267" spans="1:13" x14ac:dyDescent="0.35">
      <c r="A4267" t="s">
        <v>6564</v>
      </c>
      <c r="B4267" t="s">
        <v>25</v>
      </c>
      <c r="C4267" t="s">
        <v>150</v>
      </c>
      <c r="D4267" t="s">
        <v>141</v>
      </c>
      <c r="E4267" t="s">
        <v>6565</v>
      </c>
      <c r="F4267" t="s">
        <v>2177</v>
      </c>
      <c r="G4267" t="s">
        <v>193</v>
      </c>
      <c r="H4267" t="s">
        <v>6450</v>
      </c>
      <c r="I4267" t="s">
        <v>171</v>
      </c>
      <c r="J4267" t="s">
        <v>152</v>
      </c>
      <c r="K4267" t="s">
        <v>6072</v>
      </c>
      <c r="L4267" t="s">
        <v>146</v>
      </c>
      <c r="M4267" t="s">
        <v>6566</v>
      </c>
    </row>
    <row r="4268" spans="1:13" x14ac:dyDescent="0.35">
      <c r="A4268" t="s">
        <v>6567</v>
      </c>
      <c r="B4268" t="s">
        <v>25</v>
      </c>
      <c r="C4268" t="s">
        <v>150</v>
      </c>
      <c r="D4268" t="s">
        <v>141</v>
      </c>
      <c r="E4268" t="s">
        <v>6568</v>
      </c>
      <c r="F4268" t="s">
        <v>2177</v>
      </c>
      <c r="G4268" t="s">
        <v>6034</v>
      </c>
      <c r="H4268" t="s">
        <v>6450</v>
      </c>
      <c r="I4268" t="s">
        <v>171</v>
      </c>
      <c r="J4268" t="s">
        <v>152</v>
      </c>
      <c r="K4268" t="s">
        <v>6072</v>
      </c>
      <c r="L4268" t="s">
        <v>146</v>
      </c>
      <c r="M4268" t="s">
        <v>6569</v>
      </c>
    </row>
    <row r="4269" spans="1:13" x14ac:dyDescent="0.35">
      <c r="A4269" t="s">
        <v>6570</v>
      </c>
      <c r="B4269" t="s">
        <v>25</v>
      </c>
      <c r="C4269" t="s">
        <v>150</v>
      </c>
      <c r="D4269" t="s">
        <v>141</v>
      </c>
      <c r="E4269" t="s">
        <v>6565</v>
      </c>
      <c r="F4269" t="s">
        <v>2177</v>
      </c>
      <c r="G4269" t="s">
        <v>6034</v>
      </c>
      <c r="H4269" t="s">
        <v>6450</v>
      </c>
      <c r="I4269" t="s">
        <v>171</v>
      </c>
      <c r="J4269" t="s">
        <v>152</v>
      </c>
      <c r="K4269" t="s">
        <v>6072</v>
      </c>
      <c r="L4269" t="s">
        <v>146</v>
      </c>
      <c r="M4269" t="s">
        <v>6571</v>
      </c>
    </row>
    <row r="4270" spans="1:13" x14ac:dyDescent="0.35">
      <c r="A4270" t="s">
        <v>6572</v>
      </c>
      <c r="B4270" t="s">
        <v>25</v>
      </c>
      <c r="C4270" t="s">
        <v>150</v>
      </c>
      <c r="D4270" t="s">
        <v>141</v>
      </c>
      <c r="E4270" t="s">
        <v>6568</v>
      </c>
      <c r="F4270" t="s">
        <v>2177</v>
      </c>
      <c r="G4270" t="s">
        <v>193</v>
      </c>
      <c r="H4270" t="s">
        <v>6450</v>
      </c>
      <c r="I4270" t="s">
        <v>171</v>
      </c>
      <c r="J4270" t="s">
        <v>152</v>
      </c>
      <c r="K4270" t="s">
        <v>6072</v>
      </c>
      <c r="L4270" t="s">
        <v>146</v>
      </c>
      <c r="M4270" t="s">
        <v>6573</v>
      </c>
    </row>
    <row r="4271" spans="1:13" x14ac:dyDescent="0.35">
      <c r="A4271" t="s">
        <v>6574</v>
      </c>
      <c r="B4271" t="s">
        <v>25</v>
      </c>
      <c r="C4271" t="s">
        <v>150</v>
      </c>
      <c r="D4271" t="s">
        <v>141</v>
      </c>
      <c r="E4271" t="s">
        <v>6449</v>
      </c>
      <c r="F4271" t="s">
        <v>2169</v>
      </c>
      <c r="G4271" t="s">
        <v>193</v>
      </c>
      <c r="H4271" t="s">
        <v>6450</v>
      </c>
      <c r="I4271" t="s">
        <v>171</v>
      </c>
      <c r="J4271" t="s">
        <v>1503</v>
      </c>
      <c r="K4271" t="s">
        <v>6072</v>
      </c>
      <c r="L4271" t="s">
        <v>146</v>
      </c>
      <c r="M4271" t="s">
        <v>6575</v>
      </c>
    </row>
    <row r="4272" spans="1:13" x14ac:dyDescent="0.35">
      <c r="A4272" t="s">
        <v>6576</v>
      </c>
      <c r="B4272" t="s">
        <v>25</v>
      </c>
      <c r="C4272" t="s">
        <v>150</v>
      </c>
      <c r="D4272" t="s">
        <v>141</v>
      </c>
      <c r="E4272" t="s">
        <v>6562</v>
      </c>
      <c r="F4272" t="s">
        <v>446</v>
      </c>
      <c r="G4272" t="s">
        <v>6034</v>
      </c>
      <c r="H4272" t="s">
        <v>6450</v>
      </c>
      <c r="I4272" t="s">
        <v>171</v>
      </c>
      <c r="J4272" t="s">
        <v>2175</v>
      </c>
      <c r="K4272" t="s">
        <v>6072</v>
      </c>
      <c r="L4272" t="s">
        <v>146</v>
      </c>
      <c r="M4272" t="s">
        <v>6577</v>
      </c>
    </row>
    <row r="4273" spans="1:13" x14ac:dyDescent="0.35">
      <c r="A4273" t="s">
        <v>6578</v>
      </c>
      <c r="B4273" t="s">
        <v>25</v>
      </c>
      <c r="C4273" t="s">
        <v>150</v>
      </c>
      <c r="D4273" t="s">
        <v>141</v>
      </c>
      <c r="E4273" t="s">
        <v>6562</v>
      </c>
      <c r="F4273" t="s">
        <v>3324</v>
      </c>
      <c r="G4273" t="s">
        <v>6034</v>
      </c>
      <c r="H4273" t="s">
        <v>6450</v>
      </c>
      <c r="I4273" t="s">
        <v>171</v>
      </c>
      <c r="J4273" t="s">
        <v>2175</v>
      </c>
      <c r="K4273" t="s">
        <v>6072</v>
      </c>
      <c r="L4273" t="s">
        <v>146</v>
      </c>
      <c r="M4273" t="s">
        <v>6579</v>
      </c>
    </row>
    <row r="4274" spans="1:13" x14ac:dyDescent="0.35">
      <c r="A4274" t="s">
        <v>6580</v>
      </c>
      <c r="B4274" t="s">
        <v>25</v>
      </c>
      <c r="C4274" t="s">
        <v>150</v>
      </c>
      <c r="D4274" t="s">
        <v>141</v>
      </c>
      <c r="E4274" t="s">
        <v>6449</v>
      </c>
      <c r="F4274" t="s">
        <v>446</v>
      </c>
      <c r="G4274" t="s">
        <v>193</v>
      </c>
      <c r="H4274" t="s">
        <v>6450</v>
      </c>
      <c r="I4274" t="s">
        <v>171</v>
      </c>
      <c r="J4274" t="s">
        <v>144</v>
      </c>
      <c r="K4274" t="s">
        <v>6072</v>
      </c>
      <c r="L4274" t="s">
        <v>146</v>
      </c>
      <c r="M4274" t="s">
        <v>6581</v>
      </c>
    </row>
    <row r="4275" spans="1:13" x14ac:dyDescent="0.35">
      <c r="A4275" t="s">
        <v>6582</v>
      </c>
      <c r="B4275" t="s">
        <v>25</v>
      </c>
      <c r="C4275" t="s">
        <v>150</v>
      </c>
      <c r="D4275" t="s">
        <v>141</v>
      </c>
      <c r="E4275" t="s">
        <v>6562</v>
      </c>
      <c r="F4275" t="s">
        <v>6583</v>
      </c>
      <c r="G4275" t="s">
        <v>6034</v>
      </c>
      <c r="H4275" t="s">
        <v>6450</v>
      </c>
      <c r="I4275" t="s">
        <v>171</v>
      </c>
      <c r="J4275" t="s">
        <v>2175</v>
      </c>
      <c r="K4275" t="s">
        <v>6072</v>
      </c>
      <c r="L4275" t="s">
        <v>146</v>
      </c>
      <c r="M4275" t="s">
        <v>6584</v>
      </c>
    </row>
    <row r="4276" spans="1:13" x14ac:dyDescent="0.35">
      <c r="A4276" t="s">
        <v>6585</v>
      </c>
      <c r="B4276" t="s">
        <v>25</v>
      </c>
      <c r="C4276" t="s">
        <v>150</v>
      </c>
      <c r="D4276" t="s">
        <v>141</v>
      </c>
      <c r="E4276" t="s">
        <v>6562</v>
      </c>
      <c r="F4276" t="s">
        <v>1893</v>
      </c>
      <c r="G4276" t="s">
        <v>6034</v>
      </c>
      <c r="H4276" t="s">
        <v>6450</v>
      </c>
      <c r="I4276" t="s">
        <v>171</v>
      </c>
      <c r="J4276" t="s">
        <v>2175</v>
      </c>
      <c r="K4276" t="s">
        <v>6072</v>
      </c>
      <c r="L4276" t="s">
        <v>146</v>
      </c>
      <c r="M4276" t="s">
        <v>6586</v>
      </c>
    </row>
    <row r="4277" spans="1:13" x14ac:dyDescent="0.35">
      <c r="A4277" t="s">
        <v>6587</v>
      </c>
      <c r="B4277" t="s">
        <v>25</v>
      </c>
      <c r="C4277" t="s">
        <v>150</v>
      </c>
      <c r="D4277" t="s">
        <v>141</v>
      </c>
      <c r="E4277" t="s">
        <v>6449</v>
      </c>
      <c r="F4277" t="s">
        <v>2177</v>
      </c>
      <c r="G4277" t="s">
        <v>193</v>
      </c>
      <c r="H4277" t="s">
        <v>6450</v>
      </c>
      <c r="I4277" t="s">
        <v>171</v>
      </c>
      <c r="J4277" t="s">
        <v>152</v>
      </c>
      <c r="K4277" t="s">
        <v>5853</v>
      </c>
      <c r="L4277" t="s">
        <v>146</v>
      </c>
      <c r="M4277" t="s">
        <v>6588</v>
      </c>
    </row>
    <row r="4278" spans="1:13" x14ac:dyDescent="0.35">
      <c r="A4278" t="s">
        <v>6589</v>
      </c>
      <c r="B4278" t="s">
        <v>25</v>
      </c>
      <c r="C4278" t="s">
        <v>150</v>
      </c>
      <c r="D4278" t="s">
        <v>141</v>
      </c>
      <c r="E4278" t="s">
        <v>6449</v>
      </c>
      <c r="F4278" t="s">
        <v>3285</v>
      </c>
      <c r="G4278" t="s">
        <v>193</v>
      </c>
      <c r="H4278" t="s">
        <v>6450</v>
      </c>
      <c r="I4278" t="s">
        <v>171</v>
      </c>
      <c r="J4278" t="s">
        <v>2175</v>
      </c>
      <c r="K4278" t="s">
        <v>5853</v>
      </c>
      <c r="L4278" t="s">
        <v>146</v>
      </c>
      <c r="M4278" t="s">
        <v>6590</v>
      </c>
    </row>
    <row r="4279" spans="1:13" x14ac:dyDescent="0.35">
      <c r="A4279" t="s">
        <v>6591</v>
      </c>
      <c r="B4279" t="s">
        <v>25</v>
      </c>
      <c r="C4279" t="s">
        <v>150</v>
      </c>
      <c r="D4279" t="s">
        <v>141</v>
      </c>
      <c r="E4279" t="s">
        <v>6449</v>
      </c>
      <c r="F4279" t="s">
        <v>2177</v>
      </c>
      <c r="G4279" t="s">
        <v>6034</v>
      </c>
      <c r="H4279" t="s">
        <v>6450</v>
      </c>
      <c r="I4279" t="s">
        <v>171</v>
      </c>
      <c r="J4279" t="s">
        <v>152</v>
      </c>
      <c r="K4279" t="s">
        <v>5853</v>
      </c>
      <c r="L4279" t="s">
        <v>146</v>
      </c>
      <c r="M4279" t="s">
        <v>6592</v>
      </c>
    </row>
    <row r="4280" spans="1:13" x14ac:dyDescent="0.35">
      <c r="A4280" t="s">
        <v>6593</v>
      </c>
      <c r="B4280" t="s">
        <v>25</v>
      </c>
      <c r="C4280" t="s">
        <v>150</v>
      </c>
      <c r="D4280" t="s">
        <v>141</v>
      </c>
      <c r="E4280" t="s">
        <v>6449</v>
      </c>
      <c r="F4280" t="s">
        <v>6594</v>
      </c>
      <c r="G4280" t="s">
        <v>193</v>
      </c>
      <c r="H4280" t="s">
        <v>6450</v>
      </c>
      <c r="I4280" t="s">
        <v>171</v>
      </c>
      <c r="J4280" t="s">
        <v>2175</v>
      </c>
      <c r="K4280" t="s">
        <v>5853</v>
      </c>
      <c r="L4280" t="s">
        <v>146</v>
      </c>
      <c r="M4280" t="s">
        <v>6595</v>
      </c>
    </row>
    <row r="4281" spans="1:13" x14ac:dyDescent="0.35">
      <c r="A4281" t="s">
        <v>6596</v>
      </c>
      <c r="B4281" t="s">
        <v>25</v>
      </c>
      <c r="C4281" t="s">
        <v>150</v>
      </c>
      <c r="D4281" t="s">
        <v>141</v>
      </c>
      <c r="E4281" t="s">
        <v>6597</v>
      </c>
      <c r="F4281" t="s">
        <v>277</v>
      </c>
      <c r="G4281" t="s">
        <v>193</v>
      </c>
      <c r="H4281" t="s">
        <v>6450</v>
      </c>
      <c r="I4281" t="s">
        <v>55</v>
      </c>
      <c r="J4281" t="s">
        <v>1503</v>
      </c>
      <c r="K4281" t="s">
        <v>5853</v>
      </c>
      <c r="L4281" t="s">
        <v>146</v>
      </c>
      <c r="M4281" t="s">
        <v>6598</v>
      </c>
    </row>
    <row r="4282" spans="1:13" x14ac:dyDescent="0.35">
      <c r="A4282" t="s">
        <v>6599</v>
      </c>
      <c r="B4282" t="s">
        <v>25</v>
      </c>
      <c r="C4282" t="s">
        <v>150</v>
      </c>
      <c r="D4282" t="s">
        <v>141</v>
      </c>
      <c r="E4282" t="s">
        <v>6597</v>
      </c>
      <c r="F4282" t="s">
        <v>277</v>
      </c>
      <c r="G4282" t="s">
        <v>193</v>
      </c>
      <c r="H4282" t="s">
        <v>6450</v>
      </c>
      <c r="I4282" t="s">
        <v>55</v>
      </c>
      <c r="J4282" t="s">
        <v>2191</v>
      </c>
      <c r="K4282" t="s">
        <v>5853</v>
      </c>
      <c r="L4282" t="s">
        <v>146</v>
      </c>
      <c r="M4282" t="s">
        <v>6600</v>
      </c>
    </row>
    <row r="4283" spans="1:13" x14ac:dyDescent="0.35">
      <c r="A4283" t="s">
        <v>6601</v>
      </c>
      <c r="B4283" t="s">
        <v>25</v>
      </c>
      <c r="C4283" t="s">
        <v>59</v>
      </c>
      <c r="D4283" t="s">
        <v>60</v>
      </c>
      <c r="E4283" t="s">
        <v>6602</v>
      </c>
      <c r="F4283" t="s">
        <v>241</v>
      </c>
      <c r="G4283" t="s">
        <v>537</v>
      </c>
      <c r="H4283" t="s">
        <v>6450</v>
      </c>
      <c r="I4283" t="s">
        <v>171</v>
      </c>
      <c r="J4283" t="s">
        <v>1503</v>
      </c>
      <c r="K4283" t="s">
        <v>5908</v>
      </c>
      <c r="L4283" t="s">
        <v>146</v>
      </c>
      <c r="M4283" t="s">
        <v>6603</v>
      </c>
    </row>
    <row r="4284" spans="1:13" x14ac:dyDescent="0.35">
      <c r="A4284" t="s">
        <v>6604</v>
      </c>
      <c r="B4284" t="s">
        <v>25</v>
      </c>
      <c r="C4284" t="s">
        <v>150</v>
      </c>
      <c r="D4284" t="s">
        <v>141</v>
      </c>
      <c r="E4284" t="s">
        <v>6605</v>
      </c>
      <c r="F4284" t="s">
        <v>660</v>
      </c>
      <c r="G4284" t="s">
        <v>193</v>
      </c>
      <c r="H4284" t="s">
        <v>6450</v>
      </c>
      <c r="I4284" t="s">
        <v>171</v>
      </c>
      <c r="J4284" t="s">
        <v>2175</v>
      </c>
      <c r="K4284" t="s">
        <v>5853</v>
      </c>
      <c r="L4284" t="s">
        <v>146</v>
      </c>
      <c r="M4284" t="s">
        <v>6606</v>
      </c>
    </row>
    <row r="4285" spans="1:13" x14ac:dyDescent="0.35">
      <c r="A4285" t="s">
        <v>6607</v>
      </c>
      <c r="B4285" t="s">
        <v>25</v>
      </c>
      <c r="C4285" t="s">
        <v>150</v>
      </c>
      <c r="D4285" t="s">
        <v>141</v>
      </c>
      <c r="E4285" t="s">
        <v>6605</v>
      </c>
      <c r="F4285" t="s">
        <v>2177</v>
      </c>
      <c r="G4285" t="s">
        <v>193</v>
      </c>
      <c r="H4285" t="s">
        <v>6450</v>
      </c>
      <c r="I4285" t="s">
        <v>171</v>
      </c>
      <c r="J4285" t="s">
        <v>5860</v>
      </c>
      <c r="K4285" t="s">
        <v>5853</v>
      </c>
      <c r="L4285" t="s">
        <v>146</v>
      </c>
      <c r="M4285" t="s">
        <v>6608</v>
      </c>
    </row>
    <row r="4286" spans="1:13" x14ac:dyDescent="0.35">
      <c r="A4286" t="s">
        <v>6609</v>
      </c>
      <c r="B4286" t="s">
        <v>25</v>
      </c>
      <c r="C4286" t="s">
        <v>59</v>
      </c>
      <c r="D4286" t="s">
        <v>60</v>
      </c>
      <c r="E4286" t="s">
        <v>6488</v>
      </c>
      <c r="F4286" t="s">
        <v>202</v>
      </c>
      <c r="G4286" t="s">
        <v>1560</v>
      </c>
      <c r="H4286" t="s">
        <v>6450</v>
      </c>
      <c r="I4286" t="s">
        <v>55</v>
      </c>
      <c r="J4286" t="s">
        <v>3257</v>
      </c>
      <c r="K4286" t="s">
        <v>5908</v>
      </c>
      <c r="L4286" t="s">
        <v>146</v>
      </c>
      <c r="M4286" t="s">
        <v>6610</v>
      </c>
    </row>
    <row r="4287" spans="1:13" x14ac:dyDescent="0.35">
      <c r="A4287" t="s">
        <v>6611</v>
      </c>
      <c r="B4287" t="s">
        <v>25</v>
      </c>
      <c r="C4287" t="s">
        <v>59</v>
      </c>
      <c r="D4287" t="s">
        <v>60</v>
      </c>
      <c r="E4287" t="s">
        <v>6491</v>
      </c>
      <c r="F4287" t="s">
        <v>202</v>
      </c>
      <c r="G4287" t="s">
        <v>1560</v>
      </c>
      <c r="H4287" t="s">
        <v>6450</v>
      </c>
      <c r="I4287" t="s">
        <v>55</v>
      </c>
      <c r="J4287" t="s">
        <v>3257</v>
      </c>
      <c r="K4287" t="s">
        <v>5908</v>
      </c>
      <c r="L4287" t="s">
        <v>146</v>
      </c>
      <c r="M4287" t="s">
        <v>6612</v>
      </c>
    </row>
    <row r="4288" spans="1:13" x14ac:dyDescent="0.35">
      <c r="A4288" t="s">
        <v>6613</v>
      </c>
      <c r="B4288" t="s">
        <v>25</v>
      </c>
      <c r="C4288" t="s">
        <v>59</v>
      </c>
      <c r="D4288" t="s">
        <v>60</v>
      </c>
      <c r="E4288" t="s">
        <v>6463</v>
      </c>
      <c r="F4288" t="s">
        <v>202</v>
      </c>
      <c r="G4288" t="s">
        <v>1560</v>
      </c>
      <c r="H4288" t="s">
        <v>6450</v>
      </c>
      <c r="I4288" t="s">
        <v>55</v>
      </c>
      <c r="J4288" t="s">
        <v>3257</v>
      </c>
      <c r="K4288" t="s">
        <v>5908</v>
      </c>
      <c r="L4288" t="s">
        <v>146</v>
      </c>
      <c r="M4288" t="s">
        <v>6614</v>
      </c>
    </row>
    <row r="4289" spans="1:13" x14ac:dyDescent="0.35">
      <c r="A4289" t="s">
        <v>6615</v>
      </c>
      <c r="B4289" t="s">
        <v>25</v>
      </c>
      <c r="C4289" t="s">
        <v>59</v>
      </c>
      <c r="D4289" t="s">
        <v>60</v>
      </c>
      <c r="E4289" t="s">
        <v>6483</v>
      </c>
      <c r="F4289" t="s">
        <v>202</v>
      </c>
      <c r="G4289" t="s">
        <v>1560</v>
      </c>
      <c r="H4289" t="s">
        <v>6450</v>
      </c>
      <c r="I4289" t="s">
        <v>55</v>
      </c>
      <c r="J4289" t="s">
        <v>3257</v>
      </c>
      <c r="K4289" t="s">
        <v>5908</v>
      </c>
      <c r="L4289" t="s">
        <v>146</v>
      </c>
      <c r="M4289" t="s">
        <v>6616</v>
      </c>
    </row>
    <row r="4290" spans="1:13" x14ac:dyDescent="0.35">
      <c r="A4290" t="s">
        <v>6617</v>
      </c>
      <c r="B4290" t="s">
        <v>25</v>
      </c>
      <c r="C4290" t="s">
        <v>59</v>
      </c>
      <c r="D4290" t="s">
        <v>60</v>
      </c>
      <c r="E4290" t="s">
        <v>6453</v>
      </c>
      <c r="F4290" t="s">
        <v>202</v>
      </c>
      <c r="G4290" t="s">
        <v>1560</v>
      </c>
      <c r="H4290" t="s">
        <v>6450</v>
      </c>
      <c r="I4290" t="s">
        <v>55</v>
      </c>
      <c r="J4290" t="s">
        <v>3257</v>
      </c>
      <c r="K4290" t="s">
        <v>5908</v>
      </c>
      <c r="L4290" t="s">
        <v>146</v>
      </c>
      <c r="M4290" t="s">
        <v>6618</v>
      </c>
    </row>
    <row r="4291" spans="1:13" x14ac:dyDescent="0.35">
      <c r="A4291" t="s">
        <v>6619</v>
      </c>
      <c r="B4291" t="s">
        <v>25</v>
      </c>
      <c r="C4291" t="s">
        <v>59</v>
      </c>
      <c r="D4291" t="s">
        <v>60</v>
      </c>
      <c r="E4291" t="s">
        <v>6458</v>
      </c>
      <c r="F4291" t="s">
        <v>202</v>
      </c>
      <c r="G4291" t="s">
        <v>1560</v>
      </c>
      <c r="H4291" t="s">
        <v>6450</v>
      </c>
      <c r="I4291" t="s">
        <v>55</v>
      </c>
      <c r="J4291" t="s">
        <v>3257</v>
      </c>
      <c r="K4291" t="s">
        <v>5908</v>
      </c>
      <c r="L4291" t="s">
        <v>146</v>
      </c>
      <c r="M4291" t="s">
        <v>6620</v>
      </c>
    </row>
    <row r="4292" spans="1:13" x14ac:dyDescent="0.35">
      <c r="A4292" t="s">
        <v>6621</v>
      </c>
      <c r="B4292" t="s">
        <v>25</v>
      </c>
      <c r="C4292" t="s">
        <v>59</v>
      </c>
      <c r="D4292" t="s">
        <v>60</v>
      </c>
      <c r="E4292" t="s">
        <v>6468</v>
      </c>
      <c r="F4292" t="s">
        <v>202</v>
      </c>
      <c r="G4292" t="s">
        <v>1560</v>
      </c>
      <c r="H4292" t="s">
        <v>6450</v>
      </c>
      <c r="I4292" t="s">
        <v>55</v>
      </c>
      <c r="J4292" t="s">
        <v>3257</v>
      </c>
      <c r="K4292" t="s">
        <v>5908</v>
      </c>
      <c r="L4292" t="s">
        <v>146</v>
      </c>
      <c r="M4292" t="s">
        <v>6622</v>
      </c>
    </row>
    <row r="4293" spans="1:13" x14ac:dyDescent="0.35">
      <c r="A4293" t="s">
        <v>6623</v>
      </c>
      <c r="B4293" t="s">
        <v>25</v>
      </c>
      <c r="C4293" t="s">
        <v>59</v>
      </c>
      <c r="D4293" t="s">
        <v>60</v>
      </c>
      <c r="E4293" t="s">
        <v>6473</v>
      </c>
      <c r="F4293" t="s">
        <v>202</v>
      </c>
      <c r="G4293" t="s">
        <v>1560</v>
      </c>
      <c r="H4293" t="s">
        <v>6450</v>
      </c>
      <c r="I4293" t="s">
        <v>55</v>
      </c>
      <c r="J4293" t="s">
        <v>3257</v>
      </c>
      <c r="K4293" t="s">
        <v>5908</v>
      </c>
      <c r="L4293" t="s">
        <v>146</v>
      </c>
      <c r="M4293" t="s">
        <v>6624</v>
      </c>
    </row>
    <row r="4294" spans="1:13" x14ac:dyDescent="0.35">
      <c r="A4294" t="s">
        <v>6625</v>
      </c>
      <c r="B4294" t="s">
        <v>25</v>
      </c>
      <c r="C4294" t="s">
        <v>59</v>
      </c>
      <c r="D4294" t="s">
        <v>60</v>
      </c>
      <c r="E4294" t="s">
        <v>6478</v>
      </c>
      <c r="F4294" t="s">
        <v>202</v>
      </c>
      <c r="G4294" t="s">
        <v>1560</v>
      </c>
      <c r="H4294" t="s">
        <v>6450</v>
      </c>
      <c r="I4294" t="s">
        <v>55</v>
      </c>
      <c r="J4294" t="s">
        <v>3257</v>
      </c>
      <c r="K4294" t="s">
        <v>5908</v>
      </c>
      <c r="L4294" t="s">
        <v>146</v>
      </c>
      <c r="M4294" t="s">
        <v>6626</v>
      </c>
    </row>
    <row r="4295" spans="1:13" x14ac:dyDescent="0.35">
      <c r="A4295" t="s">
        <v>6627</v>
      </c>
      <c r="B4295" t="s">
        <v>25</v>
      </c>
      <c r="C4295" t="s">
        <v>150</v>
      </c>
      <c r="D4295" t="s">
        <v>141</v>
      </c>
      <c r="E4295" t="s">
        <v>6496</v>
      </c>
      <c r="F4295" t="s">
        <v>44</v>
      </c>
      <c r="G4295" t="s">
        <v>25</v>
      </c>
      <c r="H4295" t="s">
        <v>6450</v>
      </c>
      <c r="I4295" t="s">
        <v>6628</v>
      </c>
      <c r="J4295" t="s">
        <v>2175</v>
      </c>
      <c r="K4295" t="s">
        <v>5853</v>
      </c>
      <c r="L4295" t="s">
        <v>146</v>
      </c>
      <c r="M4295" t="s">
        <v>6629</v>
      </c>
    </row>
    <row r="4296" spans="1:13" x14ac:dyDescent="0.35">
      <c r="A4296" t="s">
        <v>6630</v>
      </c>
      <c r="B4296" t="s">
        <v>25</v>
      </c>
      <c r="C4296" t="s">
        <v>150</v>
      </c>
      <c r="D4296" t="s">
        <v>141</v>
      </c>
      <c r="E4296" t="s">
        <v>6496</v>
      </c>
      <c r="F4296" t="s">
        <v>44</v>
      </c>
      <c r="G4296" t="s">
        <v>25</v>
      </c>
      <c r="H4296" t="s">
        <v>6450</v>
      </c>
      <c r="I4296" t="s">
        <v>6628</v>
      </c>
      <c r="J4296" t="s">
        <v>2175</v>
      </c>
      <c r="K4296" t="s">
        <v>5853</v>
      </c>
      <c r="L4296" t="s">
        <v>146</v>
      </c>
      <c r="M4296" t="s">
        <v>6631</v>
      </c>
    </row>
    <row r="4297" spans="1:13" x14ac:dyDescent="0.35">
      <c r="A4297" t="s">
        <v>6632</v>
      </c>
      <c r="B4297" t="s">
        <v>25</v>
      </c>
      <c r="C4297" t="s">
        <v>150</v>
      </c>
      <c r="D4297" t="s">
        <v>141</v>
      </c>
      <c r="E4297" t="s">
        <v>6496</v>
      </c>
      <c r="F4297" t="s">
        <v>44</v>
      </c>
      <c r="G4297" t="s">
        <v>193</v>
      </c>
      <c r="H4297" t="s">
        <v>6450</v>
      </c>
      <c r="I4297" t="s">
        <v>55</v>
      </c>
      <c r="J4297" t="s">
        <v>144</v>
      </c>
      <c r="K4297" t="s">
        <v>5853</v>
      </c>
      <c r="L4297" t="s">
        <v>146</v>
      </c>
      <c r="M4297" t="s">
        <v>6633</v>
      </c>
    </row>
    <row r="4298" spans="1:13" x14ac:dyDescent="0.35">
      <c r="A4298" t="s">
        <v>6634</v>
      </c>
      <c r="B4298" t="s">
        <v>25</v>
      </c>
      <c r="C4298" t="s">
        <v>150</v>
      </c>
      <c r="D4298" t="s">
        <v>141</v>
      </c>
      <c r="E4298" t="s">
        <v>6496</v>
      </c>
      <c r="F4298" t="s">
        <v>44</v>
      </c>
      <c r="G4298" t="s">
        <v>193</v>
      </c>
      <c r="H4298" t="s">
        <v>6450</v>
      </c>
      <c r="I4298" t="s">
        <v>55</v>
      </c>
      <c r="J4298" t="s">
        <v>144</v>
      </c>
      <c r="K4298" t="s">
        <v>5853</v>
      </c>
      <c r="L4298" t="s">
        <v>146</v>
      </c>
      <c r="M4298" t="s">
        <v>6635</v>
      </c>
    </row>
    <row r="4299" spans="1:13" x14ac:dyDescent="0.35">
      <c r="A4299" t="s">
        <v>6636</v>
      </c>
      <c r="B4299" t="s">
        <v>25</v>
      </c>
      <c r="C4299" t="s">
        <v>59</v>
      </c>
      <c r="D4299" t="s">
        <v>60</v>
      </c>
      <c r="E4299" t="s">
        <v>6496</v>
      </c>
      <c r="F4299" t="s">
        <v>44</v>
      </c>
      <c r="G4299" t="s">
        <v>193</v>
      </c>
      <c r="H4299" t="s">
        <v>6450</v>
      </c>
      <c r="I4299" t="s">
        <v>55</v>
      </c>
      <c r="J4299" t="s">
        <v>144</v>
      </c>
      <c r="K4299" t="s">
        <v>5853</v>
      </c>
      <c r="L4299" t="s">
        <v>146</v>
      </c>
      <c r="M4299" t="s">
        <v>6637</v>
      </c>
    </row>
    <row r="4300" spans="1:13" x14ac:dyDescent="0.35">
      <c r="A4300" t="s">
        <v>6638</v>
      </c>
      <c r="B4300" t="s">
        <v>25</v>
      </c>
      <c r="C4300" t="s">
        <v>59</v>
      </c>
      <c r="D4300" t="s">
        <v>60</v>
      </c>
      <c r="E4300" t="s">
        <v>6496</v>
      </c>
      <c r="F4300" t="s">
        <v>44</v>
      </c>
      <c r="G4300" t="s">
        <v>193</v>
      </c>
      <c r="H4300" t="s">
        <v>6450</v>
      </c>
      <c r="I4300" t="s">
        <v>55</v>
      </c>
      <c r="J4300" t="s">
        <v>144</v>
      </c>
      <c r="K4300" t="s">
        <v>5853</v>
      </c>
      <c r="L4300" t="s">
        <v>146</v>
      </c>
      <c r="M4300" t="s">
        <v>6639</v>
      </c>
    </row>
    <row r="4301" spans="1:13" x14ac:dyDescent="0.35">
      <c r="A4301" t="s">
        <v>6640</v>
      </c>
      <c r="B4301" t="s">
        <v>25</v>
      </c>
      <c r="C4301" t="s">
        <v>59</v>
      </c>
      <c r="D4301" t="s">
        <v>60</v>
      </c>
      <c r="E4301" t="s">
        <v>6641</v>
      </c>
      <c r="F4301" t="s">
        <v>277</v>
      </c>
      <c r="G4301" t="s">
        <v>193</v>
      </c>
      <c r="H4301" t="s">
        <v>6450</v>
      </c>
      <c r="I4301" t="s">
        <v>55</v>
      </c>
      <c r="J4301" t="s">
        <v>1503</v>
      </c>
      <c r="K4301" t="s">
        <v>5853</v>
      </c>
      <c r="L4301" t="s">
        <v>146</v>
      </c>
      <c r="M4301" t="s">
        <v>6642</v>
      </c>
    </row>
    <row r="4302" spans="1:13" x14ac:dyDescent="0.35">
      <c r="A4302" t="s">
        <v>6643</v>
      </c>
      <c r="B4302" t="s">
        <v>25</v>
      </c>
      <c r="C4302" t="s">
        <v>150</v>
      </c>
      <c r="D4302" t="s">
        <v>141</v>
      </c>
      <c r="E4302" t="s">
        <v>6605</v>
      </c>
      <c r="F4302" t="s">
        <v>446</v>
      </c>
      <c r="G4302" t="s">
        <v>193</v>
      </c>
      <c r="H4302" t="s">
        <v>6450</v>
      </c>
      <c r="I4302" t="s">
        <v>171</v>
      </c>
      <c r="J4302" t="s">
        <v>144</v>
      </c>
      <c r="K4302" t="s">
        <v>6175</v>
      </c>
      <c r="L4302" t="s">
        <v>146</v>
      </c>
      <c r="M4302" t="s">
        <v>6644</v>
      </c>
    </row>
    <row r="4303" spans="1:13" x14ac:dyDescent="0.35">
      <c r="A4303" t="s">
        <v>9456</v>
      </c>
      <c r="B4303" t="s">
        <v>25</v>
      </c>
      <c r="C4303" t="s">
        <v>73</v>
      </c>
      <c r="D4303" t="s">
        <v>60</v>
      </c>
      <c r="E4303" t="s">
        <v>6641</v>
      </c>
      <c r="F4303" t="s">
        <v>1739</v>
      </c>
      <c r="G4303" t="s">
        <v>1560</v>
      </c>
      <c r="H4303" t="s">
        <v>6450</v>
      </c>
      <c r="I4303" t="s">
        <v>171</v>
      </c>
      <c r="J4303" t="s">
        <v>144</v>
      </c>
      <c r="K4303" t="s">
        <v>6175</v>
      </c>
      <c r="L4303" t="s">
        <v>146</v>
      </c>
      <c r="M4303" t="s">
        <v>9457</v>
      </c>
    </row>
    <row r="4304" spans="1:13" x14ac:dyDescent="0.35">
      <c r="A4304" t="s">
        <v>9458</v>
      </c>
      <c r="B4304" t="s">
        <v>25</v>
      </c>
      <c r="C4304" t="s">
        <v>73</v>
      </c>
      <c r="D4304" t="s">
        <v>60</v>
      </c>
      <c r="E4304" t="s">
        <v>6551</v>
      </c>
      <c r="F4304" t="s">
        <v>1739</v>
      </c>
      <c r="G4304" t="s">
        <v>1560</v>
      </c>
      <c r="H4304" t="s">
        <v>6450</v>
      </c>
      <c r="I4304" t="s">
        <v>171</v>
      </c>
      <c r="J4304" t="s">
        <v>144</v>
      </c>
      <c r="K4304" t="s">
        <v>6175</v>
      </c>
      <c r="L4304" t="s">
        <v>146</v>
      </c>
      <c r="M4304" t="s">
        <v>9459</v>
      </c>
    </row>
    <row r="4305" spans="1:13" x14ac:dyDescent="0.35">
      <c r="A4305" t="s">
        <v>9460</v>
      </c>
      <c r="B4305" t="s">
        <v>25</v>
      </c>
      <c r="C4305" t="s">
        <v>73</v>
      </c>
      <c r="D4305" t="s">
        <v>60</v>
      </c>
      <c r="E4305" t="s">
        <v>6478</v>
      </c>
      <c r="F4305" t="s">
        <v>8417</v>
      </c>
      <c r="G4305" t="s">
        <v>1560</v>
      </c>
      <c r="H4305" t="s">
        <v>6450</v>
      </c>
      <c r="I4305" t="s">
        <v>55</v>
      </c>
      <c r="J4305" t="s">
        <v>144</v>
      </c>
      <c r="K4305" t="s">
        <v>6175</v>
      </c>
      <c r="L4305" t="s">
        <v>146</v>
      </c>
      <c r="M4305" t="s">
        <v>9567</v>
      </c>
    </row>
    <row r="4306" spans="1:13" x14ac:dyDescent="0.35">
      <c r="A4306" t="s">
        <v>6645</v>
      </c>
      <c r="B4306" t="s">
        <v>25</v>
      </c>
      <c r="C4306" t="s">
        <v>150</v>
      </c>
      <c r="D4306" t="s">
        <v>61</v>
      </c>
      <c r="E4306" t="s">
        <v>6646</v>
      </c>
      <c r="F4306" t="s">
        <v>277</v>
      </c>
      <c r="G4306" t="s">
        <v>151</v>
      </c>
      <c r="H4306" t="s">
        <v>6647</v>
      </c>
      <c r="I4306" t="s">
        <v>55</v>
      </c>
      <c r="J4306" t="s">
        <v>144</v>
      </c>
      <c r="K4306" t="s">
        <v>6175</v>
      </c>
      <c r="L4306" t="s">
        <v>146</v>
      </c>
      <c r="M4306" t="s">
        <v>6648</v>
      </c>
    </row>
    <row r="4307" spans="1:13" x14ac:dyDescent="0.35">
      <c r="A4307" t="s">
        <v>6649</v>
      </c>
      <c r="B4307" t="s">
        <v>25</v>
      </c>
      <c r="C4307" t="s">
        <v>150</v>
      </c>
      <c r="D4307" t="s">
        <v>61</v>
      </c>
      <c r="E4307" t="s">
        <v>6650</v>
      </c>
      <c r="F4307" t="s">
        <v>277</v>
      </c>
      <c r="G4307" t="s">
        <v>151</v>
      </c>
      <c r="H4307" t="s">
        <v>6647</v>
      </c>
      <c r="I4307" t="s">
        <v>55</v>
      </c>
      <c r="J4307" t="s">
        <v>144</v>
      </c>
      <c r="K4307" t="s">
        <v>6175</v>
      </c>
      <c r="L4307" t="s">
        <v>146</v>
      </c>
      <c r="M4307" t="s">
        <v>6651</v>
      </c>
    </row>
    <row r="4308" spans="1:13" x14ac:dyDescent="0.35">
      <c r="A4308" t="s">
        <v>6652</v>
      </c>
      <c r="B4308" t="s">
        <v>25</v>
      </c>
      <c r="C4308" t="s">
        <v>150</v>
      </c>
      <c r="D4308" t="s">
        <v>61</v>
      </c>
      <c r="E4308" t="s">
        <v>6653</v>
      </c>
      <c r="F4308" t="s">
        <v>277</v>
      </c>
      <c r="G4308" t="s">
        <v>151</v>
      </c>
      <c r="H4308" t="s">
        <v>6647</v>
      </c>
      <c r="I4308" t="s">
        <v>55</v>
      </c>
      <c r="J4308" t="s">
        <v>144</v>
      </c>
      <c r="K4308" t="s">
        <v>6175</v>
      </c>
      <c r="L4308" t="s">
        <v>146</v>
      </c>
      <c r="M4308" t="s">
        <v>6654</v>
      </c>
    </row>
    <row r="4309" spans="1:13" x14ac:dyDescent="0.35">
      <c r="A4309" t="s">
        <v>9499</v>
      </c>
      <c r="B4309" t="s">
        <v>25</v>
      </c>
      <c r="C4309" t="s">
        <v>150</v>
      </c>
      <c r="D4309" t="s">
        <v>61</v>
      </c>
      <c r="E4309" t="s">
        <v>6646</v>
      </c>
      <c r="F4309" t="s">
        <v>192</v>
      </c>
      <c r="G4309" t="s">
        <v>3367</v>
      </c>
      <c r="H4309" t="s">
        <v>6647</v>
      </c>
      <c r="I4309" t="s">
        <v>55</v>
      </c>
      <c r="J4309" t="s">
        <v>144</v>
      </c>
      <c r="K4309" t="s">
        <v>6175</v>
      </c>
      <c r="L4309" t="s">
        <v>146</v>
      </c>
      <c r="M4309" t="s">
        <v>9568</v>
      </c>
    </row>
    <row r="4310" spans="1:13" x14ac:dyDescent="0.35">
      <c r="A4310" t="s">
        <v>6655</v>
      </c>
      <c r="B4310" t="s">
        <v>25</v>
      </c>
      <c r="C4310" t="s">
        <v>150</v>
      </c>
      <c r="D4310" t="s">
        <v>141</v>
      </c>
      <c r="E4310" t="s">
        <v>6656</v>
      </c>
      <c r="F4310" t="s">
        <v>6071</v>
      </c>
      <c r="G4310" t="s">
        <v>151</v>
      </c>
      <c r="H4310" t="s">
        <v>6657</v>
      </c>
      <c r="I4310" t="s">
        <v>55</v>
      </c>
      <c r="J4310" t="s">
        <v>144</v>
      </c>
      <c r="K4310" t="s">
        <v>5853</v>
      </c>
      <c r="L4310" t="s">
        <v>146</v>
      </c>
      <c r="M4310" t="s">
        <v>6658</v>
      </c>
    </row>
    <row r="4311" spans="1:13" x14ac:dyDescent="0.35">
      <c r="A4311" t="s">
        <v>6659</v>
      </c>
      <c r="B4311" t="s">
        <v>25</v>
      </c>
      <c r="C4311" t="s">
        <v>150</v>
      </c>
      <c r="D4311" t="s">
        <v>141</v>
      </c>
      <c r="E4311" t="s">
        <v>6660</v>
      </c>
      <c r="F4311" t="s">
        <v>6661</v>
      </c>
      <c r="G4311" t="s">
        <v>151</v>
      </c>
      <c r="H4311" t="s">
        <v>6662</v>
      </c>
      <c r="I4311" t="s">
        <v>55</v>
      </c>
      <c r="J4311" t="s">
        <v>144</v>
      </c>
      <c r="K4311" t="s">
        <v>5853</v>
      </c>
      <c r="L4311" t="s">
        <v>252</v>
      </c>
      <c r="M4311" t="s">
        <v>6663</v>
      </c>
    </row>
    <row r="4312" spans="1:13" x14ac:dyDescent="0.35">
      <c r="A4312" t="s">
        <v>6664</v>
      </c>
      <c r="B4312" t="s">
        <v>25</v>
      </c>
      <c r="C4312" t="s">
        <v>150</v>
      </c>
      <c r="D4312" t="s">
        <v>141</v>
      </c>
      <c r="E4312" t="s">
        <v>6660</v>
      </c>
      <c r="F4312" t="s">
        <v>202</v>
      </c>
      <c r="G4312" t="s">
        <v>151</v>
      </c>
      <c r="H4312" t="s">
        <v>6662</v>
      </c>
      <c r="I4312" t="s">
        <v>55</v>
      </c>
      <c r="J4312" t="s">
        <v>144</v>
      </c>
      <c r="K4312" t="s">
        <v>6665</v>
      </c>
      <c r="L4312" t="s">
        <v>146</v>
      </c>
      <c r="M4312" t="s">
        <v>6666</v>
      </c>
    </row>
    <row r="4313" spans="1:13" x14ac:dyDescent="0.35">
      <c r="A4313" t="s">
        <v>6667</v>
      </c>
      <c r="B4313" t="s">
        <v>25</v>
      </c>
      <c r="C4313" t="s">
        <v>150</v>
      </c>
      <c r="D4313" t="s">
        <v>141</v>
      </c>
      <c r="E4313" t="s">
        <v>6660</v>
      </c>
      <c r="F4313" t="s">
        <v>1510</v>
      </c>
      <c r="G4313" t="s">
        <v>198</v>
      </c>
      <c r="H4313" t="s">
        <v>6662</v>
      </c>
      <c r="I4313" t="s">
        <v>55</v>
      </c>
      <c r="J4313" t="s">
        <v>144</v>
      </c>
      <c r="K4313" t="s">
        <v>5853</v>
      </c>
      <c r="L4313" t="s">
        <v>146</v>
      </c>
      <c r="M4313" t="s">
        <v>6668</v>
      </c>
    </row>
    <row r="4314" spans="1:13" x14ac:dyDescent="0.35">
      <c r="A4314" t="s">
        <v>6669</v>
      </c>
      <c r="B4314" t="s">
        <v>25</v>
      </c>
      <c r="C4314" t="s">
        <v>150</v>
      </c>
      <c r="D4314" t="s">
        <v>141</v>
      </c>
      <c r="E4314" t="s">
        <v>6660</v>
      </c>
      <c r="F4314" t="s">
        <v>5150</v>
      </c>
      <c r="G4314" t="s">
        <v>198</v>
      </c>
      <c r="H4314" t="s">
        <v>6662</v>
      </c>
      <c r="I4314" t="s">
        <v>55</v>
      </c>
      <c r="J4314" t="s">
        <v>2175</v>
      </c>
      <c r="K4314" t="s">
        <v>6175</v>
      </c>
      <c r="L4314" t="s">
        <v>146</v>
      </c>
      <c r="M4314" t="s">
        <v>6670</v>
      </c>
    </row>
    <row r="4315" spans="1:13" x14ac:dyDescent="0.35">
      <c r="A4315" t="s">
        <v>6671</v>
      </c>
      <c r="B4315" t="s">
        <v>25</v>
      </c>
      <c r="C4315" t="s">
        <v>150</v>
      </c>
      <c r="D4315" t="s">
        <v>60</v>
      </c>
      <c r="E4315" t="s">
        <v>6672</v>
      </c>
      <c r="F4315" t="s">
        <v>660</v>
      </c>
      <c r="G4315" t="s">
        <v>537</v>
      </c>
      <c r="H4315" t="s">
        <v>6673</v>
      </c>
      <c r="I4315" t="s">
        <v>55</v>
      </c>
      <c r="J4315" t="s">
        <v>2175</v>
      </c>
      <c r="K4315" t="s">
        <v>5853</v>
      </c>
      <c r="L4315" t="s">
        <v>146</v>
      </c>
      <c r="M4315" t="s">
        <v>6674</v>
      </c>
    </row>
    <row r="4316" spans="1:13" x14ac:dyDescent="0.35">
      <c r="A4316" t="s">
        <v>6675</v>
      </c>
      <c r="B4316" t="s">
        <v>25</v>
      </c>
      <c r="C4316" t="s">
        <v>150</v>
      </c>
      <c r="D4316" t="s">
        <v>60</v>
      </c>
      <c r="E4316" t="s">
        <v>6676</v>
      </c>
      <c r="F4316" t="s">
        <v>660</v>
      </c>
      <c r="G4316" t="s">
        <v>147</v>
      </c>
      <c r="H4316" t="s">
        <v>6673</v>
      </c>
      <c r="I4316" t="s">
        <v>55</v>
      </c>
      <c r="J4316" t="s">
        <v>2175</v>
      </c>
      <c r="K4316" t="s">
        <v>5853</v>
      </c>
      <c r="L4316" t="s">
        <v>146</v>
      </c>
      <c r="M4316" t="s">
        <v>6677</v>
      </c>
    </row>
    <row r="4317" spans="1:13" x14ac:dyDescent="0.35">
      <c r="A4317" t="s">
        <v>6678</v>
      </c>
      <c r="B4317" t="s">
        <v>25</v>
      </c>
      <c r="C4317" t="s">
        <v>150</v>
      </c>
      <c r="D4317" t="s">
        <v>60</v>
      </c>
      <c r="E4317" t="s">
        <v>6679</v>
      </c>
      <c r="F4317" t="s">
        <v>660</v>
      </c>
      <c r="G4317" t="s">
        <v>537</v>
      </c>
      <c r="H4317" t="s">
        <v>6673</v>
      </c>
      <c r="I4317" t="s">
        <v>55</v>
      </c>
      <c r="J4317" t="s">
        <v>2175</v>
      </c>
      <c r="K4317" t="s">
        <v>5853</v>
      </c>
      <c r="L4317" t="s">
        <v>146</v>
      </c>
      <c r="M4317" t="s">
        <v>6680</v>
      </c>
    </row>
    <row r="4318" spans="1:13" x14ac:dyDescent="0.35">
      <c r="A4318" t="s">
        <v>6681</v>
      </c>
      <c r="B4318" t="s">
        <v>25</v>
      </c>
      <c r="C4318" t="s">
        <v>69</v>
      </c>
      <c r="D4318" t="s">
        <v>141</v>
      </c>
      <c r="E4318" t="s">
        <v>6682</v>
      </c>
      <c r="F4318" t="s">
        <v>277</v>
      </c>
      <c r="G4318" t="s">
        <v>537</v>
      </c>
      <c r="H4318" t="s">
        <v>6673</v>
      </c>
      <c r="I4318" t="s">
        <v>55</v>
      </c>
      <c r="J4318" t="s">
        <v>144</v>
      </c>
      <c r="K4318" t="s">
        <v>5853</v>
      </c>
      <c r="L4318" t="s">
        <v>146</v>
      </c>
      <c r="M4318" t="s">
        <v>6683</v>
      </c>
    </row>
    <row r="4319" spans="1:13" x14ac:dyDescent="0.35">
      <c r="A4319" t="s">
        <v>6684</v>
      </c>
      <c r="B4319" t="s">
        <v>25</v>
      </c>
      <c r="C4319" t="s">
        <v>69</v>
      </c>
      <c r="D4319" t="s">
        <v>141</v>
      </c>
      <c r="E4319" t="s">
        <v>6682</v>
      </c>
      <c r="F4319" t="s">
        <v>277</v>
      </c>
      <c r="G4319" t="s">
        <v>1560</v>
      </c>
      <c r="H4319" t="s">
        <v>6673</v>
      </c>
      <c r="I4319" t="s">
        <v>55</v>
      </c>
      <c r="J4319" t="s">
        <v>144</v>
      </c>
      <c r="K4319" t="s">
        <v>5853</v>
      </c>
      <c r="L4319" t="s">
        <v>146</v>
      </c>
      <c r="M4319" t="s">
        <v>6685</v>
      </c>
    </row>
    <row r="4320" spans="1:13" x14ac:dyDescent="0.35">
      <c r="A4320" t="s">
        <v>6686</v>
      </c>
      <c r="B4320" t="s">
        <v>25</v>
      </c>
      <c r="C4320" t="s">
        <v>59</v>
      </c>
      <c r="D4320" t="s">
        <v>60</v>
      </c>
      <c r="E4320" t="s">
        <v>6687</v>
      </c>
      <c r="F4320" t="s">
        <v>2209</v>
      </c>
      <c r="G4320" t="s">
        <v>195</v>
      </c>
      <c r="H4320" t="s">
        <v>6673</v>
      </c>
      <c r="I4320" t="s">
        <v>55</v>
      </c>
      <c r="J4320" t="s">
        <v>144</v>
      </c>
      <c r="K4320" t="s">
        <v>5908</v>
      </c>
      <c r="L4320" t="s">
        <v>146</v>
      </c>
      <c r="M4320" t="s">
        <v>6688</v>
      </c>
    </row>
    <row r="4321" spans="1:13" x14ac:dyDescent="0.35">
      <c r="A4321" t="s">
        <v>6689</v>
      </c>
      <c r="B4321" t="s">
        <v>25</v>
      </c>
      <c r="C4321" t="s">
        <v>59</v>
      </c>
      <c r="D4321" t="s">
        <v>60</v>
      </c>
      <c r="E4321" t="s">
        <v>6690</v>
      </c>
      <c r="F4321" t="s">
        <v>2209</v>
      </c>
      <c r="G4321" t="s">
        <v>195</v>
      </c>
      <c r="H4321" t="s">
        <v>6673</v>
      </c>
      <c r="I4321" t="s">
        <v>55</v>
      </c>
      <c r="J4321" t="s">
        <v>144</v>
      </c>
      <c r="K4321" t="s">
        <v>5908</v>
      </c>
      <c r="L4321" t="s">
        <v>146</v>
      </c>
      <c r="M4321" t="s">
        <v>6691</v>
      </c>
    </row>
    <row r="4322" spans="1:13" x14ac:dyDescent="0.35">
      <c r="A4322" t="s">
        <v>6692</v>
      </c>
      <c r="B4322" t="s">
        <v>25</v>
      </c>
      <c r="C4322" t="s">
        <v>59</v>
      </c>
      <c r="D4322" t="s">
        <v>60</v>
      </c>
      <c r="E4322" t="s">
        <v>6693</v>
      </c>
      <c r="F4322" t="s">
        <v>2209</v>
      </c>
      <c r="G4322" t="s">
        <v>195</v>
      </c>
      <c r="H4322" t="s">
        <v>6673</v>
      </c>
      <c r="I4322" t="s">
        <v>55</v>
      </c>
      <c r="J4322" t="s">
        <v>144</v>
      </c>
      <c r="K4322" t="s">
        <v>5908</v>
      </c>
      <c r="L4322" t="s">
        <v>146</v>
      </c>
      <c r="M4322" t="s">
        <v>6694</v>
      </c>
    </row>
    <row r="4323" spans="1:13" x14ac:dyDescent="0.35">
      <c r="A4323" t="s">
        <v>6695</v>
      </c>
      <c r="B4323" t="s">
        <v>25</v>
      </c>
      <c r="C4323" t="s">
        <v>59</v>
      </c>
      <c r="D4323" t="s">
        <v>60</v>
      </c>
      <c r="E4323" t="s">
        <v>6696</v>
      </c>
      <c r="F4323" t="s">
        <v>2209</v>
      </c>
      <c r="G4323" t="s">
        <v>195</v>
      </c>
      <c r="H4323" t="s">
        <v>6673</v>
      </c>
      <c r="I4323" t="s">
        <v>55</v>
      </c>
      <c r="J4323" t="s">
        <v>144</v>
      </c>
      <c r="K4323" t="s">
        <v>5908</v>
      </c>
      <c r="L4323" t="s">
        <v>146</v>
      </c>
      <c r="M4323" t="s">
        <v>6697</v>
      </c>
    </row>
    <row r="4324" spans="1:13" x14ac:dyDescent="0.35">
      <c r="A4324" t="s">
        <v>6698</v>
      </c>
      <c r="B4324" t="s">
        <v>25</v>
      </c>
      <c r="C4324" t="s">
        <v>150</v>
      </c>
      <c r="D4324" t="s">
        <v>60</v>
      </c>
      <c r="E4324" t="s">
        <v>6682</v>
      </c>
      <c r="F4324" t="s">
        <v>277</v>
      </c>
      <c r="G4324" t="s">
        <v>193</v>
      </c>
      <c r="H4324" t="s">
        <v>6673</v>
      </c>
      <c r="I4324" t="s">
        <v>55</v>
      </c>
      <c r="J4324" t="s">
        <v>144</v>
      </c>
      <c r="K4324" t="s">
        <v>5853</v>
      </c>
      <c r="L4324" t="s">
        <v>146</v>
      </c>
      <c r="M4324" t="s">
        <v>6699</v>
      </c>
    </row>
    <row r="4325" spans="1:13" x14ac:dyDescent="0.35">
      <c r="A4325" t="s">
        <v>6700</v>
      </c>
      <c r="B4325" t="s">
        <v>25</v>
      </c>
      <c r="C4325" t="s">
        <v>150</v>
      </c>
      <c r="D4325" t="s">
        <v>60</v>
      </c>
      <c r="E4325" t="s">
        <v>6701</v>
      </c>
      <c r="F4325" t="s">
        <v>660</v>
      </c>
      <c r="G4325" t="s">
        <v>1560</v>
      </c>
      <c r="H4325" t="s">
        <v>6673</v>
      </c>
      <c r="I4325" t="s">
        <v>55</v>
      </c>
      <c r="J4325" t="s">
        <v>1746</v>
      </c>
      <c r="K4325" t="s">
        <v>5853</v>
      </c>
      <c r="L4325" t="s">
        <v>146</v>
      </c>
      <c r="M4325" t="s">
        <v>6702</v>
      </c>
    </row>
    <row r="4326" spans="1:13" x14ac:dyDescent="0.35">
      <c r="A4326" t="s">
        <v>6703</v>
      </c>
      <c r="B4326" t="s">
        <v>25</v>
      </c>
      <c r="C4326" t="s">
        <v>150</v>
      </c>
      <c r="D4326" t="s">
        <v>60</v>
      </c>
      <c r="E4326" t="s">
        <v>6704</v>
      </c>
      <c r="F4326" t="s">
        <v>246</v>
      </c>
      <c r="G4326" t="s">
        <v>193</v>
      </c>
      <c r="H4326" t="s">
        <v>6673</v>
      </c>
      <c r="I4326" t="s">
        <v>55</v>
      </c>
      <c r="J4326" t="s">
        <v>2175</v>
      </c>
      <c r="K4326" t="s">
        <v>5853</v>
      </c>
      <c r="L4326" t="s">
        <v>146</v>
      </c>
      <c r="M4326" t="s">
        <v>6705</v>
      </c>
    </row>
    <row r="4327" spans="1:13" x14ac:dyDescent="0.35">
      <c r="A4327" t="s">
        <v>6706</v>
      </c>
      <c r="B4327" t="s">
        <v>25</v>
      </c>
      <c r="C4327" t="s">
        <v>150</v>
      </c>
      <c r="D4327" t="s">
        <v>60</v>
      </c>
      <c r="E4327" t="s">
        <v>6707</v>
      </c>
      <c r="F4327" t="s">
        <v>3285</v>
      </c>
      <c r="G4327" t="s">
        <v>193</v>
      </c>
      <c r="H4327" t="s">
        <v>6673</v>
      </c>
      <c r="I4327" t="s">
        <v>55</v>
      </c>
      <c r="J4327" t="s">
        <v>2175</v>
      </c>
      <c r="K4327" t="s">
        <v>5853</v>
      </c>
      <c r="L4327" t="s">
        <v>146</v>
      </c>
      <c r="M4327" t="s">
        <v>6708</v>
      </c>
    </row>
    <row r="4328" spans="1:13" x14ac:dyDescent="0.35">
      <c r="A4328" t="s">
        <v>6709</v>
      </c>
      <c r="B4328" t="s">
        <v>25</v>
      </c>
      <c r="C4328" t="s">
        <v>150</v>
      </c>
      <c r="D4328" t="s">
        <v>60</v>
      </c>
      <c r="E4328" t="s">
        <v>6701</v>
      </c>
      <c r="F4328" t="s">
        <v>660</v>
      </c>
      <c r="G4328" t="s">
        <v>537</v>
      </c>
      <c r="H4328" t="s">
        <v>6673</v>
      </c>
      <c r="I4328" t="s">
        <v>200</v>
      </c>
      <c r="J4328" t="s">
        <v>144</v>
      </c>
      <c r="K4328" t="s">
        <v>5853</v>
      </c>
      <c r="L4328" t="s">
        <v>146</v>
      </c>
      <c r="M4328" t="s">
        <v>6710</v>
      </c>
    </row>
    <row r="4329" spans="1:13" x14ac:dyDescent="0.35">
      <c r="A4329" t="s">
        <v>6711</v>
      </c>
      <c r="B4329" t="s">
        <v>25</v>
      </c>
      <c r="C4329" t="s">
        <v>150</v>
      </c>
      <c r="D4329" t="s">
        <v>60</v>
      </c>
      <c r="E4329" t="s">
        <v>6712</v>
      </c>
      <c r="F4329" t="s">
        <v>660</v>
      </c>
      <c r="G4329" t="s">
        <v>193</v>
      </c>
      <c r="H4329" t="s">
        <v>6673</v>
      </c>
      <c r="I4329" t="s">
        <v>55</v>
      </c>
      <c r="J4329" t="s">
        <v>144</v>
      </c>
      <c r="K4329" t="s">
        <v>5853</v>
      </c>
      <c r="L4329" t="s">
        <v>146</v>
      </c>
      <c r="M4329" t="s">
        <v>6713</v>
      </c>
    </row>
    <row r="4330" spans="1:13" x14ac:dyDescent="0.35">
      <c r="A4330" t="s">
        <v>6714</v>
      </c>
      <c r="B4330" t="s">
        <v>25</v>
      </c>
      <c r="C4330" t="s">
        <v>150</v>
      </c>
      <c r="D4330" t="s">
        <v>60</v>
      </c>
      <c r="E4330" t="s">
        <v>6715</v>
      </c>
      <c r="F4330" t="s">
        <v>660</v>
      </c>
      <c r="G4330" t="s">
        <v>147</v>
      </c>
      <c r="H4330" t="s">
        <v>6673</v>
      </c>
      <c r="I4330" t="s">
        <v>55</v>
      </c>
      <c r="J4330" t="s">
        <v>144</v>
      </c>
      <c r="K4330" t="s">
        <v>5853</v>
      </c>
      <c r="L4330" t="s">
        <v>146</v>
      </c>
      <c r="M4330" t="s">
        <v>6716</v>
      </c>
    </row>
    <row r="4331" spans="1:13" x14ac:dyDescent="0.35">
      <c r="A4331" t="s">
        <v>6717</v>
      </c>
      <c r="B4331" t="s">
        <v>25</v>
      </c>
      <c r="C4331" t="s">
        <v>150</v>
      </c>
      <c r="D4331" t="s">
        <v>60</v>
      </c>
      <c r="E4331" t="s">
        <v>6718</v>
      </c>
      <c r="F4331" t="s">
        <v>660</v>
      </c>
      <c r="G4331" t="s">
        <v>193</v>
      </c>
      <c r="H4331" t="s">
        <v>6673</v>
      </c>
      <c r="I4331" t="s">
        <v>55</v>
      </c>
      <c r="J4331" t="s">
        <v>2175</v>
      </c>
      <c r="K4331" t="s">
        <v>6175</v>
      </c>
      <c r="L4331" t="s">
        <v>146</v>
      </c>
      <c r="M4331" t="s">
        <v>6719</v>
      </c>
    </row>
    <row r="4332" spans="1:13" x14ac:dyDescent="0.35">
      <c r="A4332" t="s">
        <v>6720</v>
      </c>
      <c r="B4332" t="s">
        <v>25</v>
      </c>
      <c r="C4332" t="s">
        <v>150</v>
      </c>
      <c r="D4332" t="s">
        <v>60</v>
      </c>
      <c r="E4332" t="s">
        <v>6682</v>
      </c>
      <c r="F4332" t="s">
        <v>515</v>
      </c>
      <c r="G4332" t="s">
        <v>193</v>
      </c>
      <c r="H4332" t="s">
        <v>6673</v>
      </c>
      <c r="I4332" t="s">
        <v>55</v>
      </c>
      <c r="J4332" t="s">
        <v>2175</v>
      </c>
      <c r="K4332" t="s">
        <v>6175</v>
      </c>
      <c r="L4332" t="s">
        <v>146</v>
      </c>
      <c r="M4332" t="s">
        <v>6721</v>
      </c>
    </row>
    <row r="4333" spans="1:13" x14ac:dyDescent="0.35">
      <c r="A4333" t="s">
        <v>6722</v>
      </c>
      <c r="B4333" t="s">
        <v>25</v>
      </c>
      <c r="C4333" t="s">
        <v>150</v>
      </c>
      <c r="D4333" t="s">
        <v>60</v>
      </c>
      <c r="E4333" t="s">
        <v>6723</v>
      </c>
      <c r="F4333" t="s">
        <v>660</v>
      </c>
      <c r="G4333" t="s">
        <v>147</v>
      </c>
      <c r="H4333" t="s">
        <v>6673</v>
      </c>
      <c r="I4333" t="s">
        <v>55</v>
      </c>
      <c r="J4333" t="s">
        <v>144</v>
      </c>
      <c r="K4333" t="s">
        <v>6175</v>
      </c>
      <c r="L4333" t="s">
        <v>146</v>
      </c>
      <c r="M4333" t="s">
        <v>6724</v>
      </c>
    </row>
    <row r="4334" spans="1:13" x14ac:dyDescent="0.35">
      <c r="A4334" t="s">
        <v>6725</v>
      </c>
      <c r="B4334" t="s">
        <v>25</v>
      </c>
      <c r="C4334" t="s">
        <v>69</v>
      </c>
      <c r="D4334" t="s">
        <v>141</v>
      </c>
      <c r="E4334" t="s">
        <v>6682</v>
      </c>
      <c r="F4334" t="s">
        <v>277</v>
      </c>
      <c r="G4334" t="s">
        <v>537</v>
      </c>
      <c r="H4334" t="s">
        <v>6673</v>
      </c>
      <c r="I4334" t="s">
        <v>6166</v>
      </c>
      <c r="J4334" t="s">
        <v>144</v>
      </c>
      <c r="K4334" t="s">
        <v>6175</v>
      </c>
      <c r="L4334" t="s">
        <v>146</v>
      </c>
      <c r="M4334" t="s">
        <v>6726</v>
      </c>
    </row>
    <row r="4335" spans="1:13" x14ac:dyDescent="0.35">
      <c r="A4335" t="s">
        <v>6727</v>
      </c>
      <c r="B4335" t="s">
        <v>25</v>
      </c>
      <c r="C4335" t="s">
        <v>69</v>
      </c>
      <c r="D4335" t="s">
        <v>141</v>
      </c>
      <c r="E4335" t="s">
        <v>6682</v>
      </c>
      <c r="F4335" t="s">
        <v>277</v>
      </c>
      <c r="G4335" t="s">
        <v>537</v>
      </c>
      <c r="H4335" t="s">
        <v>6673</v>
      </c>
      <c r="I4335" t="s">
        <v>55</v>
      </c>
      <c r="J4335" t="s">
        <v>144</v>
      </c>
      <c r="K4335" t="s">
        <v>6175</v>
      </c>
      <c r="L4335" t="s">
        <v>146</v>
      </c>
      <c r="M4335" t="s">
        <v>6728</v>
      </c>
    </row>
    <row r="4336" spans="1:13" x14ac:dyDescent="0.35">
      <c r="A4336" t="s">
        <v>6729</v>
      </c>
      <c r="B4336" t="s">
        <v>25</v>
      </c>
      <c r="C4336" t="s">
        <v>150</v>
      </c>
      <c r="D4336" t="s">
        <v>80</v>
      </c>
      <c r="E4336" t="s">
        <v>6730</v>
      </c>
      <c r="F4336" t="s">
        <v>2209</v>
      </c>
      <c r="G4336" t="s">
        <v>195</v>
      </c>
      <c r="H4336" t="s">
        <v>6731</v>
      </c>
      <c r="I4336" t="s">
        <v>55</v>
      </c>
      <c r="J4336" t="s">
        <v>144</v>
      </c>
      <c r="K4336" t="s">
        <v>5908</v>
      </c>
      <c r="L4336" t="s">
        <v>146</v>
      </c>
      <c r="M4336" t="s">
        <v>6732</v>
      </c>
    </row>
    <row r="4337" spans="1:13" x14ac:dyDescent="0.35">
      <c r="A4337" t="s">
        <v>6733</v>
      </c>
      <c r="B4337" t="s">
        <v>25</v>
      </c>
      <c r="C4337" t="s">
        <v>59</v>
      </c>
      <c r="D4337" t="s">
        <v>60</v>
      </c>
      <c r="E4337" t="s">
        <v>6734</v>
      </c>
      <c r="F4337" t="s">
        <v>202</v>
      </c>
      <c r="G4337" t="s">
        <v>195</v>
      </c>
      <c r="H4337" t="s">
        <v>6731</v>
      </c>
      <c r="I4337" t="s">
        <v>55</v>
      </c>
      <c r="J4337" t="s">
        <v>144</v>
      </c>
      <c r="K4337" t="s">
        <v>5908</v>
      </c>
      <c r="L4337" t="s">
        <v>146</v>
      </c>
      <c r="M4337" t="s">
        <v>6735</v>
      </c>
    </row>
    <row r="4338" spans="1:13" x14ac:dyDescent="0.35">
      <c r="A4338" t="s">
        <v>6736</v>
      </c>
      <c r="B4338" t="s">
        <v>25</v>
      </c>
      <c r="C4338" t="s">
        <v>59</v>
      </c>
      <c r="D4338" t="s">
        <v>60</v>
      </c>
      <c r="E4338" t="s">
        <v>6737</v>
      </c>
      <c r="F4338" t="s">
        <v>202</v>
      </c>
      <c r="G4338" t="s">
        <v>195</v>
      </c>
      <c r="H4338" t="s">
        <v>6731</v>
      </c>
      <c r="I4338" t="s">
        <v>55</v>
      </c>
      <c r="J4338" t="s">
        <v>144</v>
      </c>
      <c r="K4338" t="s">
        <v>5908</v>
      </c>
      <c r="L4338" t="s">
        <v>146</v>
      </c>
      <c r="M4338" t="s">
        <v>6738</v>
      </c>
    </row>
    <row r="4339" spans="1:13" x14ac:dyDescent="0.35">
      <c r="A4339" t="s">
        <v>6739</v>
      </c>
      <c r="B4339" t="s">
        <v>25</v>
      </c>
      <c r="C4339" t="s">
        <v>58</v>
      </c>
      <c r="D4339" t="s">
        <v>141</v>
      </c>
      <c r="E4339" t="s">
        <v>6740</v>
      </c>
      <c r="F4339" t="s">
        <v>660</v>
      </c>
      <c r="G4339" t="s">
        <v>143</v>
      </c>
      <c r="H4339" t="s">
        <v>6731</v>
      </c>
      <c r="I4339" t="s">
        <v>55</v>
      </c>
      <c r="J4339" t="s">
        <v>144</v>
      </c>
      <c r="K4339" t="s">
        <v>5853</v>
      </c>
      <c r="L4339" t="s">
        <v>146</v>
      </c>
      <c r="M4339" t="s">
        <v>6741</v>
      </c>
    </row>
    <row r="4340" spans="1:13" x14ac:dyDescent="0.35">
      <c r="A4340" t="s">
        <v>6742</v>
      </c>
      <c r="B4340" t="s">
        <v>25</v>
      </c>
      <c r="C4340" t="s">
        <v>69</v>
      </c>
      <c r="D4340" t="s">
        <v>141</v>
      </c>
      <c r="E4340" t="s">
        <v>6743</v>
      </c>
      <c r="F4340" t="s">
        <v>277</v>
      </c>
      <c r="G4340" t="s">
        <v>195</v>
      </c>
      <c r="H4340" t="s">
        <v>6731</v>
      </c>
      <c r="I4340" t="s">
        <v>55</v>
      </c>
      <c r="J4340" t="s">
        <v>144</v>
      </c>
      <c r="K4340" t="s">
        <v>5853</v>
      </c>
      <c r="L4340" t="s">
        <v>146</v>
      </c>
      <c r="M4340" t="s">
        <v>6744</v>
      </c>
    </row>
    <row r="4341" spans="1:13" x14ac:dyDescent="0.35">
      <c r="A4341" t="s">
        <v>6745</v>
      </c>
      <c r="B4341" t="s">
        <v>25</v>
      </c>
      <c r="C4341" t="s">
        <v>69</v>
      </c>
      <c r="D4341" t="s">
        <v>141</v>
      </c>
      <c r="E4341" t="s">
        <v>6743</v>
      </c>
      <c r="F4341" t="s">
        <v>277</v>
      </c>
      <c r="G4341" t="s">
        <v>6034</v>
      </c>
      <c r="H4341" t="s">
        <v>6731</v>
      </c>
      <c r="I4341" t="s">
        <v>6166</v>
      </c>
      <c r="J4341" t="s">
        <v>144</v>
      </c>
      <c r="K4341" t="s">
        <v>6175</v>
      </c>
      <c r="L4341" t="s">
        <v>146</v>
      </c>
      <c r="M4341" t="s">
        <v>6746</v>
      </c>
    </row>
    <row r="4342" spans="1:13" x14ac:dyDescent="0.35">
      <c r="A4342" t="s">
        <v>6747</v>
      </c>
      <c r="B4342" t="s">
        <v>25</v>
      </c>
      <c r="C4342" t="s">
        <v>69</v>
      </c>
      <c r="D4342" t="s">
        <v>141</v>
      </c>
      <c r="E4342" t="s">
        <v>6743</v>
      </c>
      <c r="F4342" t="s">
        <v>277</v>
      </c>
      <c r="G4342" t="s">
        <v>6034</v>
      </c>
      <c r="H4342" t="s">
        <v>6731</v>
      </c>
      <c r="I4342" t="s">
        <v>55</v>
      </c>
      <c r="J4342" t="s">
        <v>144</v>
      </c>
      <c r="K4342" t="s">
        <v>6175</v>
      </c>
      <c r="L4342" t="s">
        <v>146</v>
      </c>
      <c r="M4342" t="s">
        <v>6748</v>
      </c>
    </row>
    <row r="4343" spans="1:13" x14ac:dyDescent="0.35">
      <c r="A4343" t="s">
        <v>6749</v>
      </c>
      <c r="B4343" t="s">
        <v>25</v>
      </c>
      <c r="C4343" t="s">
        <v>69</v>
      </c>
      <c r="D4343" t="s">
        <v>6750</v>
      </c>
      <c r="E4343" t="s">
        <v>6751</v>
      </c>
      <c r="F4343" t="s">
        <v>277</v>
      </c>
      <c r="G4343" t="s">
        <v>537</v>
      </c>
      <c r="H4343" t="s">
        <v>6752</v>
      </c>
      <c r="I4343" t="s">
        <v>55</v>
      </c>
      <c r="J4343" t="s">
        <v>144</v>
      </c>
      <c r="K4343" t="s">
        <v>5853</v>
      </c>
      <c r="L4343" t="s">
        <v>146</v>
      </c>
      <c r="M4343" t="s">
        <v>6753</v>
      </c>
    </row>
    <row r="4344" spans="1:13" x14ac:dyDescent="0.35">
      <c r="A4344" t="s">
        <v>6754</v>
      </c>
      <c r="B4344" t="s">
        <v>25</v>
      </c>
      <c r="C4344" t="s">
        <v>69</v>
      </c>
      <c r="D4344" t="s">
        <v>6750</v>
      </c>
      <c r="E4344" t="s">
        <v>6751</v>
      </c>
      <c r="F4344" t="s">
        <v>277</v>
      </c>
      <c r="G4344" t="s">
        <v>537</v>
      </c>
      <c r="H4344" t="s">
        <v>6752</v>
      </c>
      <c r="I4344" t="s">
        <v>55</v>
      </c>
      <c r="J4344" t="s">
        <v>144</v>
      </c>
      <c r="K4344" t="s">
        <v>5853</v>
      </c>
      <c r="L4344" t="s">
        <v>146</v>
      </c>
      <c r="M4344" t="s">
        <v>6755</v>
      </c>
    </row>
    <row r="4345" spans="1:13" x14ac:dyDescent="0.35">
      <c r="A4345" t="s">
        <v>6756</v>
      </c>
      <c r="B4345" t="s">
        <v>25</v>
      </c>
      <c r="C4345" t="s">
        <v>150</v>
      </c>
      <c r="D4345" t="s">
        <v>141</v>
      </c>
      <c r="E4345" t="s">
        <v>6757</v>
      </c>
      <c r="F4345" t="s">
        <v>277</v>
      </c>
      <c r="G4345" t="s">
        <v>193</v>
      </c>
      <c r="H4345" t="s">
        <v>6752</v>
      </c>
      <c r="I4345" t="s">
        <v>171</v>
      </c>
      <c r="J4345" t="s">
        <v>2175</v>
      </c>
      <c r="K4345" t="s">
        <v>5853</v>
      </c>
      <c r="L4345" t="s">
        <v>146</v>
      </c>
      <c r="M4345" t="s">
        <v>6758</v>
      </c>
    </row>
    <row r="4346" spans="1:13" x14ac:dyDescent="0.35">
      <c r="A4346" t="s">
        <v>6759</v>
      </c>
      <c r="B4346" t="s">
        <v>25</v>
      </c>
      <c r="C4346" t="s">
        <v>150</v>
      </c>
      <c r="D4346" t="s">
        <v>141</v>
      </c>
      <c r="E4346" t="s">
        <v>6760</v>
      </c>
      <c r="F4346" t="s">
        <v>197</v>
      </c>
      <c r="G4346" t="s">
        <v>151</v>
      </c>
      <c r="H4346" t="s">
        <v>6761</v>
      </c>
      <c r="I4346" t="s">
        <v>55</v>
      </c>
      <c r="J4346" t="s">
        <v>144</v>
      </c>
      <c r="K4346" t="s">
        <v>6665</v>
      </c>
      <c r="L4346" t="s">
        <v>146</v>
      </c>
      <c r="M4346" t="s">
        <v>6762</v>
      </c>
    </row>
    <row r="4347" spans="1:13" x14ac:dyDescent="0.35">
      <c r="A4347" t="s">
        <v>6763</v>
      </c>
      <c r="B4347" t="s">
        <v>25</v>
      </c>
      <c r="C4347" t="s">
        <v>150</v>
      </c>
      <c r="D4347" t="s">
        <v>6750</v>
      </c>
      <c r="E4347" t="s">
        <v>6764</v>
      </c>
      <c r="F4347" t="s">
        <v>515</v>
      </c>
      <c r="G4347" t="s">
        <v>151</v>
      </c>
      <c r="H4347" t="s">
        <v>6752</v>
      </c>
      <c r="I4347" t="s">
        <v>55</v>
      </c>
      <c r="J4347" t="s">
        <v>152</v>
      </c>
      <c r="K4347" t="s">
        <v>6175</v>
      </c>
      <c r="L4347" t="s">
        <v>146</v>
      </c>
      <c r="M4347" t="s">
        <v>6765</v>
      </c>
    </row>
    <row r="4348" spans="1:13" x14ac:dyDescent="0.35">
      <c r="A4348" t="s">
        <v>9569</v>
      </c>
      <c r="B4348" t="s">
        <v>25</v>
      </c>
      <c r="C4348" t="s">
        <v>150</v>
      </c>
      <c r="D4348" t="s">
        <v>141</v>
      </c>
      <c r="E4348" t="s">
        <v>9570</v>
      </c>
      <c r="F4348" t="s">
        <v>277</v>
      </c>
      <c r="G4348" t="s">
        <v>6766</v>
      </c>
      <c r="H4348" t="s">
        <v>6752</v>
      </c>
      <c r="I4348" t="s">
        <v>55</v>
      </c>
      <c r="J4348" t="s">
        <v>2175</v>
      </c>
      <c r="K4348" t="s">
        <v>6175</v>
      </c>
      <c r="L4348" t="s">
        <v>146</v>
      </c>
      <c r="M4348" t="s">
        <v>9571</v>
      </c>
    </row>
    <row r="4349" spans="1:13" x14ac:dyDescent="0.35">
      <c r="A4349" t="s">
        <v>9572</v>
      </c>
      <c r="B4349" t="s">
        <v>25</v>
      </c>
      <c r="C4349" t="s">
        <v>150</v>
      </c>
      <c r="D4349" t="s">
        <v>141</v>
      </c>
      <c r="E4349" t="s">
        <v>9570</v>
      </c>
      <c r="F4349" t="s">
        <v>277</v>
      </c>
      <c r="G4349" t="s">
        <v>193</v>
      </c>
      <c r="H4349" t="s">
        <v>6752</v>
      </c>
      <c r="I4349" t="s">
        <v>171</v>
      </c>
      <c r="J4349" t="s">
        <v>2175</v>
      </c>
      <c r="K4349" t="s">
        <v>6175</v>
      </c>
      <c r="L4349" t="s">
        <v>146</v>
      </c>
      <c r="M4349" t="s">
        <v>9573</v>
      </c>
    </row>
    <row r="4350" spans="1:13" x14ac:dyDescent="0.35">
      <c r="A4350" t="s">
        <v>9500</v>
      </c>
      <c r="B4350" t="s">
        <v>25</v>
      </c>
      <c r="C4350" t="s">
        <v>69</v>
      </c>
      <c r="D4350" t="s">
        <v>6750</v>
      </c>
      <c r="E4350" t="s">
        <v>6764</v>
      </c>
      <c r="F4350" t="s">
        <v>1742</v>
      </c>
      <c r="G4350" t="s">
        <v>6766</v>
      </c>
      <c r="H4350" t="s">
        <v>6752</v>
      </c>
      <c r="I4350" t="s">
        <v>55</v>
      </c>
      <c r="J4350" t="s">
        <v>144</v>
      </c>
      <c r="K4350" t="s">
        <v>6175</v>
      </c>
      <c r="L4350" t="s">
        <v>146</v>
      </c>
      <c r="M4350" t="s">
        <v>9501</v>
      </c>
    </row>
    <row r="4351" spans="1:13" x14ac:dyDescent="0.35">
      <c r="A4351" t="s">
        <v>6767</v>
      </c>
      <c r="B4351" t="s">
        <v>25</v>
      </c>
      <c r="C4351" t="s">
        <v>150</v>
      </c>
      <c r="D4351" t="s">
        <v>61</v>
      </c>
      <c r="E4351" t="s">
        <v>6768</v>
      </c>
      <c r="F4351" t="s">
        <v>660</v>
      </c>
      <c r="G4351" t="s">
        <v>6034</v>
      </c>
      <c r="H4351" t="s">
        <v>6769</v>
      </c>
      <c r="I4351" t="s">
        <v>55</v>
      </c>
      <c r="J4351" t="s">
        <v>152</v>
      </c>
      <c r="K4351" t="s">
        <v>5853</v>
      </c>
      <c r="L4351" t="s">
        <v>146</v>
      </c>
      <c r="M4351" t="s">
        <v>6770</v>
      </c>
    </row>
    <row r="4352" spans="1:13" x14ac:dyDescent="0.35">
      <c r="A4352" t="s">
        <v>6771</v>
      </c>
      <c r="B4352" t="s">
        <v>25</v>
      </c>
      <c r="C4352" t="s">
        <v>150</v>
      </c>
      <c r="D4352" t="s">
        <v>60</v>
      </c>
      <c r="E4352" t="s">
        <v>6768</v>
      </c>
      <c r="F4352" t="s">
        <v>1138</v>
      </c>
      <c r="G4352" t="s">
        <v>195</v>
      </c>
      <c r="H4352" t="s">
        <v>6769</v>
      </c>
      <c r="I4352" t="s">
        <v>55</v>
      </c>
      <c r="J4352" t="s">
        <v>144</v>
      </c>
      <c r="K4352" t="s">
        <v>5908</v>
      </c>
      <c r="L4352" t="s">
        <v>146</v>
      </c>
      <c r="M4352" t="s">
        <v>6772</v>
      </c>
    </row>
    <row r="4353" spans="1:13" x14ac:dyDescent="0.35">
      <c r="A4353" t="s">
        <v>6773</v>
      </c>
      <c r="B4353" t="s">
        <v>25</v>
      </c>
      <c r="C4353" t="s">
        <v>150</v>
      </c>
      <c r="D4353" t="s">
        <v>60</v>
      </c>
      <c r="E4353" t="s">
        <v>6774</v>
      </c>
      <c r="F4353" t="s">
        <v>192</v>
      </c>
      <c r="G4353" t="s">
        <v>195</v>
      </c>
      <c r="H4353" t="s">
        <v>6769</v>
      </c>
      <c r="I4353" t="s">
        <v>55</v>
      </c>
      <c r="J4353" t="s">
        <v>152</v>
      </c>
      <c r="K4353" t="s">
        <v>5853</v>
      </c>
      <c r="L4353" t="s">
        <v>146</v>
      </c>
      <c r="M4353" t="s">
        <v>6775</v>
      </c>
    </row>
    <row r="4354" spans="1:13" x14ac:dyDescent="0.35">
      <c r="A4354" t="s">
        <v>6776</v>
      </c>
      <c r="B4354" t="s">
        <v>25</v>
      </c>
      <c r="C4354" t="s">
        <v>150</v>
      </c>
      <c r="D4354" t="s">
        <v>60</v>
      </c>
      <c r="E4354" t="s">
        <v>6774</v>
      </c>
      <c r="F4354" t="s">
        <v>6777</v>
      </c>
      <c r="G4354" t="s">
        <v>6034</v>
      </c>
      <c r="H4354" t="s">
        <v>6769</v>
      </c>
      <c r="I4354" t="s">
        <v>55</v>
      </c>
      <c r="J4354" t="s">
        <v>152</v>
      </c>
      <c r="K4354" t="s">
        <v>5853</v>
      </c>
      <c r="L4354" t="s">
        <v>146</v>
      </c>
      <c r="M4354" t="s">
        <v>6778</v>
      </c>
    </row>
    <row r="4355" spans="1:13" x14ac:dyDescent="0.35">
      <c r="A4355" t="s">
        <v>6779</v>
      </c>
      <c r="B4355" t="s">
        <v>25</v>
      </c>
      <c r="C4355" t="s">
        <v>69</v>
      </c>
      <c r="D4355" t="s">
        <v>141</v>
      </c>
      <c r="E4355" t="s">
        <v>6780</v>
      </c>
      <c r="F4355" t="s">
        <v>277</v>
      </c>
      <c r="G4355" t="s">
        <v>147</v>
      </c>
      <c r="H4355" t="s">
        <v>6780</v>
      </c>
      <c r="I4355" t="s">
        <v>55</v>
      </c>
      <c r="J4355" t="s">
        <v>144</v>
      </c>
      <c r="K4355" t="s">
        <v>6175</v>
      </c>
      <c r="L4355" t="s">
        <v>146</v>
      </c>
      <c r="M4355" t="s">
        <v>6781</v>
      </c>
    </row>
    <row r="4356" spans="1:13" x14ac:dyDescent="0.35">
      <c r="A4356" t="s">
        <v>6782</v>
      </c>
      <c r="B4356" t="s">
        <v>25</v>
      </c>
      <c r="C4356" t="s">
        <v>69</v>
      </c>
      <c r="D4356" t="s">
        <v>141</v>
      </c>
      <c r="E4356" t="s">
        <v>6783</v>
      </c>
      <c r="F4356" t="s">
        <v>277</v>
      </c>
      <c r="G4356" t="s">
        <v>195</v>
      </c>
      <c r="H4356" t="s">
        <v>6784</v>
      </c>
      <c r="I4356" t="s">
        <v>55</v>
      </c>
      <c r="J4356" t="s">
        <v>144</v>
      </c>
      <c r="K4356" t="s">
        <v>5853</v>
      </c>
      <c r="L4356" t="s">
        <v>146</v>
      </c>
      <c r="M4356" t="s">
        <v>6785</v>
      </c>
    </row>
    <row r="4357" spans="1:13" x14ac:dyDescent="0.35">
      <c r="A4357" t="s">
        <v>6786</v>
      </c>
      <c r="B4357" t="s">
        <v>25</v>
      </c>
      <c r="C4357" t="s">
        <v>59</v>
      </c>
      <c r="D4357" t="s">
        <v>60</v>
      </c>
      <c r="E4357" t="s">
        <v>6783</v>
      </c>
      <c r="F4357" t="s">
        <v>2209</v>
      </c>
      <c r="G4357" t="s">
        <v>195</v>
      </c>
      <c r="H4357" t="s">
        <v>6784</v>
      </c>
      <c r="I4357" t="s">
        <v>55</v>
      </c>
      <c r="J4357" t="s">
        <v>144</v>
      </c>
      <c r="K4357" t="s">
        <v>5908</v>
      </c>
      <c r="L4357" t="s">
        <v>146</v>
      </c>
      <c r="M4357" t="s">
        <v>6787</v>
      </c>
    </row>
    <row r="4358" spans="1:13" x14ac:dyDescent="0.35">
      <c r="A4358" t="s">
        <v>6788</v>
      </c>
      <c r="B4358" t="s">
        <v>25</v>
      </c>
      <c r="C4358" t="s">
        <v>150</v>
      </c>
      <c r="D4358" t="s">
        <v>141</v>
      </c>
      <c r="E4358" t="s">
        <v>6789</v>
      </c>
      <c r="F4358" t="s">
        <v>277</v>
      </c>
      <c r="G4358" t="s">
        <v>151</v>
      </c>
      <c r="H4358" t="s">
        <v>6784</v>
      </c>
      <c r="I4358" t="s">
        <v>55</v>
      </c>
      <c r="J4358" t="s">
        <v>144</v>
      </c>
      <c r="K4358" t="s">
        <v>5853</v>
      </c>
      <c r="L4358" t="s">
        <v>146</v>
      </c>
      <c r="M4358" t="s">
        <v>6790</v>
      </c>
    </row>
    <row r="4359" spans="1:13" x14ac:dyDescent="0.35">
      <c r="A4359" t="s">
        <v>6791</v>
      </c>
      <c r="B4359" t="s">
        <v>25</v>
      </c>
      <c r="C4359" t="s">
        <v>58</v>
      </c>
      <c r="D4359" t="s">
        <v>141</v>
      </c>
      <c r="E4359" t="s">
        <v>6792</v>
      </c>
      <c r="F4359" t="s">
        <v>660</v>
      </c>
      <c r="G4359" t="s">
        <v>1560</v>
      </c>
      <c r="H4359" t="s">
        <v>6784</v>
      </c>
      <c r="I4359" t="s">
        <v>55</v>
      </c>
      <c r="J4359" t="s">
        <v>144</v>
      </c>
      <c r="K4359" t="s">
        <v>5853</v>
      </c>
      <c r="L4359" t="s">
        <v>146</v>
      </c>
      <c r="M4359" t="s">
        <v>6793</v>
      </c>
    </row>
    <row r="4360" spans="1:13" x14ac:dyDescent="0.35">
      <c r="A4360" t="s">
        <v>6794</v>
      </c>
      <c r="B4360" t="s">
        <v>25</v>
      </c>
      <c r="C4360" t="s">
        <v>150</v>
      </c>
      <c r="D4360" t="s">
        <v>141</v>
      </c>
      <c r="E4360" t="s">
        <v>6783</v>
      </c>
      <c r="F4360" t="s">
        <v>246</v>
      </c>
      <c r="G4360" t="s">
        <v>193</v>
      </c>
      <c r="H4360" t="s">
        <v>6784</v>
      </c>
      <c r="I4360" t="s">
        <v>55</v>
      </c>
      <c r="J4360" t="s">
        <v>144</v>
      </c>
      <c r="K4360" t="s">
        <v>5853</v>
      </c>
      <c r="L4360" t="s">
        <v>146</v>
      </c>
      <c r="M4360" t="s">
        <v>6795</v>
      </c>
    </row>
    <row r="4361" spans="1:13" x14ac:dyDescent="0.35">
      <c r="A4361" t="s">
        <v>6796</v>
      </c>
      <c r="B4361" t="s">
        <v>25</v>
      </c>
      <c r="C4361" t="s">
        <v>150</v>
      </c>
      <c r="D4361" t="s">
        <v>61</v>
      </c>
      <c r="E4361" t="s">
        <v>6797</v>
      </c>
      <c r="F4361" t="s">
        <v>660</v>
      </c>
      <c r="G4361" t="s">
        <v>1560</v>
      </c>
      <c r="H4361" t="s">
        <v>6798</v>
      </c>
      <c r="I4361" t="s">
        <v>55</v>
      </c>
      <c r="J4361" t="s">
        <v>144</v>
      </c>
      <c r="K4361" t="s">
        <v>5853</v>
      </c>
      <c r="L4361" t="s">
        <v>146</v>
      </c>
      <c r="M4361" t="s">
        <v>6799</v>
      </c>
    </row>
    <row r="4362" spans="1:13" x14ac:dyDescent="0.35">
      <c r="A4362" t="s">
        <v>6800</v>
      </c>
      <c r="B4362" t="s">
        <v>25</v>
      </c>
      <c r="C4362" t="s">
        <v>150</v>
      </c>
      <c r="D4362" t="s">
        <v>60</v>
      </c>
      <c r="E4362" t="s">
        <v>6801</v>
      </c>
      <c r="F4362" t="s">
        <v>202</v>
      </c>
      <c r="G4362" t="s">
        <v>195</v>
      </c>
      <c r="H4362" t="s">
        <v>6798</v>
      </c>
      <c r="I4362" t="s">
        <v>55</v>
      </c>
      <c r="J4362" t="s">
        <v>144</v>
      </c>
      <c r="K4362" t="s">
        <v>5908</v>
      </c>
      <c r="L4362" t="s">
        <v>146</v>
      </c>
      <c r="M4362" t="s">
        <v>6802</v>
      </c>
    </row>
    <row r="4363" spans="1:13" x14ac:dyDescent="0.35">
      <c r="A4363" t="s">
        <v>6803</v>
      </c>
      <c r="B4363" t="s">
        <v>25</v>
      </c>
      <c r="C4363" t="s">
        <v>150</v>
      </c>
      <c r="D4363" t="s">
        <v>61</v>
      </c>
      <c r="E4363" t="s">
        <v>6804</v>
      </c>
      <c r="F4363" t="s">
        <v>192</v>
      </c>
      <c r="G4363" t="s">
        <v>195</v>
      </c>
      <c r="H4363" t="s">
        <v>6805</v>
      </c>
      <c r="I4363" t="s">
        <v>55</v>
      </c>
      <c r="J4363" t="s">
        <v>5860</v>
      </c>
      <c r="K4363" t="s">
        <v>5853</v>
      </c>
      <c r="L4363" t="s">
        <v>146</v>
      </c>
      <c r="M4363" t="s">
        <v>6806</v>
      </c>
    </row>
    <row r="4364" spans="1:13" x14ac:dyDescent="0.35">
      <c r="A4364" t="s">
        <v>6807</v>
      </c>
      <c r="B4364" t="s">
        <v>25</v>
      </c>
      <c r="C4364" t="s">
        <v>150</v>
      </c>
      <c r="D4364" t="s">
        <v>61</v>
      </c>
      <c r="E4364" t="s">
        <v>6804</v>
      </c>
      <c r="F4364" t="s">
        <v>277</v>
      </c>
      <c r="G4364" t="s">
        <v>151</v>
      </c>
      <c r="H4364" t="s">
        <v>6805</v>
      </c>
      <c r="I4364" t="s">
        <v>55</v>
      </c>
      <c r="J4364" t="s">
        <v>144</v>
      </c>
      <c r="K4364" t="s">
        <v>5853</v>
      </c>
      <c r="L4364" t="s">
        <v>146</v>
      </c>
      <c r="M4364" t="s">
        <v>6808</v>
      </c>
    </row>
    <row r="4365" spans="1:13" x14ac:dyDescent="0.35">
      <c r="A4365" t="s">
        <v>6809</v>
      </c>
      <c r="B4365" t="s">
        <v>25</v>
      </c>
      <c r="C4365" t="s">
        <v>150</v>
      </c>
      <c r="D4365" t="s">
        <v>61</v>
      </c>
      <c r="E4365" t="s">
        <v>6810</v>
      </c>
      <c r="F4365" t="s">
        <v>660</v>
      </c>
      <c r="G4365" t="s">
        <v>537</v>
      </c>
      <c r="H4365" t="s">
        <v>6811</v>
      </c>
      <c r="I4365" t="s">
        <v>55</v>
      </c>
      <c r="J4365" t="s">
        <v>5860</v>
      </c>
      <c r="K4365" t="s">
        <v>5853</v>
      </c>
      <c r="L4365" t="s">
        <v>146</v>
      </c>
      <c r="M4365" t="s">
        <v>6812</v>
      </c>
    </row>
    <row r="4366" spans="1:13" x14ac:dyDescent="0.35">
      <c r="A4366" t="s">
        <v>6813</v>
      </c>
      <c r="B4366" t="s">
        <v>25</v>
      </c>
      <c r="C4366" t="s">
        <v>150</v>
      </c>
      <c r="D4366" t="s">
        <v>60</v>
      </c>
      <c r="E4366" t="s">
        <v>6810</v>
      </c>
      <c r="F4366" t="s">
        <v>1138</v>
      </c>
      <c r="G4366" t="s">
        <v>195</v>
      </c>
      <c r="H4366" t="s">
        <v>6811</v>
      </c>
      <c r="I4366" t="s">
        <v>55</v>
      </c>
      <c r="J4366" t="s">
        <v>144</v>
      </c>
      <c r="K4366" t="s">
        <v>5908</v>
      </c>
      <c r="L4366" t="s">
        <v>146</v>
      </c>
      <c r="M4366" t="s">
        <v>6814</v>
      </c>
    </row>
    <row r="4367" spans="1:13" x14ac:dyDescent="0.35">
      <c r="A4367" t="s">
        <v>6815</v>
      </c>
      <c r="B4367" t="s">
        <v>25</v>
      </c>
      <c r="C4367" t="s">
        <v>150</v>
      </c>
      <c r="D4367" t="s">
        <v>61</v>
      </c>
      <c r="E4367" t="s">
        <v>6810</v>
      </c>
      <c r="F4367" t="s">
        <v>277</v>
      </c>
      <c r="G4367" t="s">
        <v>151</v>
      </c>
      <c r="H4367" t="s">
        <v>6811</v>
      </c>
      <c r="I4367" t="s">
        <v>55</v>
      </c>
      <c r="J4367" t="s">
        <v>144</v>
      </c>
      <c r="K4367" t="s">
        <v>5853</v>
      </c>
      <c r="L4367" t="s">
        <v>146</v>
      </c>
      <c r="M4367" t="s">
        <v>6816</v>
      </c>
    </row>
    <row r="4368" spans="1:13" x14ac:dyDescent="0.35">
      <c r="A4368" t="s">
        <v>6817</v>
      </c>
      <c r="B4368" t="s">
        <v>25</v>
      </c>
      <c r="C4368" t="s">
        <v>150</v>
      </c>
      <c r="D4368" t="s">
        <v>141</v>
      </c>
      <c r="E4368" t="s">
        <v>6818</v>
      </c>
      <c r="F4368" t="s">
        <v>192</v>
      </c>
      <c r="G4368" t="s">
        <v>193</v>
      </c>
      <c r="H4368" t="s">
        <v>6819</v>
      </c>
      <c r="I4368" t="s">
        <v>55</v>
      </c>
      <c r="J4368" t="s">
        <v>1503</v>
      </c>
      <c r="K4368" t="s">
        <v>6250</v>
      </c>
      <c r="L4368" t="s">
        <v>146</v>
      </c>
      <c r="M4368" t="s">
        <v>6820</v>
      </c>
    </row>
    <row r="4369" spans="1:13" x14ac:dyDescent="0.35">
      <c r="A4369" t="s">
        <v>6821</v>
      </c>
      <c r="B4369" t="s">
        <v>25</v>
      </c>
      <c r="C4369" t="s">
        <v>150</v>
      </c>
      <c r="D4369" t="s">
        <v>141</v>
      </c>
      <c r="E4369" t="s">
        <v>6818</v>
      </c>
      <c r="F4369" t="s">
        <v>277</v>
      </c>
      <c r="G4369" t="s">
        <v>151</v>
      </c>
      <c r="H4369" t="s">
        <v>6819</v>
      </c>
      <c r="I4369" t="s">
        <v>55</v>
      </c>
      <c r="J4369" t="s">
        <v>144</v>
      </c>
      <c r="K4369" t="s">
        <v>6250</v>
      </c>
      <c r="L4369" t="s">
        <v>146</v>
      </c>
      <c r="M4369" t="s">
        <v>6822</v>
      </c>
    </row>
    <row r="4370" spans="1:13" x14ac:dyDescent="0.35">
      <c r="A4370" t="s">
        <v>6823</v>
      </c>
      <c r="B4370" t="s">
        <v>25</v>
      </c>
      <c r="C4370" t="s">
        <v>150</v>
      </c>
      <c r="D4370" t="s">
        <v>141</v>
      </c>
      <c r="E4370" t="s">
        <v>6818</v>
      </c>
      <c r="F4370" t="s">
        <v>1739</v>
      </c>
      <c r="G4370" t="s">
        <v>151</v>
      </c>
      <c r="H4370" t="s">
        <v>6819</v>
      </c>
      <c r="I4370" t="s">
        <v>55</v>
      </c>
      <c r="J4370" t="s">
        <v>1503</v>
      </c>
      <c r="K4370" t="s">
        <v>6250</v>
      </c>
      <c r="L4370" t="s">
        <v>146</v>
      </c>
      <c r="M4370" t="s">
        <v>6824</v>
      </c>
    </row>
    <row r="4371" spans="1:13" x14ac:dyDescent="0.35">
      <c r="A4371" t="s">
        <v>6825</v>
      </c>
      <c r="B4371" t="s">
        <v>25</v>
      </c>
      <c r="C4371" t="s">
        <v>150</v>
      </c>
      <c r="D4371" t="s">
        <v>141</v>
      </c>
      <c r="E4371" t="s">
        <v>6818</v>
      </c>
      <c r="F4371" t="s">
        <v>6033</v>
      </c>
      <c r="G4371" t="s">
        <v>151</v>
      </c>
      <c r="H4371" t="s">
        <v>6819</v>
      </c>
      <c r="I4371" t="s">
        <v>55</v>
      </c>
      <c r="J4371" t="s">
        <v>1503</v>
      </c>
      <c r="K4371" t="s">
        <v>6250</v>
      </c>
      <c r="L4371" t="s">
        <v>146</v>
      </c>
      <c r="M4371" t="s">
        <v>6826</v>
      </c>
    </row>
    <row r="4372" spans="1:13" x14ac:dyDescent="0.35">
      <c r="A4372" t="s">
        <v>6827</v>
      </c>
      <c r="B4372" t="s">
        <v>25</v>
      </c>
      <c r="C4372" t="s">
        <v>150</v>
      </c>
      <c r="D4372" t="s">
        <v>141</v>
      </c>
      <c r="E4372" t="s">
        <v>6828</v>
      </c>
      <c r="F4372" t="s">
        <v>277</v>
      </c>
      <c r="G4372" t="s">
        <v>151</v>
      </c>
      <c r="H4372" t="s">
        <v>6819</v>
      </c>
      <c r="I4372" t="s">
        <v>55</v>
      </c>
      <c r="J4372" t="s">
        <v>144</v>
      </c>
      <c r="K4372" t="s">
        <v>6250</v>
      </c>
      <c r="L4372" t="s">
        <v>146</v>
      </c>
      <c r="M4372" t="s">
        <v>6829</v>
      </c>
    </row>
    <row r="4373" spans="1:13" x14ac:dyDescent="0.35">
      <c r="A4373" t="s">
        <v>6830</v>
      </c>
      <c r="B4373" t="s">
        <v>25</v>
      </c>
      <c r="C4373" t="s">
        <v>150</v>
      </c>
      <c r="D4373" t="s">
        <v>141</v>
      </c>
      <c r="E4373" t="s">
        <v>6831</v>
      </c>
      <c r="F4373" t="s">
        <v>277</v>
      </c>
      <c r="G4373" t="s">
        <v>151</v>
      </c>
      <c r="H4373" t="s">
        <v>6819</v>
      </c>
      <c r="I4373" t="s">
        <v>55</v>
      </c>
      <c r="J4373" t="s">
        <v>144</v>
      </c>
      <c r="K4373" t="s">
        <v>6250</v>
      </c>
      <c r="L4373" t="s">
        <v>146</v>
      </c>
      <c r="M4373" t="s">
        <v>6832</v>
      </c>
    </row>
    <row r="4374" spans="1:13" x14ac:dyDescent="0.35">
      <c r="A4374" t="s">
        <v>6833</v>
      </c>
      <c r="B4374" t="s">
        <v>25</v>
      </c>
      <c r="C4374" t="s">
        <v>150</v>
      </c>
      <c r="D4374" t="s">
        <v>141</v>
      </c>
      <c r="E4374" t="s">
        <v>6828</v>
      </c>
      <c r="F4374" t="s">
        <v>1739</v>
      </c>
      <c r="G4374" t="s">
        <v>151</v>
      </c>
      <c r="H4374" t="s">
        <v>6819</v>
      </c>
      <c r="I4374" t="s">
        <v>55</v>
      </c>
      <c r="J4374" t="s">
        <v>1503</v>
      </c>
      <c r="K4374" t="s">
        <v>6250</v>
      </c>
      <c r="L4374" t="s">
        <v>146</v>
      </c>
      <c r="M4374" t="s">
        <v>6834</v>
      </c>
    </row>
    <row r="4375" spans="1:13" x14ac:dyDescent="0.35">
      <c r="A4375" t="s">
        <v>6835</v>
      </c>
      <c r="B4375" t="s">
        <v>25</v>
      </c>
      <c r="C4375" t="s">
        <v>150</v>
      </c>
      <c r="D4375" t="s">
        <v>141</v>
      </c>
      <c r="E4375" t="s">
        <v>6818</v>
      </c>
      <c r="F4375" t="s">
        <v>277</v>
      </c>
      <c r="G4375" t="s">
        <v>151</v>
      </c>
      <c r="H4375" t="s">
        <v>6819</v>
      </c>
      <c r="I4375" t="s">
        <v>55</v>
      </c>
      <c r="J4375" t="s">
        <v>2175</v>
      </c>
      <c r="K4375" t="s">
        <v>6250</v>
      </c>
      <c r="L4375" t="s">
        <v>146</v>
      </c>
      <c r="M4375" t="s">
        <v>6836</v>
      </c>
    </row>
    <row r="4376" spans="1:13" x14ac:dyDescent="0.35">
      <c r="A4376" t="s">
        <v>6837</v>
      </c>
      <c r="B4376" t="s">
        <v>25</v>
      </c>
      <c r="C4376" t="s">
        <v>150</v>
      </c>
      <c r="D4376" t="s">
        <v>61</v>
      </c>
      <c r="E4376" t="s">
        <v>6838</v>
      </c>
      <c r="F4376" t="s">
        <v>660</v>
      </c>
      <c r="G4376" t="s">
        <v>537</v>
      </c>
      <c r="H4376" t="s">
        <v>6839</v>
      </c>
      <c r="I4376" t="s">
        <v>55</v>
      </c>
      <c r="J4376" t="s">
        <v>144</v>
      </c>
      <c r="K4376" t="s">
        <v>5853</v>
      </c>
      <c r="L4376" t="s">
        <v>146</v>
      </c>
      <c r="M4376" t="s">
        <v>6840</v>
      </c>
    </row>
    <row r="4377" spans="1:13" x14ac:dyDescent="0.35">
      <c r="A4377" t="s">
        <v>6841</v>
      </c>
      <c r="B4377" t="s">
        <v>25</v>
      </c>
      <c r="C4377" t="s">
        <v>150</v>
      </c>
      <c r="D4377" t="s">
        <v>61</v>
      </c>
      <c r="E4377" t="s">
        <v>6842</v>
      </c>
      <c r="F4377" t="s">
        <v>192</v>
      </c>
      <c r="G4377" t="s">
        <v>195</v>
      </c>
      <c r="H4377" t="s">
        <v>6843</v>
      </c>
      <c r="I4377" t="s">
        <v>55</v>
      </c>
      <c r="J4377" t="s">
        <v>5860</v>
      </c>
      <c r="K4377" t="s">
        <v>5853</v>
      </c>
      <c r="L4377" t="s">
        <v>146</v>
      </c>
      <c r="M4377" t="s">
        <v>6844</v>
      </c>
    </row>
    <row r="4378" spans="1:13" x14ac:dyDescent="0.35">
      <c r="A4378" t="s">
        <v>6845</v>
      </c>
      <c r="B4378" t="s">
        <v>25</v>
      </c>
      <c r="C4378" t="s">
        <v>69</v>
      </c>
      <c r="D4378" t="s">
        <v>61</v>
      </c>
      <c r="E4378" t="s">
        <v>6842</v>
      </c>
      <c r="F4378" t="s">
        <v>277</v>
      </c>
      <c r="G4378" t="s">
        <v>195</v>
      </c>
      <c r="H4378" t="s">
        <v>6843</v>
      </c>
      <c r="I4378" t="s">
        <v>55</v>
      </c>
      <c r="J4378" t="s">
        <v>144</v>
      </c>
      <c r="K4378" t="s">
        <v>5853</v>
      </c>
      <c r="L4378" t="s">
        <v>146</v>
      </c>
      <c r="M4378" t="s">
        <v>6846</v>
      </c>
    </row>
    <row r="4379" spans="1:13" x14ac:dyDescent="0.35">
      <c r="A4379" t="s">
        <v>6847</v>
      </c>
      <c r="B4379" t="s">
        <v>25</v>
      </c>
      <c r="C4379" t="s">
        <v>150</v>
      </c>
      <c r="D4379" t="s">
        <v>141</v>
      </c>
      <c r="E4379" t="s">
        <v>6848</v>
      </c>
      <c r="F4379" t="s">
        <v>277</v>
      </c>
      <c r="G4379" t="s">
        <v>151</v>
      </c>
      <c r="H4379" t="s">
        <v>6849</v>
      </c>
      <c r="I4379" t="s">
        <v>55</v>
      </c>
      <c r="J4379" t="s">
        <v>144</v>
      </c>
      <c r="K4379" t="s">
        <v>6175</v>
      </c>
      <c r="L4379" t="s">
        <v>146</v>
      </c>
      <c r="M4379" t="s">
        <v>6850</v>
      </c>
    </row>
    <row r="4380" spans="1:13" x14ac:dyDescent="0.35">
      <c r="A4380" t="s">
        <v>6851</v>
      </c>
      <c r="B4380" t="s">
        <v>25</v>
      </c>
      <c r="C4380" t="s">
        <v>150</v>
      </c>
      <c r="D4380" t="s">
        <v>61</v>
      </c>
      <c r="E4380" t="s">
        <v>6848</v>
      </c>
      <c r="F4380" t="s">
        <v>192</v>
      </c>
      <c r="G4380" t="s">
        <v>3367</v>
      </c>
      <c r="H4380" t="s">
        <v>6849</v>
      </c>
      <c r="I4380" t="s">
        <v>55</v>
      </c>
      <c r="J4380" t="s">
        <v>144</v>
      </c>
      <c r="K4380" t="s">
        <v>6175</v>
      </c>
      <c r="L4380" t="s">
        <v>146</v>
      </c>
      <c r="M4380" t="s">
        <v>6852</v>
      </c>
    </row>
    <row r="4381" spans="1:13" x14ac:dyDescent="0.35">
      <c r="A4381" t="s">
        <v>6853</v>
      </c>
      <c r="B4381" t="s">
        <v>25</v>
      </c>
      <c r="C4381" t="s">
        <v>150</v>
      </c>
      <c r="D4381" t="s">
        <v>61</v>
      </c>
      <c r="E4381" t="s">
        <v>6854</v>
      </c>
      <c r="F4381" t="s">
        <v>277</v>
      </c>
      <c r="G4381" t="s">
        <v>6034</v>
      </c>
      <c r="H4381" t="s">
        <v>6855</v>
      </c>
      <c r="I4381" t="s">
        <v>55</v>
      </c>
      <c r="J4381" t="s">
        <v>5860</v>
      </c>
      <c r="K4381" t="s">
        <v>5853</v>
      </c>
      <c r="L4381" t="s">
        <v>252</v>
      </c>
      <c r="M4381" t="s">
        <v>6856</v>
      </c>
    </row>
    <row r="4382" spans="1:13" x14ac:dyDescent="0.35">
      <c r="A4382" t="s">
        <v>6857</v>
      </c>
      <c r="B4382" t="s">
        <v>25</v>
      </c>
      <c r="C4382" t="s">
        <v>150</v>
      </c>
      <c r="D4382" t="s">
        <v>61</v>
      </c>
      <c r="E4382" t="s">
        <v>6858</v>
      </c>
      <c r="F4382" t="s">
        <v>192</v>
      </c>
      <c r="G4382" t="s">
        <v>195</v>
      </c>
      <c r="H4382" t="s">
        <v>6855</v>
      </c>
      <c r="I4382" t="s">
        <v>55</v>
      </c>
      <c r="J4382" t="s">
        <v>5860</v>
      </c>
      <c r="K4382" t="s">
        <v>5853</v>
      </c>
      <c r="L4382" t="s">
        <v>146</v>
      </c>
      <c r="M4382" t="s">
        <v>6859</v>
      </c>
    </row>
    <row r="4383" spans="1:13" x14ac:dyDescent="0.35">
      <c r="A4383" t="s">
        <v>6860</v>
      </c>
      <c r="B4383" t="s">
        <v>25</v>
      </c>
      <c r="C4383" t="s">
        <v>69</v>
      </c>
      <c r="D4383" t="s">
        <v>61</v>
      </c>
      <c r="E4383" t="s">
        <v>6858</v>
      </c>
      <c r="F4383" t="s">
        <v>277</v>
      </c>
      <c r="G4383" t="s">
        <v>195</v>
      </c>
      <c r="H4383" t="s">
        <v>6855</v>
      </c>
      <c r="I4383" t="s">
        <v>55</v>
      </c>
      <c r="J4383" t="s">
        <v>144</v>
      </c>
      <c r="K4383" t="s">
        <v>5853</v>
      </c>
      <c r="L4383" t="s">
        <v>146</v>
      </c>
      <c r="M4383" t="s">
        <v>6861</v>
      </c>
    </row>
    <row r="4384" spans="1:13" x14ac:dyDescent="0.35">
      <c r="A4384" t="s">
        <v>6862</v>
      </c>
      <c r="B4384" t="s">
        <v>25</v>
      </c>
      <c r="C4384" t="s">
        <v>150</v>
      </c>
      <c r="D4384" t="s">
        <v>61</v>
      </c>
      <c r="E4384" t="s">
        <v>6854</v>
      </c>
      <c r="F4384" t="s">
        <v>192</v>
      </c>
      <c r="G4384" t="s">
        <v>6034</v>
      </c>
      <c r="H4384" t="s">
        <v>6855</v>
      </c>
      <c r="I4384" t="s">
        <v>55</v>
      </c>
      <c r="J4384" t="s">
        <v>144</v>
      </c>
      <c r="K4384" t="s">
        <v>6175</v>
      </c>
      <c r="L4384" t="s">
        <v>146</v>
      </c>
      <c r="M4384" t="s">
        <v>6863</v>
      </c>
    </row>
    <row r="4385" spans="1:13" x14ac:dyDescent="0.35">
      <c r="A4385" t="s">
        <v>9574</v>
      </c>
      <c r="B4385" t="s">
        <v>25</v>
      </c>
      <c r="C4385" t="s">
        <v>69</v>
      </c>
      <c r="D4385" t="s">
        <v>61</v>
      </c>
      <c r="E4385" t="s">
        <v>6854</v>
      </c>
      <c r="F4385" t="s">
        <v>277</v>
      </c>
      <c r="G4385" t="s">
        <v>6034</v>
      </c>
      <c r="H4385" t="s">
        <v>6855</v>
      </c>
      <c r="I4385" t="s">
        <v>55</v>
      </c>
      <c r="J4385" t="s">
        <v>144</v>
      </c>
      <c r="K4385" t="s">
        <v>6175</v>
      </c>
      <c r="L4385" t="s">
        <v>146</v>
      </c>
      <c r="M4385" t="s">
        <v>9575</v>
      </c>
    </row>
    <row r="4386" spans="1:13" x14ac:dyDescent="0.35">
      <c r="A4386" t="s">
        <v>6864</v>
      </c>
      <c r="B4386" t="s">
        <v>25</v>
      </c>
      <c r="C4386" t="s">
        <v>150</v>
      </c>
      <c r="D4386" t="s">
        <v>141</v>
      </c>
      <c r="E4386" t="s">
        <v>6865</v>
      </c>
      <c r="F4386" t="s">
        <v>660</v>
      </c>
      <c r="G4386" t="s">
        <v>193</v>
      </c>
      <c r="H4386" t="s">
        <v>6866</v>
      </c>
      <c r="I4386" t="s">
        <v>55</v>
      </c>
      <c r="J4386" t="s">
        <v>1503</v>
      </c>
      <c r="K4386" t="s">
        <v>6250</v>
      </c>
      <c r="L4386" t="s">
        <v>146</v>
      </c>
      <c r="M4386" t="s">
        <v>6867</v>
      </c>
    </row>
    <row r="4387" spans="1:13" x14ac:dyDescent="0.35">
      <c r="A4387" t="s">
        <v>6868</v>
      </c>
      <c r="B4387" t="s">
        <v>25</v>
      </c>
      <c r="C4387" t="s">
        <v>150</v>
      </c>
      <c r="D4387" t="s">
        <v>141</v>
      </c>
      <c r="E4387" t="s">
        <v>6865</v>
      </c>
      <c r="F4387" t="s">
        <v>277</v>
      </c>
      <c r="G4387" t="s">
        <v>151</v>
      </c>
      <c r="H4387" t="s">
        <v>6866</v>
      </c>
      <c r="I4387" t="s">
        <v>55</v>
      </c>
      <c r="J4387" t="s">
        <v>1503</v>
      </c>
      <c r="K4387" t="s">
        <v>6250</v>
      </c>
      <c r="L4387" t="s">
        <v>146</v>
      </c>
      <c r="M4387" t="s">
        <v>6869</v>
      </c>
    </row>
    <row r="4388" spans="1:13" x14ac:dyDescent="0.35">
      <c r="A4388" t="s">
        <v>6870</v>
      </c>
      <c r="B4388" t="s">
        <v>25</v>
      </c>
      <c r="C4388" t="s">
        <v>150</v>
      </c>
      <c r="D4388" t="s">
        <v>141</v>
      </c>
      <c r="E4388" t="s">
        <v>6871</v>
      </c>
      <c r="F4388" t="s">
        <v>277</v>
      </c>
      <c r="G4388" t="s">
        <v>151</v>
      </c>
      <c r="H4388" t="s">
        <v>6866</v>
      </c>
      <c r="I4388" t="s">
        <v>55</v>
      </c>
      <c r="J4388" t="s">
        <v>144</v>
      </c>
      <c r="K4388" t="s">
        <v>6250</v>
      </c>
      <c r="L4388" t="s">
        <v>146</v>
      </c>
      <c r="M4388" t="s">
        <v>9576</v>
      </c>
    </row>
    <row r="4389" spans="1:13" x14ac:dyDescent="0.35">
      <c r="A4389" t="s">
        <v>6872</v>
      </c>
      <c r="B4389" t="s">
        <v>25</v>
      </c>
      <c r="C4389" t="s">
        <v>150</v>
      </c>
      <c r="D4389" t="s">
        <v>141</v>
      </c>
      <c r="E4389" t="s">
        <v>6873</v>
      </c>
      <c r="F4389" t="s">
        <v>660</v>
      </c>
      <c r="G4389" t="s">
        <v>193</v>
      </c>
      <c r="H4389" t="s">
        <v>6866</v>
      </c>
      <c r="I4389" t="s">
        <v>55</v>
      </c>
      <c r="J4389" t="s">
        <v>144</v>
      </c>
      <c r="K4389" t="s">
        <v>6250</v>
      </c>
      <c r="L4389" t="s">
        <v>146</v>
      </c>
      <c r="M4389" t="s">
        <v>6874</v>
      </c>
    </row>
    <row r="4390" spans="1:13" x14ac:dyDescent="0.35">
      <c r="A4390" t="s">
        <v>6875</v>
      </c>
      <c r="B4390" t="s">
        <v>25</v>
      </c>
      <c r="C4390" t="s">
        <v>150</v>
      </c>
      <c r="D4390" t="s">
        <v>141</v>
      </c>
      <c r="E4390" t="s">
        <v>6873</v>
      </c>
      <c r="F4390" t="s">
        <v>660</v>
      </c>
      <c r="G4390" t="s">
        <v>193</v>
      </c>
      <c r="H4390" t="s">
        <v>6866</v>
      </c>
      <c r="I4390" t="s">
        <v>55</v>
      </c>
      <c r="J4390" t="s">
        <v>144</v>
      </c>
      <c r="K4390" t="s">
        <v>6250</v>
      </c>
      <c r="L4390" t="s">
        <v>146</v>
      </c>
      <c r="M4390" t="s">
        <v>6876</v>
      </c>
    </row>
    <row r="4391" spans="1:13" x14ac:dyDescent="0.35">
      <c r="A4391" t="s">
        <v>6877</v>
      </c>
      <c r="B4391" t="s">
        <v>25</v>
      </c>
      <c r="C4391" t="s">
        <v>150</v>
      </c>
      <c r="D4391" t="s">
        <v>141</v>
      </c>
      <c r="E4391" t="s">
        <v>6873</v>
      </c>
      <c r="F4391" t="s">
        <v>660</v>
      </c>
      <c r="G4391" t="s">
        <v>193</v>
      </c>
      <c r="H4391" t="s">
        <v>6866</v>
      </c>
      <c r="I4391" t="s">
        <v>55</v>
      </c>
      <c r="J4391" t="s">
        <v>144</v>
      </c>
      <c r="K4391" t="s">
        <v>6250</v>
      </c>
      <c r="L4391" t="s">
        <v>146</v>
      </c>
      <c r="M4391" t="s">
        <v>6878</v>
      </c>
    </row>
    <row r="4392" spans="1:13" x14ac:dyDescent="0.35">
      <c r="A4392" t="s">
        <v>6879</v>
      </c>
      <c r="B4392" t="s">
        <v>25</v>
      </c>
      <c r="C4392" t="s">
        <v>150</v>
      </c>
      <c r="D4392" t="s">
        <v>141</v>
      </c>
      <c r="E4392" t="s">
        <v>6873</v>
      </c>
      <c r="F4392" t="s">
        <v>277</v>
      </c>
      <c r="G4392" t="s">
        <v>151</v>
      </c>
      <c r="H4392" t="s">
        <v>6866</v>
      </c>
      <c r="I4392" t="s">
        <v>55</v>
      </c>
      <c r="J4392" t="s">
        <v>144</v>
      </c>
      <c r="K4392" t="s">
        <v>6250</v>
      </c>
      <c r="L4392" t="s">
        <v>146</v>
      </c>
      <c r="M4392" t="s">
        <v>6880</v>
      </c>
    </row>
    <row r="4393" spans="1:13" x14ac:dyDescent="0.35">
      <c r="A4393" t="s">
        <v>6881</v>
      </c>
      <c r="B4393" t="s">
        <v>25</v>
      </c>
      <c r="C4393" t="s">
        <v>150</v>
      </c>
      <c r="D4393" t="s">
        <v>141</v>
      </c>
      <c r="E4393" t="s">
        <v>6873</v>
      </c>
      <c r="F4393" t="s">
        <v>277</v>
      </c>
      <c r="G4393" t="s">
        <v>151</v>
      </c>
      <c r="H4393" t="s">
        <v>6866</v>
      </c>
      <c r="I4393" t="s">
        <v>55</v>
      </c>
      <c r="J4393" t="s">
        <v>144</v>
      </c>
      <c r="K4393" t="s">
        <v>6250</v>
      </c>
      <c r="L4393" t="s">
        <v>146</v>
      </c>
      <c r="M4393" t="s">
        <v>6882</v>
      </c>
    </row>
    <row r="4394" spans="1:13" x14ac:dyDescent="0.35">
      <c r="A4394" t="s">
        <v>6883</v>
      </c>
      <c r="B4394" t="s">
        <v>25</v>
      </c>
      <c r="C4394" t="s">
        <v>150</v>
      </c>
      <c r="D4394" t="s">
        <v>141</v>
      </c>
      <c r="E4394" t="s">
        <v>6873</v>
      </c>
      <c r="F4394" t="s">
        <v>277</v>
      </c>
      <c r="G4394" t="s">
        <v>151</v>
      </c>
      <c r="H4394" t="s">
        <v>6866</v>
      </c>
      <c r="I4394" t="s">
        <v>55</v>
      </c>
      <c r="J4394" t="s">
        <v>144</v>
      </c>
      <c r="K4394" t="s">
        <v>6250</v>
      </c>
      <c r="L4394" t="s">
        <v>146</v>
      </c>
      <c r="M4394" t="s">
        <v>6884</v>
      </c>
    </row>
    <row r="4395" spans="1:13" x14ac:dyDescent="0.35">
      <c r="A4395" t="s">
        <v>6885</v>
      </c>
      <c r="B4395" t="s">
        <v>25</v>
      </c>
      <c r="C4395" t="s">
        <v>150</v>
      </c>
      <c r="D4395" t="s">
        <v>141</v>
      </c>
      <c r="E4395" t="s">
        <v>6886</v>
      </c>
      <c r="F4395" t="s">
        <v>277</v>
      </c>
      <c r="G4395" t="s">
        <v>151</v>
      </c>
      <c r="H4395" t="s">
        <v>6866</v>
      </c>
      <c r="I4395" t="s">
        <v>55</v>
      </c>
      <c r="J4395" t="s">
        <v>1503</v>
      </c>
      <c r="K4395" t="s">
        <v>6250</v>
      </c>
      <c r="L4395" t="s">
        <v>146</v>
      </c>
      <c r="M4395" t="s">
        <v>6887</v>
      </c>
    </row>
    <row r="4396" spans="1:13" x14ac:dyDescent="0.35">
      <c r="A4396" t="s">
        <v>6888</v>
      </c>
      <c r="B4396" t="s">
        <v>25</v>
      </c>
      <c r="C4396" t="s">
        <v>150</v>
      </c>
      <c r="D4396" t="s">
        <v>141</v>
      </c>
      <c r="E4396" t="s">
        <v>6889</v>
      </c>
      <c r="F4396" t="s">
        <v>277</v>
      </c>
      <c r="G4396" t="s">
        <v>151</v>
      </c>
      <c r="H4396" t="s">
        <v>6866</v>
      </c>
      <c r="I4396" t="s">
        <v>55</v>
      </c>
      <c r="J4396" t="s">
        <v>1503</v>
      </c>
      <c r="K4396" t="s">
        <v>6250</v>
      </c>
      <c r="L4396" t="s">
        <v>146</v>
      </c>
      <c r="M4396" t="s">
        <v>6890</v>
      </c>
    </row>
    <row r="4397" spans="1:13" x14ac:dyDescent="0.35">
      <c r="A4397" t="s">
        <v>6891</v>
      </c>
      <c r="B4397" t="s">
        <v>25</v>
      </c>
      <c r="C4397" t="s">
        <v>69</v>
      </c>
      <c r="D4397" t="s">
        <v>141</v>
      </c>
      <c r="E4397" t="s">
        <v>6892</v>
      </c>
      <c r="F4397" t="s">
        <v>277</v>
      </c>
      <c r="G4397" t="s">
        <v>195</v>
      </c>
      <c r="H4397" t="s">
        <v>6866</v>
      </c>
      <c r="I4397" t="s">
        <v>55</v>
      </c>
      <c r="J4397" t="s">
        <v>144</v>
      </c>
      <c r="K4397" t="s">
        <v>6175</v>
      </c>
      <c r="L4397" t="s">
        <v>146</v>
      </c>
      <c r="M4397" t="s">
        <v>6893</v>
      </c>
    </row>
    <row r="4398" spans="1:13" x14ac:dyDescent="0.35">
      <c r="A4398" t="s">
        <v>6894</v>
      </c>
      <c r="B4398" t="s">
        <v>25</v>
      </c>
      <c r="C4398" t="s">
        <v>69</v>
      </c>
      <c r="D4398" t="s">
        <v>141</v>
      </c>
      <c r="E4398" t="s">
        <v>6895</v>
      </c>
      <c r="F4398" t="s">
        <v>277</v>
      </c>
      <c r="G4398" t="s">
        <v>195</v>
      </c>
      <c r="H4398" t="s">
        <v>6866</v>
      </c>
      <c r="I4398" t="s">
        <v>55</v>
      </c>
      <c r="J4398" t="s">
        <v>144</v>
      </c>
      <c r="K4398" t="s">
        <v>6175</v>
      </c>
      <c r="L4398" t="s">
        <v>146</v>
      </c>
      <c r="M4398" t="s">
        <v>6896</v>
      </c>
    </row>
    <row r="4399" spans="1:13" x14ac:dyDescent="0.35">
      <c r="A4399" t="s">
        <v>9577</v>
      </c>
      <c r="B4399" t="s">
        <v>25</v>
      </c>
      <c r="C4399" t="s">
        <v>150</v>
      </c>
      <c r="D4399" t="s">
        <v>141</v>
      </c>
      <c r="E4399" t="s">
        <v>6873</v>
      </c>
      <c r="F4399" t="s">
        <v>202</v>
      </c>
      <c r="G4399" t="s">
        <v>193</v>
      </c>
      <c r="H4399" t="s">
        <v>6866</v>
      </c>
      <c r="I4399" t="s">
        <v>55</v>
      </c>
      <c r="J4399" t="s">
        <v>1503</v>
      </c>
      <c r="K4399" t="s">
        <v>5908</v>
      </c>
      <c r="L4399" t="s">
        <v>146</v>
      </c>
      <c r="M4399" t="s">
        <v>9578</v>
      </c>
    </row>
    <row r="4400" spans="1:13" x14ac:dyDescent="0.35">
      <c r="A4400" t="s">
        <v>6897</v>
      </c>
      <c r="B4400" t="s">
        <v>25</v>
      </c>
      <c r="C4400" t="s">
        <v>150</v>
      </c>
      <c r="D4400" t="s">
        <v>61</v>
      </c>
      <c r="E4400" t="s">
        <v>6898</v>
      </c>
      <c r="F4400" t="s">
        <v>1138</v>
      </c>
      <c r="G4400" t="s">
        <v>6034</v>
      </c>
      <c r="H4400" t="s">
        <v>6899</v>
      </c>
      <c r="I4400" t="s">
        <v>55</v>
      </c>
      <c r="J4400" t="s">
        <v>2175</v>
      </c>
      <c r="K4400" t="s">
        <v>5853</v>
      </c>
      <c r="L4400" t="s">
        <v>146</v>
      </c>
      <c r="M4400" t="s">
        <v>6900</v>
      </c>
    </row>
    <row r="4401" spans="1:13" x14ac:dyDescent="0.35">
      <c r="A4401" t="s">
        <v>6901</v>
      </c>
      <c r="B4401" t="s">
        <v>25</v>
      </c>
      <c r="C4401" t="s">
        <v>150</v>
      </c>
      <c r="D4401" t="s">
        <v>61</v>
      </c>
      <c r="E4401" t="s">
        <v>6902</v>
      </c>
      <c r="F4401" t="s">
        <v>202</v>
      </c>
      <c r="G4401" t="s">
        <v>537</v>
      </c>
      <c r="H4401" t="s">
        <v>6903</v>
      </c>
      <c r="I4401" t="s">
        <v>55</v>
      </c>
      <c r="J4401" t="s">
        <v>144</v>
      </c>
      <c r="K4401" t="s">
        <v>6250</v>
      </c>
      <c r="L4401" t="s">
        <v>146</v>
      </c>
      <c r="M4401" t="s">
        <v>6904</v>
      </c>
    </row>
    <row r="4402" spans="1:13" x14ac:dyDescent="0.35">
      <c r="A4402" t="s">
        <v>6905</v>
      </c>
      <c r="B4402" t="s">
        <v>25</v>
      </c>
      <c r="C4402" t="s">
        <v>150</v>
      </c>
      <c r="D4402" t="s">
        <v>61</v>
      </c>
      <c r="E4402" t="s">
        <v>6902</v>
      </c>
      <c r="F4402" t="s">
        <v>202</v>
      </c>
      <c r="G4402" t="s">
        <v>537</v>
      </c>
      <c r="H4402" t="s">
        <v>6903</v>
      </c>
      <c r="I4402" t="s">
        <v>55</v>
      </c>
      <c r="J4402" t="s">
        <v>1503</v>
      </c>
      <c r="K4402" t="s">
        <v>6250</v>
      </c>
      <c r="L4402" t="s">
        <v>146</v>
      </c>
      <c r="M4402" t="s">
        <v>6906</v>
      </c>
    </row>
    <row r="4403" spans="1:13" x14ac:dyDescent="0.35">
      <c r="A4403" t="s">
        <v>6907</v>
      </c>
      <c r="B4403" t="s">
        <v>25</v>
      </c>
      <c r="C4403" t="s">
        <v>150</v>
      </c>
      <c r="D4403" t="s">
        <v>141</v>
      </c>
      <c r="E4403" t="s">
        <v>6908</v>
      </c>
      <c r="F4403" t="s">
        <v>277</v>
      </c>
      <c r="G4403" t="s">
        <v>193</v>
      </c>
      <c r="H4403" t="s">
        <v>6909</v>
      </c>
      <c r="I4403" t="s">
        <v>55</v>
      </c>
      <c r="J4403" t="s">
        <v>2175</v>
      </c>
      <c r="K4403" t="s">
        <v>6250</v>
      </c>
      <c r="L4403" t="s">
        <v>146</v>
      </c>
      <c r="M4403" t="s">
        <v>6910</v>
      </c>
    </row>
    <row r="4404" spans="1:13" x14ac:dyDescent="0.35">
      <c r="A4404" t="s">
        <v>6911</v>
      </c>
      <c r="B4404" t="s">
        <v>25</v>
      </c>
      <c r="C4404" t="s">
        <v>150</v>
      </c>
      <c r="D4404" t="s">
        <v>61</v>
      </c>
      <c r="E4404" t="s">
        <v>6912</v>
      </c>
      <c r="F4404" t="s">
        <v>192</v>
      </c>
      <c r="G4404" t="s">
        <v>195</v>
      </c>
      <c r="H4404" t="s">
        <v>6913</v>
      </c>
      <c r="I4404" t="s">
        <v>55</v>
      </c>
      <c r="J4404" t="s">
        <v>5860</v>
      </c>
      <c r="K4404" t="s">
        <v>5853</v>
      </c>
      <c r="L4404" t="s">
        <v>146</v>
      </c>
      <c r="M4404" t="s">
        <v>6914</v>
      </c>
    </row>
    <row r="4405" spans="1:13" x14ac:dyDescent="0.35">
      <c r="A4405" t="s">
        <v>6915</v>
      </c>
      <c r="B4405" t="s">
        <v>25</v>
      </c>
      <c r="C4405" t="s">
        <v>69</v>
      </c>
      <c r="D4405" t="s">
        <v>61</v>
      </c>
      <c r="E4405" t="s">
        <v>6912</v>
      </c>
      <c r="F4405" t="s">
        <v>277</v>
      </c>
      <c r="G4405" t="s">
        <v>195</v>
      </c>
      <c r="H4405" t="s">
        <v>6913</v>
      </c>
      <c r="I4405" t="s">
        <v>55</v>
      </c>
      <c r="J4405" t="s">
        <v>144</v>
      </c>
      <c r="K4405" t="s">
        <v>5853</v>
      </c>
      <c r="L4405" t="s">
        <v>146</v>
      </c>
      <c r="M4405" t="s">
        <v>6916</v>
      </c>
    </row>
    <row r="4406" spans="1:13" x14ac:dyDescent="0.35">
      <c r="A4406" t="s">
        <v>6917</v>
      </c>
      <c r="B4406" t="s">
        <v>25</v>
      </c>
      <c r="C4406" t="s">
        <v>150</v>
      </c>
      <c r="D4406" t="s">
        <v>141</v>
      </c>
      <c r="E4406" t="s">
        <v>6760</v>
      </c>
      <c r="F4406" t="s">
        <v>6918</v>
      </c>
      <c r="G4406" t="s">
        <v>151</v>
      </c>
      <c r="H4406" t="s">
        <v>6761</v>
      </c>
      <c r="I4406" t="s">
        <v>55</v>
      </c>
      <c r="J4406" t="s">
        <v>144</v>
      </c>
      <c r="K4406" t="s">
        <v>5853</v>
      </c>
      <c r="L4406" t="s">
        <v>252</v>
      </c>
      <c r="M4406" t="s">
        <v>6919</v>
      </c>
    </row>
    <row r="4407" spans="1:13" x14ac:dyDescent="0.35">
      <c r="A4407" t="s">
        <v>6920</v>
      </c>
      <c r="B4407" t="s">
        <v>25</v>
      </c>
      <c r="C4407" t="s">
        <v>150</v>
      </c>
      <c r="D4407" t="s">
        <v>141</v>
      </c>
      <c r="E4407" t="s">
        <v>6760</v>
      </c>
      <c r="F4407" t="s">
        <v>6918</v>
      </c>
      <c r="G4407" t="s">
        <v>151</v>
      </c>
      <c r="H4407" t="s">
        <v>6761</v>
      </c>
      <c r="I4407" t="s">
        <v>55</v>
      </c>
      <c r="J4407" t="s">
        <v>144</v>
      </c>
      <c r="K4407" t="s">
        <v>5853</v>
      </c>
      <c r="L4407" t="s">
        <v>146</v>
      </c>
      <c r="M4407" t="s">
        <v>6921</v>
      </c>
    </row>
    <row r="4408" spans="1:13" x14ac:dyDescent="0.35">
      <c r="A4408" t="s">
        <v>6922</v>
      </c>
      <c r="B4408" t="s">
        <v>25</v>
      </c>
      <c r="C4408" t="s">
        <v>150</v>
      </c>
      <c r="D4408" t="s">
        <v>141</v>
      </c>
      <c r="E4408" t="s">
        <v>6760</v>
      </c>
      <c r="F4408" t="s">
        <v>202</v>
      </c>
      <c r="G4408" t="s">
        <v>198</v>
      </c>
      <c r="H4408" t="s">
        <v>6761</v>
      </c>
      <c r="I4408" t="s">
        <v>55</v>
      </c>
      <c r="J4408" t="s">
        <v>144</v>
      </c>
      <c r="K4408" t="s">
        <v>5853</v>
      </c>
      <c r="L4408" t="s">
        <v>146</v>
      </c>
      <c r="M4408" t="s">
        <v>6923</v>
      </c>
    </row>
    <row r="4409" spans="1:13" x14ac:dyDescent="0.35">
      <c r="A4409" t="s">
        <v>6924</v>
      </c>
      <c r="B4409" t="s">
        <v>25</v>
      </c>
      <c r="C4409" t="s">
        <v>150</v>
      </c>
      <c r="D4409" t="s">
        <v>141</v>
      </c>
      <c r="E4409" t="s">
        <v>6760</v>
      </c>
      <c r="F4409" t="s">
        <v>1137</v>
      </c>
      <c r="G4409" t="s">
        <v>151</v>
      </c>
      <c r="H4409" t="s">
        <v>6761</v>
      </c>
      <c r="I4409" t="s">
        <v>55</v>
      </c>
      <c r="J4409" t="s">
        <v>144</v>
      </c>
      <c r="K4409" t="s">
        <v>5853</v>
      </c>
      <c r="L4409" t="s">
        <v>146</v>
      </c>
      <c r="M4409" t="s">
        <v>6925</v>
      </c>
    </row>
    <row r="4410" spans="1:13" x14ac:dyDescent="0.35">
      <c r="A4410" t="s">
        <v>6926</v>
      </c>
      <c r="B4410" t="s">
        <v>25</v>
      </c>
      <c r="C4410" t="s">
        <v>150</v>
      </c>
      <c r="D4410" t="s">
        <v>141</v>
      </c>
      <c r="E4410" t="s">
        <v>6760</v>
      </c>
      <c r="F4410" t="s">
        <v>1137</v>
      </c>
      <c r="G4410" t="s">
        <v>151</v>
      </c>
      <c r="H4410" t="s">
        <v>6761</v>
      </c>
      <c r="I4410" t="s">
        <v>55</v>
      </c>
      <c r="J4410" t="s">
        <v>144</v>
      </c>
      <c r="K4410" t="s">
        <v>5853</v>
      </c>
      <c r="L4410" t="s">
        <v>146</v>
      </c>
      <c r="M4410" t="s">
        <v>6927</v>
      </c>
    </row>
    <row r="4411" spans="1:13" x14ac:dyDescent="0.35">
      <c r="A4411" t="s">
        <v>6928</v>
      </c>
      <c r="B4411" t="s">
        <v>25</v>
      </c>
      <c r="C4411" t="s">
        <v>150</v>
      </c>
      <c r="D4411" t="s">
        <v>141</v>
      </c>
      <c r="E4411" t="s">
        <v>6929</v>
      </c>
      <c r="F4411" t="s">
        <v>6930</v>
      </c>
      <c r="G4411" t="s">
        <v>198</v>
      </c>
      <c r="H4411" t="s">
        <v>6761</v>
      </c>
      <c r="I4411" t="s">
        <v>200</v>
      </c>
      <c r="J4411" t="s">
        <v>152</v>
      </c>
      <c r="K4411" t="s">
        <v>6931</v>
      </c>
      <c r="L4411" t="s">
        <v>146</v>
      </c>
      <c r="M4411" t="s">
        <v>6932</v>
      </c>
    </row>
    <row r="4412" spans="1:13" x14ac:dyDescent="0.35">
      <c r="A4412" t="s">
        <v>6933</v>
      </c>
      <c r="B4412" t="s">
        <v>25</v>
      </c>
      <c r="C4412" t="s">
        <v>150</v>
      </c>
      <c r="D4412" t="s">
        <v>141</v>
      </c>
      <c r="E4412" t="s">
        <v>6934</v>
      </c>
      <c r="F4412" t="s">
        <v>277</v>
      </c>
      <c r="G4412" t="s">
        <v>198</v>
      </c>
      <c r="H4412" t="s">
        <v>6761</v>
      </c>
      <c r="I4412" t="s">
        <v>200</v>
      </c>
      <c r="J4412" t="s">
        <v>152</v>
      </c>
      <c r="K4412" t="s">
        <v>6931</v>
      </c>
      <c r="L4412" t="s">
        <v>146</v>
      </c>
      <c r="M4412" t="s">
        <v>6935</v>
      </c>
    </row>
    <row r="4413" spans="1:13" x14ac:dyDescent="0.35">
      <c r="A4413" t="s">
        <v>6936</v>
      </c>
      <c r="B4413" t="s">
        <v>25</v>
      </c>
      <c r="C4413" t="s">
        <v>59</v>
      </c>
      <c r="D4413" t="s">
        <v>6937</v>
      </c>
      <c r="E4413" t="s">
        <v>6938</v>
      </c>
      <c r="F4413" t="s">
        <v>277</v>
      </c>
      <c r="G4413" t="s">
        <v>198</v>
      </c>
      <c r="H4413" t="s">
        <v>6761</v>
      </c>
      <c r="I4413" t="s">
        <v>200</v>
      </c>
      <c r="J4413" t="s">
        <v>152</v>
      </c>
      <c r="K4413" t="s">
        <v>6931</v>
      </c>
      <c r="L4413" t="s">
        <v>146</v>
      </c>
      <c r="M4413" t="s">
        <v>6939</v>
      </c>
    </row>
    <row r="4414" spans="1:13" x14ac:dyDescent="0.35">
      <c r="A4414" t="s">
        <v>6940</v>
      </c>
      <c r="B4414" t="s">
        <v>25</v>
      </c>
      <c r="C4414" t="s">
        <v>69</v>
      </c>
      <c r="D4414" t="s">
        <v>6421</v>
      </c>
      <c r="E4414" t="s">
        <v>6929</v>
      </c>
      <c r="F4414" t="s">
        <v>277</v>
      </c>
      <c r="G4414" t="s">
        <v>2178</v>
      </c>
      <c r="H4414" t="s">
        <v>6761</v>
      </c>
      <c r="I4414" t="s">
        <v>200</v>
      </c>
      <c r="J4414" t="s">
        <v>152</v>
      </c>
      <c r="K4414" t="s">
        <v>6931</v>
      </c>
      <c r="L4414" t="s">
        <v>146</v>
      </c>
      <c r="M4414" t="s">
        <v>6941</v>
      </c>
    </row>
    <row r="4415" spans="1:13" x14ac:dyDescent="0.35">
      <c r="A4415" t="s">
        <v>6942</v>
      </c>
      <c r="B4415" t="s">
        <v>25</v>
      </c>
      <c r="C4415" t="s">
        <v>150</v>
      </c>
      <c r="D4415" t="s">
        <v>141</v>
      </c>
      <c r="E4415" t="s">
        <v>6943</v>
      </c>
      <c r="F4415" t="s">
        <v>277</v>
      </c>
      <c r="G4415" t="s">
        <v>198</v>
      </c>
      <c r="H4415" t="s">
        <v>6761</v>
      </c>
      <c r="I4415" t="s">
        <v>200</v>
      </c>
      <c r="J4415" t="s">
        <v>144</v>
      </c>
      <c r="K4415" t="s">
        <v>6931</v>
      </c>
      <c r="L4415" t="s">
        <v>146</v>
      </c>
      <c r="M4415" t="s">
        <v>6944</v>
      </c>
    </row>
    <row r="4416" spans="1:13" x14ac:dyDescent="0.35">
      <c r="A4416" t="s">
        <v>6945</v>
      </c>
      <c r="B4416" t="s">
        <v>25</v>
      </c>
      <c r="C4416" t="s">
        <v>150</v>
      </c>
      <c r="D4416" t="s">
        <v>141</v>
      </c>
      <c r="E4416" t="s">
        <v>6946</v>
      </c>
      <c r="F4416" t="s">
        <v>277</v>
      </c>
      <c r="G4416" t="s">
        <v>198</v>
      </c>
      <c r="H4416" t="s">
        <v>6761</v>
      </c>
      <c r="I4416" t="s">
        <v>200</v>
      </c>
      <c r="J4416" t="s">
        <v>152</v>
      </c>
      <c r="K4416" t="s">
        <v>6931</v>
      </c>
      <c r="L4416" t="s">
        <v>146</v>
      </c>
      <c r="M4416" t="s">
        <v>6947</v>
      </c>
    </row>
    <row r="4417" spans="1:13" x14ac:dyDescent="0.35">
      <c r="A4417" t="s">
        <v>6948</v>
      </c>
      <c r="B4417" t="s">
        <v>25</v>
      </c>
      <c r="C4417" t="s">
        <v>150</v>
      </c>
      <c r="D4417" t="s">
        <v>141</v>
      </c>
      <c r="E4417" t="s">
        <v>6760</v>
      </c>
      <c r="F4417" t="s">
        <v>1510</v>
      </c>
      <c r="G4417" t="s">
        <v>198</v>
      </c>
      <c r="H4417" t="s">
        <v>6761</v>
      </c>
      <c r="I4417" t="s">
        <v>55</v>
      </c>
      <c r="J4417" t="s">
        <v>144</v>
      </c>
      <c r="K4417" t="s">
        <v>5853</v>
      </c>
      <c r="L4417" t="s">
        <v>146</v>
      </c>
      <c r="M4417" t="s">
        <v>6949</v>
      </c>
    </row>
    <row r="4418" spans="1:13" x14ac:dyDescent="0.35">
      <c r="A4418" t="s">
        <v>6950</v>
      </c>
      <c r="B4418" t="s">
        <v>25</v>
      </c>
      <c r="C4418" t="s">
        <v>150</v>
      </c>
      <c r="D4418" t="s">
        <v>141</v>
      </c>
      <c r="E4418" t="s">
        <v>6951</v>
      </c>
      <c r="F4418" t="s">
        <v>6930</v>
      </c>
      <c r="G4418" t="s">
        <v>193</v>
      </c>
      <c r="H4418" t="s">
        <v>6761</v>
      </c>
      <c r="I4418" t="s">
        <v>200</v>
      </c>
      <c r="J4418" t="s">
        <v>152</v>
      </c>
      <c r="K4418" t="s">
        <v>6931</v>
      </c>
      <c r="L4418" t="s">
        <v>146</v>
      </c>
      <c r="M4418" t="s">
        <v>6952</v>
      </c>
    </row>
    <row r="4419" spans="1:13" x14ac:dyDescent="0.35">
      <c r="A4419" t="s">
        <v>6953</v>
      </c>
      <c r="B4419" t="s">
        <v>25</v>
      </c>
      <c r="C4419" t="s">
        <v>150</v>
      </c>
      <c r="D4419" t="s">
        <v>141</v>
      </c>
      <c r="E4419" t="s">
        <v>6951</v>
      </c>
      <c r="F4419" t="s">
        <v>6930</v>
      </c>
      <c r="G4419" t="s">
        <v>193</v>
      </c>
      <c r="H4419" t="s">
        <v>6761</v>
      </c>
      <c r="I4419" t="s">
        <v>200</v>
      </c>
      <c r="J4419" t="s">
        <v>152</v>
      </c>
      <c r="K4419" t="s">
        <v>6931</v>
      </c>
      <c r="L4419" t="s">
        <v>146</v>
      </c>
      <c r="M4419" t="s">
        <v>6954</v>
      </c>
    </row>
    <row r="4420" spans="1:13" x14ac:dyDescent="0.35">
      <c r="A4420" t="s">
        <v>6955</v>
      </c>
      <c r="B4420" t="s">
        <v>25</v>
      </c>
      <c r="C4420" t="s">
        <v>150</v>
      </c>
      <c r="D4420" t="s">
        <v>141</v>
      </c>
      <c r="E4420" t="s">
        <v>6951</v>
      </c>
      <c r="F4420" t="s">
        <v>6930</v>
      </c>
      <c r="G4420" t="s">
        <v>193</v>
      </c>
      <c r="H4420" t="s">
        <v>6761</v>
      </c>
      <c r="I4420" t="s">
        <v>200</v>
      </c>
      <c r="J4420" t="s">
        <v>152</v>
      </c>
      <c r="K4420" t="s">
        <v>6931</v>
      </c>
      <c r="L4420" t="s">
        <v>146</v>
      </c>
      <c r="M4420" t="s">
        <v>6956</v>
      </c>
    </row>
    <row r="4421" spans="1:13" x14ac:dyDescent="0.35">
      <c r="A4421" t="s">
        <v>6957</v>
      </c>
      <c r="B4421" t="s">
        <v>25</v>
      </c>
      <c r="C4421" t="s">
        <v>150</v>
      </c>
      <c r="D4421" t="s">
        <v>141</v>
      </c>
      <c r="E4421" t="s">
        <v>6951</v>
      </c>
      <c r="F4421" t="s">
        <v>6930</v>
      </c>
      <c r="G4421" t="s">
        <v>25</v>
      </c>
      <c r="H4421" t="s">
        <v>6761</v>
      </c>
      <c r="I4421" t="s">
        <v>6958</v>
      </c>
      <c r="J4421" t="s">
        <v>152</v>
      </c>
      <c r="K4421" t="s">
        <v>6931</v>
      </c>
      <c r="L4421" t="s">
        <v>146</v>
      </c>
      <c r="M4421" t="s">
        <v>9579</v>
      </c>
    </row>
    <row r="4422" spans="1:13" x14ac:dyDescent="0.35">
      <c r="A4422" t="s">
        <v>6959</v>
      </c>
      <c r="B4422" t="s">
        <v>25</v>
      </c>
      <c r="C4422" t="s">
        <v>150</v>
      </c>
      <c r="D4422" t="s">
        <v>141</v>
      </c>
      <c r="E4422" t="s">
        <v>6951</v>
      </c>
      <c r="F4422" t="s">
        <v>6930</v>
      </c>
      <c r="G4422" t="s">
        <v>25</v>
      </c>
      <c r="H4422" t="s">
        <v>6761</v>
      </c>
      <c r="I4422" t="s">
        <v>6958</v>
      </c>
      <c r="J4422" t="s">
        <v>152</v>
      </c>
      <c r="K4422" t="s">
        <v>6931</v>
      </c>
      <c r="L4422" t="s">
        <v>146</v>
      </c>
      <c r="M4422" t="s">
        <v>6960</v>
      </c>
    </row>
    <row r="4423" spans="1:13" x14ac:dyDescent="0.35">
      <c r="A4423" t="s">
        <v>6961</v>
      </c>
      <c r="B4423" t="s">
        <v>25</v>
      </c>
      <c r="C4423" t="s">
        <v>150</v>
      </c>
      <c r="D4423" t="s">
        <v>141</v>
      </c>
      <c r="E4423" t="s">
        <v>6951</v>
      </c>
      <c r="F4423" t="s">
        <v>6930</v>
      </c>
      <c r="G4423" t="s">
        <v>25</v>
      </c>
      <c r="H4423" t="s">
        <v>6761</v>
      </c>
      <c r="I4423" t="s">
        <v>6958</v>
      </c>
      <c r="J4423" t="s">
        <v>152</v>
      </c>
      <c r="K4423" t="s">
        <v>6931</v>
      </c>
      <c r="L4423" t="s">
        <v>146</v>
      </c>
      <c r="M4423" t="s">
        <v>9580</v>
      </c>
    </row>
    <row r="4424" spans="1:13" x14ac:dyDescent="0.35">
      <c r="A4424" t="s">
        <v>6962</v>
      </c>
      <c r="B4424" t="s">
        <v>25</v>
      </c>
      <c r="C4424" t="s">
        <v>150</v>
      </c>
      <c r="D4424" t="s">
        <v>141</v>
      </c>
      <c r="E4424" t="s">
        <v>6951</v>
      </c>
      <c r="F4424" t="s">
        <v>6930</v>
      </c>
      <c r="G4424" t="s">
        <v>25</v>
      </c>
      <c r="H4424" t="s">
        <v>6761</v>
      </c>
      <c r="I4424" t="s">
        <v>6958</v>
      </c>
      <c r="J4424" t="s">
        <v>152</v>
      </c>
      <c r="K4424" t="s">
        <v>6931</v>
      </c>
      <c r="L4424" t="s">
        <v>146</v>
      </c>
      <c r="M4424" t="s">
        <v>9581</v>
      </c>
    </row>
    <row r="4425" spans="1:13" x14ac:dyDescent="0.35">
      <c r="A4425" t="s">
        <v>6963</v>
      </c>
      <c r="B4425" t="s">
        <v>25</v>
      </c>
      <c r="C4425" t="s">
        <v>150</v>
      </c>
      <c r="D4425" t="s">
        <v>141</v>
      </c>
      <c r="E4425" t="s">
        <v>6951</v>
      </c>
      <c r="F4425" t="s">
        <v>6930</v>
      </c>
      <c r="G4425" t="s">
        <v>2178</v>
      </c>
      <c r="H4425" t="s">
        <v>6761</v>
      </c>
      <c r="I4425" t="s">
        <v>200</v>
      </c>
      <c r="J4425" t="s">
        <v>152</v>
      </c>
      <c r="K4425" t="s">
        <v>6931</v>
      </c>
      <c r="L4425" t="s">
        <v>146</v>
      </c>
      <c r="M4425" t="s">
        <v>6964</v>
      </c>
    </row>
    <row r="4426" spans="1:13" x14ac:dyDescent="0.35">
      <c r="A4426" t="s">
        <v>6965</v>
      </c>
      <c r="B4426" t="s">
        <v>25</v>
      </c>
      <c r="C4426" t="s">
        <v>81</v>
      </c>
      <c r="D4426" t="s">
        <v>141</v>
      </c>
      <c r="E4426" t="s">
        <v>6951</v>
      </c>
      <c r="F4426" t="s">
        <v>576</v>
      </c>
      <c r="G4426" t="s">
        <v>195</v>
      </c>
      <c r="H4426" t="s">
        <v>6761</v>
      </c>
      <c r="I4426" t="s">
        <v>55</v>
      </c>
      <c r="J4426" t="s">
        <v>144</v>
      </c>
      <c r="K4426" t="s">
        <v>5853</v>
      </c>
      <c r="L4426" t="s">
        <v>146</v>
      </c>
      <c r="M4426" t="s">
        <v>6966</v>
      </c>
    </row>
    <row r="4427" spans="1:13" x14ac:dyDescent="0.35">
      <c r="A4427" t="s">
        <v>6967</v>
      </c>
      <c r="B4427" t="s">
        <v>25</v>
      </c>
      <c r="C4427" t="s">
        <v>150</v>
      </c>
      <c r="D4427" t="s">
        <v>141</v>
      </c>
      <c r="E4427" t="s">
        <v>6951</v>
      </c>
      <c r="F4427" t="s">
        <v>277</v>
      </c>
      <c r="G4427" t="s">
        <v>25</v>
      </c>
      <c r="H4427" t="s">
        <v>6761</v>
      </c>
      <c r="I4427" t="s">
        <v>6958</v>
      </c>
      <c r="J4427" t="s">
        <v>152</v>
      </c>
      <c r="K4427" t="s">
        <v>6931</v>
      </c>
      <c r="L4427" t="s">
        <v>146</v>
      </c>
      <c r="M4427" t="s">
        <v>9582</v>
      </c>
    </row>
    <row r="4428" spans="1:13" x14ac:dyDescent="0.35">
      <c r="A4428" t="s">
        <v>6968</v>
      </c>
      <c r="B4428" t="s">
        <v>25</v>
      </c>
      <c r="C4428" t="s">
        <v>150</v>
      </c>
      <c r="D4428" t="s">
        <v>141</v>
      </c>
      <c r="E4428" t="s">
        <v>6969</v>
      </c>
      <c r="F4428" t="s">
        <v>6970</v>
      </c>
      <c r="G4428" t="s">
        <v>198</v>
      </c>
      <c r="H4428" t="s">
        <v>6761</v>
      </c>
      <c r="I4428" t="s">
        <v>55</v>
      </c>
      <c r="J4428" t="s">
        <v>1746</v>
      </c>
      <c r="K4428" t="s">
        <v>6931</v>
      </c>
      <c r="L4428" t="s">
        <v>146</v>
      </c>
      <c r="M4428" t="s">
        <v>6971</v>
      </c>
    </row>
    <row r="4429" spans="1:13" x14ac:dyDescent="0.35">
      <c r="A4429" t="s">
        <v>6972</v>
      </c>
      <c r="B4429" t="s">
        <v>25</v>
      </c>
      <c r="C4429" t="s">
        <v>150</v>
      </c>
      <c r="D4429" t="s">
        <v>141</v>
      </c>
      <c r="E4429" t="s">
        <v>6760</v>
      </c>
      <c r="F4429" t="s">
        <v>197</v>
      </c>
      <c r="G4429" t="s">
        <v>151</v>
      </c>
      <c r="H4429" t="s">
        <v>6761</v>
      </c>
      <c r="I4429" t="s">
        <v>55</v>
      </c>
      <c r="J4429" t="s">
        <v>144</v>
      </c>
      <c r="K4429" t="s">
        <v>6665</v>
      </c>
      <c r="L4429" t="s">
        <v>146</v>
      </c>
      <c r="M4429" t="s">
        <v>6973</v>
      </c>
    </row>
    <row r="4430" spans="1:13" x14ac:dyDescent="0.35">
      <c r="A4430" t="s">
        <v>6974</v>
      </c>
      <c r="B4430" t="s">
        <v>25</v>
      </c>
      <c r="C4430" t="s">
        <v>150</v>
      </c>
      <c r="D4430" t="s">
        <v>141</v>
      </c>
      <c r="E4430" t="s">
        <v>6760</v>
      </c>
      <c r="F4430" t="s">
        <v>164</v>
      </c>
      <c r="G4430" t="s">
        <v>151</v>
      </c>
      <c r="H4430" t="s">
        <v>6761</v>
      </c>
      <c r="I4430" t="s">
        <v>55</v>
      </c>
      <c r="J4430" t="s">
        <v>144</v>
      </c>
      <c r="K4430" t="s">
        <v>6665</v>
      </c>
      <c r="L4430" t="s">
        <v>146</v>
      </c>
      <c r="M4430" t="s">
        <v>6975</v>
      </c>
    </row>
    <row r="4431" spans="1:13" x14ac:dyDescent="0.35">
      <c r="A4431" t="s">
        <v>6976</v>
      </c>
      <c r="B4431" t="s">
        <v>25</v>
      </c>
      <c r="C4431" t="s">
        <v>150</v>
      </c>
      <c r="D4431" t="s">
        <v>141</v>
      </c>
      <c r="E4431" t="s">
        <v>6929</v>
      </c>
      <c r="F4431" t="s">
        <v>6930</v>
      </c>
      <c r="G4431" t="s">
        <v>198</v>
      </c>
      <c r="H4431" t="s">
        <v>6761</v>
      </c>
      <c r="I4431" t="s">
        <v>200</v>
      </c>
      <c r="J4431" t="s">
        <v>152</v>
      </c>
      <c r="K4431" t="s">
        <v>6931</v>
      </c>
      <c r="L4431" t="s">
        <v>146</v>
      </c>
      <c r="M4431" t="s">
        <v>6977</v>
      </c>
    </row>
    <row r="4432" spans="1:13" x14ac:dyDescent="0.35">
      <c r="A4432" t="s">
        <v>6978</v>
      </c>
      <c r="B4432" t="s">
        <v>25</v>
      </c>
      <c r="C4432" t="s">
        <v>150</v>
      </c>
      <c r="D4432" t="s">
        <v>141</v>
      </c>
      <c r="E4432" t="s">
        <v>6979</v>
      </c>
      <c r="F4432" t="s">
        <v>6930</v>
      </c>
      <c r="G4432" t="s">
        <v>198</v>
      </c>
      <c r="H4432" t="s">
        <v>6761</v>
      </c>
      <c r="I4432" t="s">
        <v>200</v>
      </c>
      <c r="J4432" t="s">
        <v>144</v>
      </c>
      <c r="K4432" t="s">
        <v>6931</v>
      </c>
      <c r="L4432" t="s">
        <v>146</v>
      </c>
      <c r="M4432" t="s">
        <v>6980</v>
      </c>
    </row>
    <row r="4433" spans="1:13" x14ac:dyDescent="0.35">
      <c r="A4433" t="s">
        <v>6981</v>
      </c>
      <c r="B4433" t="s">
        <v>25</v>
      </c>
      <c r="C4433" t="s">
        <v>150</v>
      </c>
      <c r="D4433" t="s">
        <v>141</v>
      </c>
      <c r="E4433" t="s">
        <v>6760</v>
      </c>
      <c r="F4433" t="s">
        <v>277</v>
      </c>
      <c r="G4433" t="s">
        <v>198</v>
      </c>
      <c r="H4433" t="s">
        <v>6761</v>
      </c>
      <c r="I4433" t="s">
        <v>55</v>
      </c>
      <c r="J4433" t="s">
        <v>2175</v>
      </c>
      <c r="K4433" t="s">
        <v>5853</v>
      </c>
      <c r="L4433" t="s">
        <v>146</v>
      </c>
      <c r="M4433" t="s">
        <v>6982</v>
      </c>
    </row>
    <row r="4434" spans="1:13" x14ac:dyDescent="0.35">
      <c r="A4434" t="s">
        <v>6983</v>
      </c>
      <c r="B4434" t="s">
        <v>25</v>
      </c>
      <c r="C4434" t="s">
        <v>150</v>
      </c>
      <c r="D4434" t="s">
        <v>141</v>
      </c>
      <c r="E4434" t="s">
        <v>6969</v>
      </c>
      <c r="F4434" t="s">
        <v>1138</v>
      </c>
      <c r="G4434" t="s">
        <v>870</v>
      </c>
      <c r="H4434" t="s">
        <v>6761</v>
      </c>
      <c r="I4434" t="s">
        <v>55</v>
      </c>
      <c r="J4434" t="s">
        <v>144</v>
      </c>
      <c r="K4434" t="s">
        <v>6931</v>
      </c>
      <c r="L4434" t="s">
        <v>146</v>
      </c>
      <c r="M4434" t="s">
        <v>6984</v>
      </c>
    </row>
    <row r="4435" spans="1:13" x14ac:dyDescent="0.35">
      <c r="A4435" t="s">
        <v>6985</v>
      </c>
      <c r="B4435" t="s">
        <v>25</v>
      </c>
      <c r="C4435" t="s">
        <v>150</v>
      </c>
      <c r="D4435" t="s">
        <v>141</v>
      </c>
      <c r="E4435" t="s">
        <v>6979</v>
      </c>
      <c r="F4435" t="s">
        <v>6930</v>
      </c>
      <c r="G4435" t="s">
        <v>198</v>
      </c>
      <c r="H4435" t="s">
        <v>6761</v>
      </c>
      <c r="I4435" t="s">
        <v>200</v>
      </c>
      <c r="J4435" t="s">
        <v>152</v>
      </c>
      <c r="K4435" t="s">
        <v>6931</v>
      </c>
      <c r="L4435" t="s">
        <v>146</v>
      </c>
      <c r="M4435" t="s">
        <v>6986</v>
      </c>
    </row>
    <row r="4436" spans="1:13" x14ac:dyDescent="0.35">
      <c r="A4436" t="s">
        <v>6987</v>
      </c>
      <c r="B4436" t="s">
        <v>25</v>
      </c>
      <c r="C4436" t="s">
        <v>150</v>
      </c>
      <c r="D4436" t="s">
        <v>141</v>
      </c>
      <c r="E4436" t="s">
        <v>6979</v>
      </c>
      <c r="F4436" t="s">
        <v>6930</v>
      </c>
      <c r="G4436" t="s">
        <v>198</v>
      </c>
      <c r="H4436" t="s">
        <v>6761</v>
      </c>
      <c r="I4436" t="s">
        <v>200</v>
      </c>
      <c r="J4436" t="s">
        <v>152</v>
      </c>
      <c r="K4436" t="s">
        <v>6931</v>
      </c>
      <c r="L4436" t="s">
        <v>146</v>
      </c>
      <c r="M4436" t="s">
        <v>6988</v>
      </c>
    </row>
    <row r="4437" spans="1:13" x14ac:dyDescent="0.35">
      <c r="A4437" t="s">
        <v>6989</v>
      </c>
      <c r="B4437" t="s">
        <v>25</v>
      </c>
      <c r="C4437" t="s">
        <v>150</v>
      </c>
      <c r="D4437" t="s">
        <v>141</v>
      </c>
      <c r="E4437" t="s">
        <v>6946</v>
      </c>
      <c r="F4437" t="s">
        <v>6930</v>
      </c>
      <c r="G4437" t="s">
        <v>198</v>
      </c>
      <c r="H4437" t="s">
        <v>6761</v>
      </c>
      <c r="I4437" t="s">
        <v>200</v>
      </c>
      <c r="J4437" t="s">
        <v>152</v>
      </c>
      <c r="K4437" t="s">
        <v>6931</v>
      </c>
      <c r="L4437" t="s">
        <v>146</v>
      </c>
      <c r="M4437" t="s">
        <v>6990</v>
      </c>
    </row>
    <row r="4438" spans="1:13" x14ac:dyDescent="0.35">
      <c r="A4438" t="s">
        <v>6991</v>
      </c>
      <c r="B4438" t="s">
        <v>25</v>
      </c>
      <c r="C4438" t="s">
        <v>150</v>
      </c>
      <c r="D4438" t="s">
        <v>141</v>
      </c>
      <c r="E4438" t="s">
        <v>6979</v>
      </c>
      <c r="F4438" t="s">
        <v>6930</v>
      </c>
      <c r="G4438" t="s">
        <v>193</v>
      </c>
      <c r="H4438" t="s">
        <v>6761</v>
      </c>
      <c r="I4438" t="s">
        <v>6166</v>
      </c>
      <c r="J4438" t="s">
        <v>152</v>
      </c>
      <c r="K4438" t="s">
        <v>6175</v>
      </c>
      <c r="L4438" t="s">
        <v>146</v>
      </c>
      <c r="M4438" t="s">
        <v>6992</v>
      </c>
    </row>
    <row r="4439" spans="1:13" x14ac:dyDescent="0.35">
      <c r="A4439" t="s">
        <v>9461</v>
      </c>
      <c r="B4439" t="s">
        <v>25</v>
      </c>
      <c r="C4439" t="s">
        <v>150</v>
      </c>
      <c r="D4439" t="s">
        <v>141</v>
      </c>
      <c r="E4439" t="s">
        <v>6951</v>
      </c>
      <c r="F4439" t="s">
        <v>6930</v>
      </c>
      <c r="G4439" t="s">
        <v>198</v>
      </c>
      <c r="H4439" t="s">
        <v>6761</v>
      </c>
      <c r="I4439" t="s">
        <v>200</v>
      </c>
      <c r="J4439" t="s">
        <v>152</v>
      </c>
      <c r="K4439" t="s">
        <v>6175</v>
      </c>
      <c r="L4439" t="s">
        <v>146</v>
      </c>
      <c r="M4439" t="s">
        <v>9462</v>
      </c>
    </row>
    <row r="4440" spans="1:13" x14ac:dyDescent="0.35">
      <c r="A4440" t="s">
        <v>9583</v>
      </c>
      <c r="B4440" t="s">
        <v>25</v>
      </c>
      <c r="C4440" t="s">
        <v>150</v>
      </c>
      <c r="D4440" t="s">
        <v>141</v>
      </c>
      <c r="E4440" t="s">
        <v>6951</v>
      </c>
      <c r="F4440" t="s">
        <v>6930</v>
      </c>
      <c r="G4440" t="s">
        <v>198</v>
      </c>
      <c r="H4440" t="s">
        <v>6761</v>
      </c>
      <c r="I4440" t="s">
        <v>6958</v>
      </c>
      <c r="J4440" t="s">
        <v>152</v>
      </c>
      <c r="K4440" t="s">
        <v>6175</v>
      </c>
      <c r="L4440" t="s">
        <v>146</v>
      </c>
      <c r="M4440" t="s">
        <v>9584</v>
      </c>
    </row>
    <row r="4441" spans="1:13" x14ac:dyDescent="0.35">
      <c r="A4441" t="s">
        <v>6993</v>
      </c>
      <c r="B4441" t="s">
        <v>25</v>
      </c>
      <c r="C4441" t="s">
        <v>69</v>
      </c>
      <c r="D4441" t="s">
        <v>141</v>
      </c>
      <c r="E4441" t="s">
        <v>6994</v>
      </c>
      <c r="F4441" t="s">
        <v>277</v>
      </c>
      <c r="G4441" t="s">
        <v>195</v>
      </c>
      <c r="H4441" t="s">
        <v>6994</v>
      </c>
      <c r="I4441" t="s">
        <v>55</v>
      </c>
      <c r="J4441" t="s">
        <v>144</v>
      </c>
      <c r="K4441" t="s">
        <v>6175</v>
      </c>
      <c r="L4441" t="s">
        <v>146</v>
      </c>
      <c r="M4441" t="s">
        <v>6995</v>
      </c>
    </row>
    <row r="4442" spans="1:13" x14ac:dyDescent="0.35">
      <c r="A4442" t="s">
        <v>6996</v>
      </c>
      <c r="B4442" t="s">
        <v>25</v>
      </c>
      <c r="C4442" t="s">
        <v>69</v>
      </c>
      <c r="D4442" t="s">
        <v>141</v>
      </c>
      <c r="E4442" t="s">
        <v>6994</v>
      </c>
      <c r="F4442" t="s">
        <v>277</v>
      </c>
      <c r="G4442" t="s">
        <v>195</v>
      </c>
      <c r="H4442" t="s">
        <v>6994</v>
      </c>
      <c r="I4442" t="s">
        <v>55</v>
      </c>
      <c r="J4442" t="s">
        <v>144</v>
      </c>
      <c r="K4442" t="s">
        <v>6175</v>
      </c>
      <c r="L4442" t="s">
        <v>146</v>
      </c>
      <c r="M4442" t="s">
        <v>6997</v>
      </c>
    </row>
    <row r="4443" spans="1:13" x14ac:dyDescent="0.35">
      <c r="A4443" t="s">
        <v>6998</v>
      </c>
      <c r="B4443" t="s">
        <v>25</v>
      </c>
      <c r="C4443" t="s">
        <v>150</v>
      </c>
      <c r="D4443" t="s">
        <v>141</v>
      </c>
      <c r="E4443" t="s">
        <v>6999</v>
      </c>
      <c r="F4443" t="s">
        <v>5150</v>
      </c>
      <c r="G4443" t="s">
        <v>193</v>
      </c>
      <c r="H4443" t="s">
        <v>7000</v>
      </c>
      <c r="I4443" t="s">
        <v>55</v>
      </c>
      <c r="J4443" t="s">
        <v>152</v>
      </c>
      <c r="K4443" t="s">
        <v>6250</v>
      </c>
      <c r="L4443" t="s">
        <v>146</v>
      </c>
      <c r="M4443" t="s">
        <v>7001</v>
      </c>
    </row>
    <row r="4444" spans="1:13" x14ac:dyDescent="0.35">
      <c r="A4444" t="s">
        <v>7002</v>
      </c>
      <c r="B4444" t="s">
        <v>25</v>
      </c>
      <c r="C4444" t="s">
        <v>150</v>
      </c>
      <c r="D4444" t="s">
        <v>61</v>
      </c>
      <c r="E4444" t="s">
        <v>7003</v>
      </c>
      <c r="F4444" t="s">
        <v>660</v>
      </c>
      <c r="G4444" t="s">
        <v>537</v>
      </c>
      <c r="H4444" t="s">
        <v>7000</v>
      </c>
      <c r="I4444" t="s">
        <v>55</v>
      </c>
      <c r="J4444" t="s">
        <v>1503</v>
      </c>
      <c r="K4444" t="s">
        <v>6250</v>
      </c>
      <c r="L4444" t="s">
        <v>252</v>
      </c>
      <c r="M4444" t="s">
        <v>7004</v>
      </c>
    </row>
    <row r="4445" spans="1:13" x14ac:dyDescent="0.35">
      <c r="A4445" t="s">
        <v>7005</v>
      </c>
      <c r="B4445" t="s">
        <v>25</v>
      </c>
      <c r="C4445" t="s">
        <v>150</v>
      </c>
      <c r="D4445" t="s">
        <v>61</v>
      </c>
      <c r="E4445" t="s">
        <v>7003</v>
      </c>
      <c r="F4445" t="s">
        <v>660</v>
      </c>
      <c r="G4445" t="s">
        <v>537</v>
      </c>
      <c r="H4445" t="s">
        <v>7000</v>
      </c>
      <c r="I4445" t="s">
        <v>55</v>
      </c>
      <c r="J4445" t="s">
        <v>144</v>
      </c>
      <c r="K4445" t="s">
        <v>6250</v>
      </c>
      <c r="L4445" t="s">
        <v>146</v>
      </c>
      <c r="M4445" t="s">
        <v>7006</v>
      </c>
    </row>
    <row r="4446" spans="1:13" x14ac:dyDescent="0.35">
      <c r="A4446" t="s">
        <v>7007</v>
      </c>
      <c r="B4446" t="s">
        <v>25</v>
      </c>
      <c r="C4446" t="s">
        <v>150</v>
      </c>
      <c r="D4446" t="s">
        <v>61</v>
      </c>
      <c r="E4446" t="s">
        <v>7008</v>
      </c>
      <c r="F4446" t="s">
        <v>660</v>
      </c>
      <c r="G4446" t="s">
        <v>537</v>
      </c>
      <c r="H4446" t="s">
        <v>7000</v>
      </c>
      <c r="I4446" t="s">
        <v>55</v>
      </c>
      <c r="J4446" t="s">
        <v>1503</v>
      </c>
      <c r="K4446" t="s">
        <v>6250</v>
      </c>
      <c r="L4446" t="s">
        <v>252</v>
      </c>
      <c r="M4446" t="s">
        <v>7009</v>
      </c>
    </row>
    <row r="4447" spans="1:13" x14ac:dyDescent="0.35">
      <c r="A4447" t="s">
        <v>7010</v>
      </c>
      <c r="B4447" t="s">
        <v>25</v>
      </c>
      <c r="C4447" t="s">
        <v>150</v>
      </c>
      <c r="D4447" t="s">
        <v>61</v>
      </c>
      <c r="E4447" t="s">
        <v>7008</v>
      </c>
      <c r="F4447" t="s">
        <v>660</v>
      </c>
      <c r="G4447" t="s">
        <v>537</v>
      </c>
      <c r="H4447" t="s">
        <v>7000</v>
      </c>
      <c r="I4447" t="s">
        <v>55</v>
      </c>
      <c r="J4447" t="s">
        <v>144</v>
      </c>
      <c r="K4447" t="s">
        <v>6250</v>
      </c>
      <c r="L4447" t="s">
        <v>146</v>
      </c>
      <c r="M4447" t="s">
        <v>7011</v>
      </c>
    </row>
    <row r="4448" spans="1:13" x14ac:dyDescent="0.35">
      <c r="A4448" t="s">
        <v>7012</v>
      </c>
      <c r="B4448" t="s">
        <v>25</v>
      </c>
      <c r="C4448" t="s">
        <v>150</v>
      </c>
      <c r="D4448" t="s">
        <v>61</v>
      </c>
      <c r="E4448" t="s">
        <v>7013</v>
      </c>
      <c r="F4448" t="s">
        <v>660</v>
      </c>
      <c r="G4448" t="s">
        <v>537</v>
      </c>
      <c r="H4448" t="s">
        <v>7000</v>
      </c>
      <c r="I4448" t="s">
        <v>55</v>
      </c>
      <c r="J4448" t="s">
        <v>1503</v>
      </c>
      <c r="K4448" t="s">
        <v>6250</v>
      </c>
      <c r="L4448" t="s">
        <v>252</v>
      </c>
      <c r="M4448" t="s">
        <v>7014</v>
      </c>
    </row>
    <row r="4449" spans="1:13" x14ac:dyDescent="0.35">
      <c r="A4449" t="s">
        <v>7015</v>
      </c>
      <c r="B4449" t="s">
        <v>25</v>
      </c>
      <c r="C4449" t="s">
        <v>150</v>
      </c>
      <c r="D4449" t="s">
        <v>61</v>
      </c>
      <c r="E4449" t="s">
        <v>7013</v>
      </c>
      <c r="F4449" t="s">
        <v>660</v>
      </c>
      <c r="G4449" t="s">
        <v>537</v>
      </c>
      <c r="H4449" t="s">
        <v>7000</v>
      </c>
      <c r="I4449" t="s">
        <v>55</v>
      </c>
      <c r="J4449" t="s">
        <v>144</v>
      </c>
      <c r="K4449" t="s">
        <v>6250</v>
      </c>
      <c r="L4449" t="s">
        <v>146</v>
      </c>
      <c r="M4449" t="s">
        <v>7016</v>
      </c>
    </row>
    <row r="4450" spans="1:13" x14ac:dyDescent="0.35">
      <c r="A4450" t="s">
        <v>7017</v>
      </c>
      <c r="B4450" t="s">
        <v>25</v>
      </c>
      <c r="C4450" t="s">
        <v>150</v>
      </c>
      <c r="D4450" t="s">
        <v>61</v>
      </c>
      <c r="E4450" t="s">
        <v>7018</v>
      </c>
      <c r="F4450" t="s">
        <v>660</v>
      </c>
      <c r="G4450" t="s">
        <v>537</v>
      </c>
      <c r="H4450" t="s">
        <v>7000</v>
      </c>
      <c r="I4450" t="s">
        <v>55</v>
      </c>
      <c r="J4450" t="s">
        <v>1503</v>
      </c>
      <c r="K4450" t="s">
        <v>6250</v>
      </c>
      <c r="L4450" t="s">
        <v>252</v>
      </c>
      <c r="M4450" t="s">
        <v>7019</v>
      </c>
    </row>
    <row r="4451" spans="1:13" x14ac:dyDescent="0.35">
      <c r="A4451" t="s">
        <v>7020</v>
      </c>
      <c r="B4451" t="s">
        <v>25</v>
      </c>
      <c r="C4451" t="s">
        <v>150</v>
      </c>
      <c r="D4451" t="s">
        <v>61</v>
      </c>
      <c r="E4451" t="s">
        <v>7018</v>
      </c>
      <c r="F4451" t="s">
        <v>660</v>
      </c>
      <c r="G4451" t="s">
        <v>537</v>
      </c>
      <c r="H4451" t="s">
        <v>7000</v>
      </c>
      <c r="I4451" t="s">
        <v>55</v>
      </c>
      <c r="J4451" t="s">
        <v>144</v>
      </c>
      <c r="K4451" t="s">
        <v>6250</v>
      </c>
      <c r="L4451" t="s">
        <v>146</v>
      </c>
      <c r="M4451" t="s">
        <v>7021</v>
      </c>
    </row>
    <row r="4452" spans="1:13" x14ac:dyDescent="0.35">
      <c r="A4452" t="s">
        <v>7022</v>
      </c>
      <c r="B4452" t="s">
        <v>25</v>
      </c>
      <c r="C4452" t="s">
        <v>150</v>
      </c>
      <c r="D4452" t="s">
        <v>61</v>
      </c>
      <c r="E4452" t="s">
        <v>7003</v>
      </c>
      <c r="F4452" t="s">
        <v>277</v>
      </c>
      <c r="G4452" t="s">
        <v>193</v>
      </c>
      <c r="H4452" t="s">
        <v>7000</v>
      </c>
      <c r="I4452" t="s">
        <v>55</v>
      </c>
      <c r="J4452" t="s">
        <v>1503</v>
      </c>
      <c r="K4452" t="s">
        <v>6250</v>
      </c>
      <c r="L4452" t="s">
        <v>252</v>
      </c>
      <c r="M4452" t="s">
        <v>7023</v>
      </c>
    </row>
    <row r="4453" spans="1:13" x14ac:dyDescent="0.35">
      <c r="A4453" t="s">
        <v>7024</v>
      </c>
      <c r="B4453" t="s">
        <v>25</v>
      </c>
      <c r="C4453" t="s">
        <v>150</v>
      </c>
      <c r="D4453" t="s">
        <v>61</v>
      </c>
      <c r="E4453" t="s">
        <v>7013</v>
      </c>
      <c r="F4453" t="s">
        <v>277</v>
      </c>
      <c r="G4453" t="s">
        <v>193</v>
      </c>
      <c r="H4453" t="s">
        <v>7000</v>
      </c>
      <c r="I4453" t="s">
        <v>55</v>
      </c>
      <c r="J4453" t="s">
        <v>1503</v>
      </c>
      <c r="K4453" t="s">
        <v>6250</v>
      </c>
      <c r="L4453" t="s">
        <v>252</v>
      </c>
      <c r="M4453" t="s">
        <v>7025</v>
      </c>
    </row>
    <row r="4454" spans="1:13" x14ac:dyDescent="0.35">
      <c r="A4454" t="s">
        <v>7026</v>
      </c>
      <c r="B4454" t="s">
        <v>25</v>
      </c>
      <c r="C4454" t="s">
        <v>150</v>
      </c>
      <c r="D4454" t="s">
        <v>61</v>
      </c>
      <c r="E4454" t="s">
        <v>7003</v>
      </c>
      <c r="F4454" t="s">
        <v>277</v>
      </c>
      <c r="G4454" t="s">
        <v>193</v>
      </c>
      <c r="H4454" t="s">
        <v>7000</v>
      </c>
      <c r="I4454" t="s">
        <v>55</v>
      </c>
      <c r="J4454" t="s">
        <v>144</v>
      </c>
      <c r="K4454" t="s">
        <v>6250</v>
      </c>
      <c r="L4454" t="s">
        <v>146</v>
      </c>
      <c r="M4454" t="s">
        <v>7027</v>
      </c>
    </row>
    <row r="4455" spans="1:13" x14ac:dyDescent="0.35">
      <c r="A4455" t="s">
        <v>7028</v>
      </c>
      <c r="B4455" t="s">
        <v>25</v>
      </c>
      <c r="C4455" t="s">
        <v>150</v>
      </c>
      <c r="D4455" t="s">
        <v>61</v>
      </c>
      <c r="E4455" t="s">
        <v>7013</v>
      </c>
      <c r="F4455" t="s">
        <v>277</v>
      </c>
      <c r="G4455" t="s">
        <v>193</v>
      </c>
      <c r="H4455" t="s">
        <v>7000</v>
      </c>
      <c r="I4455" t="s">
        <v>55</v>
      </c>
      <c r="J4455" t="s">
        <v>152</v>
      </c>
      <c r="K4455" t="s">
        <v>6250</v>
      </c>
      <c r="L4455" t="s">
        <v>146</v>
      </c>
      <c r="M4455" t="s">
        <v>7029</v>
      </c>
    </row>
    <row r="4456" spans="1:13" x14ac:dyDescent="0.35">
      <c r="A4456" t="s">
        <v>7030</v>
      </c>
      <c r="B4456" t="s">
        <v>25</v>
      </c>
      <c r="C4456" t="s">
        <v>150</v>
      </c>
      <c r="D4456" t="s">
        <v>61</v>
      </c>
      <c r="E4456" t="s">
        <v>7008</v>
      </c>
      <c r="F4456" t="s">
        <v>277</v>
      </c>
      <c r="G4456" t="s">
        <v>193</v>
      </c>
      <c r="H4456" t="s">
        <v>7000</v>
      </c>
      <c r="I4456" t="s">
        <v>55</v>
      </c>
      <c r="J4456" t="s">
        <v>1503</v>
      </c>
      <c r="K4456" t="s">
        <v>6250</v>
      </c>
      <c r="L4456" t="s">
        <v>252</v>
      </c>
      <c r="M4456" t="s">
        <v>7031</v>
      </c>
    </row>
    <row r="4457" spans="1:13" x14ac:dyDescent="0.35">
      <c r="A4457" t="s">
        <v>7032</v>
      </c>
      <c r="B4457" t="s">
        <v>25</v>
      </c>
      <c r="C4457" t="s">
        <v>150</v>
      </c>
      <c r="D4457" t="s">
        <v>61</v>
      </c>
      <c r="E4457" t="s">
        <v>7018</v>
      </c>
      <c r="F4457" t="s">
        <v>277</v>
      </c>
      <c r="G4457" t="s">
        <v>193</v>
      </c>
      <c r="H4457" t="s">
        <v>7000</v>
      </c>
      <c r="I4457" t="s">
        <v>55</v>
      </c>
      <c r="J4457" t="s">
        <v>1503</v>
      </c>
      <c r="K4457" t="s">
        <v>6250</v>
      </c>
      <c r="L4457" t="s">
        <v>252</v>
      </c>
      <c r="M4457" t="s">
        <v>7033</v>
      </c>
    </row>
    <row r="4458" spans="1:13" x14ac:dyDescent="0.35">
      <c r="A4458" t="s">
        <v>7034</v>
      </c>
      <c r="B4458" t="s">
        <v>25</v>
      </c>
      <c r="C4458" t="s">
        <v>150</v>
      </c>
      <c r="D4458" t="s">
        <v>61</v>
      </c>
      <c r="E4458" t="s">
        <v>7008</v>
      </c>
      <c r="F4458" t="s">
        <v>277</v>
      </c>
      <c r="G4458" t="s">
        <v>193</v>
      </c>
      <c r="H4458" t="s">
        <v>7000</v>
      </c>
      <c r="I4458" t="s">
        <v>55</v>
      </c>
      <c r="J4458" t="s">
        <v>144</v>
      </c>
      <c r="K4458" t="s">
        <v>6250</v>
      </c>
      <c r="L4458" t="s">
        <v>146</v>
      </c>
      <c r="M4458" t="s">
        <v>7035</v>
      </c>
    </row>
    <row r="4459" spans="1:13" x14ac:dyDescent="0.35">
      <c r="A4459" t="s">
        <v>7036</v>
      </c>
      <c r="B4459" t="s">
        <v>25</v>
      </c>
      <c r="C4459" t="s">
        <v>150</v>
      </c>
      <c r="D4459" t="s">
        <v>61</v>
      </c>
      <c r="E4459" t="s">
        <v>7018</v>
      </c>
      <c r="F4459" t="s">
        <v>277</v>
      </c>
      <c r="G4459" t="s">
        <v>193</v>
      </c>
      <c r="H4459" t="s">
        <v>7000</v>
      </c>
      <c r="I4459" t="s">
        <v>55</v>
      </c>
      <c r="J4459" t="s">
        <v>152</v>
      </c>
      <c r="K4459" t="s">
        <v>6250</v>
      </c>
      <c r="L4459" t="s">
        <v>146</v>
      </c>
      <c r="M4459" t="s">
        <v>7037</v>
      </c>
    </row>
    <row r="4460" spans="1:13" x14ac:dyDescent="0.35">
      <c r="A4460" t="s">
        <v>7038</v>
      </c>
      <c r="B4460" t="s">
        <v>25</v>
      </c>
      <c r="C4460" t="s">
        <v>69</v>
      </c>
      <c r="D4460" t="s">
        <v>141</v>
      </c>
      <c r="E4460" t="s">
        <v>7003</v>
      </c>
      <c r="F4460" t="s">
        <v>277</v>
      </c>
      <c r="G4460" t="s">
        <v>195</v>
      </c>
      <c r="H4460" t="s">
        <v>7000</v>
      </c>
      <c r="I4460" t="s">
        <v>55</v>
      </c>
      <c r="J4460" t="s">
        <v>144</v>
      </c>
      <c r="K4460" t="s">
        <v>6250</v>
      </c>
      <c r="L4460" t="s">
        <v>146</v>
      </c>
      <c r="M4460" t="s">
        <v>7039</v>
      </c>
    </row>
    <row r="4461" spans="1:13" x14ac:dyDescent="0.35">
      <c r="A4461" t="s">
        <v>7040</v>
      </c>
      <c r="B4461" t="s">
        <v>25</v>
      </c>
      <c r="C4461" t="s">
        <v>69</v>
      </c>
      <c r="D4461" t="s">
        <v>141</v>
      </c>
      <c r="E4461" t="s">
        <v>7013</v>
      </c>
      <c r="F4461" t="s">
        <v>277</v>
      </c>
      <c r="G4461" t="s">
        <v>195</v>
      </c>
      <c r="H4461" t="s">
        <v>7000</v>
      </c>
      <c r="I4461" t="s">
        <v>55</v>
      </c>
      <c r="J4461" t="s">
        <v>152</v>
      </c>
      <c r="K4461" t="s">
        <v>6250</v>
      </c>
      <c r="L4461" t="s">
        <v>146</v>
      </c>
      <c r="M4461" t="s">
        <v>7041</v>
      </c>
    </row>
    <row r="4462" spans="1:13" x14ac:dyDescent="0.35">
      <c r="A4462" t="s">
        <v>7042</v>
      </c>
      <c r="B4462" t="s">
        <v>25</v>
      </c>
      <c r="C4462" t="s">
        <v>69</v>
      </c>
      <c r="D4462" t="s">
        <v>141</v>
      </c>
      <c r="E4462" t="s">
        <v>7008</v>
      </c>
      <c r="F4462" t="s">
        <v>277</v>
      </c>
      <c r="G4462" t="s">
        <v>195</v>
      </c>
      <c r="H4462" t="s">
        <v>7000</v>
      </c>
      <c r="I4462" t="s">
        <v>55</v>
      </c>
      <c r="J4462" t="s">
        <v>144</v>
      </c>
      <c r="K4462" t="s">
        <v>6250</v>
      </c>
      <c r="L4462" t="s">
        <v>252</v>
      </c>
      <c r="M4462" t="s">
        <v>7043</v>
      </c>
    </row>
    <row r="4463" spans="1:13" x14ac:dyDescent="0.35">
      <c r="A4463" t="s">
        <v>7044</v>
      </c>
      <c r="B4463" t="s">
        <v>25</v>
      </c>
      <c r="C4463" t="s">
        <v>69</v>
      </c>
      <c r="D4463" t="s">
        <v>141</v>
      </c>
      <c r="E4463" t="s">
        <v>7018</v>
      </c>
      <c r="F4463" t="s">
        <v>277</v>
      </c>
      <c r="G4463" t="s">
        <v>195</v>
      </c>
      <c r="H4463" t="s">
        <v>7000</v>
      </c>
      <c r="I4463" t="s">
        <v>55</v>
      </c>
      <c r="J4463" t="s">
        <v>152</v>
      </c>
      <c r="K4463" t="s">
        <v>6250</v>
      </c>
      <c r="L4463" t="s">
        <v>146</v>
      </c>
      <c r="M4463" t="s">
        <v>7045</v>
      </c>
    </row>
    <row r="4464" spans="1:13" x14ac:dyDescent="0.35">
      <c r="A4464" t="s">
        <v>7046</v>
      </c>
      <c r="B4464" t="s">
        <v>25</v>
      </c>
      <c r="C4464" t="s">
        <v>150</v>
      </c>
      <c r="D4464" t="s">
        <v>141</v>
      </c>
      <c r="E4464" t="s">
        <v>7047</v>
      </c>
      <c r="F4464" t="s">
        <v>277</v>
      </c>
      <c r="G4464" t="s">
        <v>193</v>
      </c>
      <c r="H4464" t="s">
        <v>7000</v>
      </c>
      <c r="I4464" t="s">
        <v>55</v>
      </c>
      <c r="J4464" t="s">
        <v>1503</v>
      </c>
      <c r="K4464" t="s">
        <v>6250</v>
      </c>
      <c r="L4464" t="s">
        <v>146</v>
      </c>
      <c r="M4464" t="s">
        <v>7048</v>
      </c>
    </row>
    <row r="4465" spans="1:13" x14ac:dyDescent="0.35">
      <c r="A4465" t="s">
        <v>7049</v>
      </c>
      <c r="B4465" t="s">
        <v>25</v>
      </c>
      <c r="C4465" t="s">
        <v>150</v>
      </c>
      <c r="D4465" t="s">
        <v>61</v>
      </c>
      <c r="E4465" t="s">
        <v>7013</v>
      </c>
      <c r="F4465" t="s">
        <v>199</v>
      </c>
      <c r="G4465" t="s">
        <v>537</v>
      </c>
      <c r="H4465" t="s">
        <v>7000</v>
      </c>
      <c r="I4465" t="s">
        <v>55</v>
      </c>
      <c r="J4465" t="s">
        <v>144</v>
      </c>
      <c r="K4465" t="s">
        <v>5908</v>
      </c>
      <c r="L4465" t="s">
        <v>146</v>
      </c>
      <c r="M4465" t="s">
        <v>7050</v>
      </c>
    </row>
    <row r="4466" spans="1:13" x14ac:dyDescent="0.35">
      <c r="A4466" t="s">
        <v>7051</v>
      </c>
      <c r="B4466" t="s">
        <v>25</v>
      </c>
      <c r="C4466" t="s">
        <v>150</v>
      </c>
      <c r="D4466" t="s">
        <v>61</v>
      </c>
      <c r="E4466" t="s">
        <v>7018</v>
      </c>
      <c r="F4466" t="s">
        <v>199</v>
      </c>
      <c r="G4466" t="s">
        <v>537</v>
      </c>
      <c r="H4466" t="s">
        <v>7000</v>
      </c>
      <c r="I4466" t="s">
        <v>55</v>
      </c>
      <c r="J4466" t="s">
        <v>144</v>
      </c>
      <c r="K4466" t="s">
        <v>5908</v>
      </c>
      <c r="L4466" t="s">
        <v>146</v>
      </c>
      <c r="M4466" t="s">
        <v>7052</v>
      </c>
    </row>
    <row r="4467" spans="1:13" x14ac:dyDescent="0.35">
      <c r="A4467" t="s">
        <v>7053</v>
      </c>
      <c r="B4467" t="s">
        <v>25</v>
      </c>
      <c r="C4467" t="s">
        <v>150</v>
      </c>
      <c r="D4467" t="s">
        <v>61</v>
      </c>
      <c r="E4467" t="s">
        <v>7003</v>
      </c>
      <c r="F4467" t="s">
        <v>199</v>
      </c>
      <c r="G4467" t="s">
        <v>537</v>
      </c>
      <c r="H4467" t="s">
        <v>7000</v>
      </c>
      <c r="I4467" t="s">
        <v>55</v>
      </c>
      <c r="J4467" t="s">
        <v>144</v>
      </c>
      <c r="K4467" t="s">
        <v>5908</v>
      </c>
      <c r="L4467" t="s">
        <v>146</v>
      </c>
      <c r="M4467" t="s">
        <v>7054</v>
      </c>
    </row>
    <row r="4468" spans="1:13" x14ac:dyDescent="0.35">
      <c r="A4468" t="s">
        <v>7055</v>
      </c>
      <c r="B4468" t="s">
        <v>25</v>
      </c>
      <c r="C4468" t="s">
        <v>150</v>
      </c>
      <c r="D4468" t="s">
        <v>61</v>
      </c>
      <c r="E4468" t="s">
        <v>7008</v>
      </c>
      <c r="F4468" t="s">
        <v>199</v>
      </c>
      <c r="G4468" t="s">
        <v>537</v>
      </c>
      <c r="H4468" t="s">
        <v>7000</v>
      </c>
      <c r="I4468" t="s">
        <v>55</v>
      </c>
      <c r="J4468" t="s">
        <v>144</v>
      </c>
      <c r="K4468" t="s">
        <v>5908</v>
      </c>
      <c r="L4468" t="s">
        <v>146</v>
      </c>
      <c r="M4468" t="s">
        <v>7056</v>
      </c>
    </row>
    <row r="4469" spans="1:13" x14ac:dyDescent="0.35">
      <c r="A4469" t="s">
        <v>7057</v>
      </c>
      <c r="B4469" t="s">
        <v>25</v>
      </c>
      <c r="C4469" t="s">
        <v>150</v>
      </c>
      <c r="D4469" t="s">
        <v>141</v>
      </c>
      <c r="E4469" t="s">
        <v>7058</v>
      </c>
      <c r="F4469" t="s">
        <v>277</v>
      </c>
      <c r="G4469" t="s">
        <v>151</v>
      </c>
      <c r="H4469" t="s">
        <v>7059</v>
      </c>
      <c r="I4469" t="s">
        <v>55</v>
      </c>
      <c r="J4469" t="s">
        <v>1503</v>
      </c>
      <c r="K4469" t="s">
        <v>6250</v>
      </c>
      <c r="L4469" t="s">
        <v>252</v>
      </c>
      <c r="M4469" t="s">
        <v>7060</v>
      </c>
    </row>
    <row r="4470" spans="1:13" x14ac:dyDescent="0.35">
      <c r="A4470" t="s">
        <v>7061</v>
      </c>
      <c r="B4470" t="s">
        <v>25</v>
      </c>
      <c r="C4470" t="s">
        <v>150</v>
      </c>
      <c r="D4470" t="s">
        <v>141</v>
      </c>
      <c r="E4470" t="s">
        <v>7058</v>
      </c>
      <c r="F4470" t="s">
        <v>277</v>
      </c>
      <c r="G4470" t="s">
        <v>151</v>
      </c>
      <c r="H4470" t="s">
        <v>7059</v>
      </c>
      <c r="I4470" t="s">
        <v>55</v>
      </c>
      <c r="J4470" t="s">
        <v>1503</v>
      </c>
      <c r="K4470" t="s">
        <v>6250</v>
      </c>
      <c r="L4470" t="s">
        <v>146</v>
      </c>
      <c r="M4470" t="s">
        <v>7062</v>
      </c>
    </row>
    <row r="4471" spans="1:13" x14ac:dyDescent="0.35">
      <c r="A4471" t="s">
        <v>7063</v>
      </c>
      <c r="B4471" t="s">
        <v>25</v>
      </c>
      <c r="C4471" t="s">
        <v>150</v>
      </c>
      <c r="D4471" t="s">
        <v>141</v>
      </c>
      <c r="E4471" t="s">
        <v>7058</v>
      </c>
      <c r="F4471" t="s">
        <v>277</v>
      </c>
      <c r="G4471" t="s">
        <v>151</v>
      </c>
      <c r="H4471" t="s">
        <v>7059</v>
      </c>
      <c r="I4471" t="s">
        <v>55</v>
      </c>
      <c r="J4471" t="s">
        <v>144</v>
      </c>
      <c r="K4471" t="s">
        <v>6250</v>
      </c>
      <c r="L4471" t="s">
        <v>252</v>
      </c>
      <c r="M4471" t="s">
        <v>7064</v>
      </c>
    </row>
    <row r="4472" spans="1:13" x14ac:dyDescent="0.35">
      <c r="A4472" t="s">
        <v>7065</v>
      </c>
      <c r="B4472" t="s">
        <v>25</v>
      </c>
      <c r="C4472" t="s">
        <v>150</v>
      </c>
      <c r="D4472" t="s">
        <v>141</v>
      </c>
      <c r="E4472" t="s">
        <v>7066</v>
      </c>
      <c r="F4472" t="s">
        <v>277</v>
      </c>
      <c r="G4472" t="s">
        <v>151</v>
      </c>
      <c r="H4472" t="s">
        <v>7059</v>
      </c>
      <c r="I4472" t="s">
        <v>55</v>
      </c>
      <c r="J4472" t="s">
        <v>1503</v>
      </c>
      <c r="K4472" t="s">
        <v>6250</v>
      </c>
      <c r="L4472" t="s">
        <v>252</v>
      </c>
      <c r="M4472" t="s">
        <v>7067</v>
      </c>
    </row>
    <row r="4473" spans="1:13" x14ac:dyDescent="0.35">
      <c r="A4473" t="s">
        <v>7068</v>
      </c>
      <c r="B4473" t="s">
        <v>25</v>
      </c>
      <c r="C4473" t="s">
        <v>150</v>
      </c>
      <c r="D4473" t="s">
        <v>141</v>
      </c>
      <c r="E4473" t="s">
        <v>7058</v>
      </c>
      <c r="F4473" t="s">
        <v>277</v>
      </c>
      <c r="G4473" t="s">
        <v>151</v>
      </c>
      <c r="H4473" t="s">
        <v>7059</v>
      </c>
      <c r="I4473" t="s">
        <v>55</v>
      </c>
      <c r="J4473" t="s">
        <v>1503</v>
      </c>
      <c r="K4473" t="s">
        <v>6250</v>
      </c>
      <c r="L4473" t="s">
        <v>146</v>
      </c>
      <c r="M4473" t="s">
        <v>7069</v>
      </c>
    </row>
    <row r="4474" spans="1:13" x14ac:dyDescent="0.35">
      <c r="A4474" t="s">
        <v>7070</v>
      </c>
      <c r="B4474" t="s">
        <v>25</v>
      </c>
      <c r="C4474" t="s">
        <v>150</v>
      </c>
      <c r="D4474" t="s">
        <v>141</v>
      </c>
      <c r="E4474" t="s">
        <v>7066</v>
      </c>
      <c r="F4474" t="s">
        <v>277</v>
      </c>
      <c r="G4474" t="s">
        <v>151</v>
      </c>
      <c r="H4474" t="s">
        <v>7059</v>
      </c>
      <c r="I4474" t="s">
        <v>55</v>
      </c>
      <c r="J4474" t="s">
        <v>1503</v>
      </c>
      <c r="K4474" t="s">
        <v>6250</v>
      </c>
      <c r="L4474" t="s">
        <v>252</v>
      </c>
      <c r="M4474" t="s">
        <v>7071</v>
      </c>
    </row>
    <row r="4475" spans="1:13" x14ac:dyDescent="0.35">
      <c r="A4475" t="s">
        <v>7072</v>
      </c>
      <c r="B4475" t="s">
        <v>25</v>
      </c>
      <c r="C4475" t="s">
        <v>150</v>
      </c>
      <c r="D4475" t="s">
        <v>141</v>
      </c>
      <c r="E4475" t="s">
        <v>7073</v>
      </c>
      <c r="F4475" t="s">
        <v>277</v>
      </c>
      <c r="G4475" t="s">
        <v>151</v>
      </c>
      <c r="H4475" t="s">
        <v>7059</v>
      </c>
      <c r="I4475" t="s">
        <v>55</v>
      </c>
      <c r="J4475" t="s">
        <v>1503</v>
      </c>
      <c r="K4475" t="s">
        <v>6250</v>
      </c>
      <c r="L4475" t="s">
        <v>146</v>
      </c>
      <c r="M4475" t="s">
        <v>7074</v>
      </c>
    </row>
    <row r="4476" spans="1:13" x14ac:dyDescent="0.35">
      <c r="A4476" t="s">
        <v>7075</v>
      </c>
      <c r="B4476" t="s">
        <v>25</v>
      </c>
      <c r="C4476" t="s">
        <v>150</v>
      </c>
      <c r="D4476" t="s">
        <v>141</v>
      </c>
      <c r="E4476" t="s">
        <v>7073</v>
      </c>
      <c r="F4476" t="s">
        <v>277</v>
      </c>
      <c r="G4476" t="s">
        <v>151</v>
      </c>
      <c r="H4476" t="s">
        <v>7059</v>
      </c>
      <c r="I4476" t="s">
        <v>55</v>
      </c>
      <c r="J4476" t="s">
        <v>1503</v>
      </c>
      <c r="K4476" t="s">
        <v>6250</v>
      </c>
      <c r="L4476" t="s">
        <v>252</v>
      </c>
      <c r="M4476" t="s">
        <v>7076</v>
      </c>
    </row>
    <row r="4477" spans="1:13" x14ac:dyDescent="0.35">
      <c r="A4477" t="s">
        <v>7077</v>
      </c>
      <c r="B4477" t="s">
        <v>25</v>
      </c>
      <c r="C4477" t="s">
        <v>150</v>
      </c>
      <c r="D4477" t="s">
        <v>141</v>
      </c>
      <c r="E4477" t="s">
        <v>7073</v>
      </c>
      <c r="F4477" t="s">
        <v>277</v>
      </c>
      <c r="G4477" t="s">
        <v>151</v>
      </c>
      <c r="H4477" t="s">
        <v>7059</v>
      </c>
      <c r="I4477" t="s">
        <v>55</v>
      </c>
      <c r="J4477" t="s">
        <v>1503</v>
      </c>
      <c r="K4477" t="s">
        <v>6250</v>
      </c>
      <c r="L4477" t="s">
        <v>146</v>
      </c>
      <c r="M4477" t="s">
        <v>7078</v>
      </c>
    </row>
    <row r="4478" spans="1:13" x14ac:dyDescent="0.35">
      <c r="A4478" t="s">
        <v>7079</v>
      </c>
      <c r="B4478" t="s">
        <v>25</v>
      </c>
      <c r="C4478" t="s">
        <v>150</v>
      </c>
      <c r="D4478" t="s">
        <v>141</v>
      </c>
      <c r="E4478" t="s">
        <v>7073</v>
      </c>
      <c r="F4478" t="s">
        <v>277</v>
      </c>
      <c r="G4478" t="s">
        <v>151</v>
      </c>
      <c r="H4478" t="s">
        <v>7059</v>
      </c>
      <c r="I4478" t="s">
        <v>55</v>
      </c>
      <c r="J4478" t="s">
        <v>1503</v>
      </c>
      <c r="K4478" t="s">
        <v>6250</v>
      </c>
      <c r="L4478" t="s">
        <v>252</v>
      </c>
      <c r="M4478" t="s">
        <v>7080</v>
      </c>
    </row>
    <row r="4479" spans="1:13" x14ac:dyDescent="0.35">
      <c r="A4479" t="s">
        <v>7081</v>
      </c>
      <c r="B4479" t="s">
        <v>25</v>
      </c>
      <c r="C4479" t="s">
        <v>150</v>
      </c>
      <c r="D4479" t="s">
        <v>141</v>
      </c>
      <c r="E4479" t="s">
        <v>7066</v>
      </c>
      <c r="F4479" t="s">
        <v>277</v>
      </c>
      <c r="G4479" t="s">
        <v>151</v>
      </c>
      <c r="H4479" t="s">
        <v>7059</v>
      </c>
      <c r="I4479" t="s">
        <v>55</v>
      </c>
      <c r="J4479" t="s">
        <v>144</v>
      </c>
      <c r="K4479" t="s">
        <v>6250</v>
      </c>
      <c r="L4479" t="s">
        <v>252</v>
      </c>
      <c r="M4479" t="s">
        <v>7082</v>
      </c>
    </row>
    <row r="4480" spans="1:13" x14ac:dyDescent="0.35">
      <c r="A4480" t="s">
        <v>7083</v>
      </c>
      <c r="B4480" t="s">
        <v>25</v>
      </c>
      <c r="C4480" t="s">
        <v>58</v>
      </c>
      <c r="D4480" t="s">
        <v>141</v>
      </c>
      <c r="E4480" t="s">
        <v>7066</v>
      </c>
      <c r="F4480" t="s">
        <v>660</v>
      </c>
      <c r="G4480" t="s">
        <v>151</v>
      </c>
      <c r="H4480" t="s">
        <v>7059</v>
      </c>
      <c r="I4480" t="s">
        <v>55</v>
      </c>
      <c r="J4480" t="s">
        <v>1503</v>
      </c>
      <c r="K4480" t="s">
        <v>6250</v>
      </c>
      <c r="L4480" t="s">
        <v>146</v>
      </c>
      <c r="M4480" t="s">
        <v>7084</v>
      </c>
    </row>
    <row r="4481" spans="1:13" x14ac:dyDescent="0.35">
      <c r="A4481" t="s">
        <v>7085</v>
      </c>
      <c r="B4481" t="s">
        <v>25</v>
      </c>
      <c r="C4481" t="s">
        <v>58</v>
      </c>
      <c r="D4481" t="s">
        <v>141</v>
      </c>
      <c r="E4481" t="s">
        <v>7073</v>
      </c>
      <c r="F4481" t="s">
        <v>660</v>
      </c>
      <c r="G4481" t="s">
        <v>151</v>
      </c>
      <c r="H4481" t="s">
        <v>7059</v>
      </c>
      <c r="I4481" t="s">
        <v>55</v>
      </c>
      <c r="J4481" t="s">
        <v>1503</v>
      </c>
      <c r="K4481" t="s">
        <v>6250</v>
      </c>
      <c r="L4481" t="s">
        <v>146</v>
      </c>
      <c r="M4481" t="s">
        <v>7086</v>
      </c>
    </row>
    <row r="4482" spans="1:13" x14ac:dyDescent="0.35">
      <c r="A4482" t="s">
        <v>7087</v>
      </c>
      <c r="B4482" t="s">
        <v>25</v>
      </c>
      <c r="C4482" t="s">
        <v>150</v>
      </c>
      <c r="D4482" t="s">
        <v>141</v>
      </c>
      <c r="E4482" t="s">
        <v>7058</v>
      </c>
      <c r="F4482" t="s">
        <v>660</v>
      </c>
      <c r="G4482" t="s">
        <v>151</v>
      </c>
      <c r="H4482" t="s">
        <v>7059</v>
      </c>
      <c r="I4482" t="s">
        <v>55</v>
      </c>
      <c r="J4482" t="s">
        <v>1503</v>
      </c>
      <c r="K4482" t="s">
        <v>6250</v>
      </c>
      <c r="L4482" t="s">
        <v>146</v>
      </c>
      <c r="M4482" t="s">
        <v>7088</v>
      </c>
    </row>
    <row r="4483" spans="1:13" x14ac:dyDescent="0.35">
      <c r="A4483" t="s">
        <v>7089</v>
      </c>
      <c r="B4483" t="s">
        <v>25</v>
      </c>
      <c r="C4483" t="s">
        <v>150</v>
      </c>
      <c r="D4483" t="s">
        <v>141</v>
      </c>
      <c r="E4483" t="s">
        <v>7073</v>
      </c>
      <c r="F4483" t="s">
        <v>660</v>
      </c>
      <c r="G4483" t="s">
        <v>193</v>
      </c>
      <c r="H4483" t="s">
        <v>7059</v>
      </c>
      <c r="I4483" t="s">
        <v>55</v>
      </c>
      <c r="J4483" t="s">
        <v>1503</v>
      </c>
      <c r="K4483" t="s">
        <v>6250</v>
      </c>
      <c r="L4483" t="s">
        <v>146</v>
      </c>
      <c r="M4483" t="s">
        <v>7090</v>
      </c>
    </row>
    <row r="4484" spans="1:13" x14ac:dyDescent="0.35">
      <c r="A4484" t="s">
        <v>9585</v>
      </c>
      <c r="B4484" t="s">
        <v>25</v>
      </c>
      <c r="C4484" t="s">
        <v>150</v>
      </c>
      <c r="D4484" t="s">
        <v>141</v>
      </c>
      <c r="E4484" t="s">
        <v>7058</v>
      </c>
      <c r="F4484" t="s">
        <v>660</v>
      </c>
      <c r="G4484" t="s">
        <v>193</v>
      </c>
      <c r="H4484" t="s">
        <v>7059</v>
      </c>
      <c r="I4484" t="s">
        <v>55</v>
      </c>
      <c r="J4484" t="s">
        <v>1503</v>
      </c>
      <c r="K4484" t="s">
        <v>6175</v>
      </c>
      <c r="L4484" t="s">
        <v>146</v>
      </c>
      <c r="M4484" t="s">
        <v>9586</v>
      </c>
    </row>
    <row r="4485" spans="1:13" x14ac:dyDescent="0.35">
      <c r="A4485" t="s">
        <v>9587</v>
      </c>
      <c r="B4485" t="s">
        <v>25</v>
      </c>
      <c r="C4485" t="s">
        <v>150</v>
      </c>
      <c r="D4485" t="s">
        <v>141</v>
      </c>
      <c r="E4485" t="s">
        <v>7058</v>
      </c>
      <c r="F4485" t="s">
        <v>660</v>
      </c>
      <c r="G4485" t="s">
        <v>193</v>
      </c>
      <c r="H4485" t="s">
        <v>7059</v>
      </c>
      <c r="I4485" t="s">
        <v>55</v>
      </c>
      <c r="J4485" t="s">
        <v>1503</v>
      </c>
      <c r="K4485" t="s">
        <v>6175</v>
      </c>
      <c r="L4485" t="s">
        <v>146</v>
      </c>
      <c r="M4485" t="s">
        <v>9588</v>
      </c>
    </row>
    <row r="4486" spans="1:13" x14ac:dyDescent="0.35">
      <c r="A4486" t="s">
        <v>7091</v>
      </c>
      <c r="B4486" t="s">
        <v>25</v>
      </c>
      <c r="C4486" t="s">
        <v>150</v>
      </c>
      <c r="D4486" t="s">
        <v>141</v>
      </c>
      <c r="E4486" t="s">
        <v>7092</v>
      </c>
      <c r="F4486" t="s">
        <v>660</v>
      </c>
      <c r="G4486" t="s">
        <v>195</v>
      </c>
      <c r="H4486" t="s">
        <v>7093</v>
      </c>
      <c r="I4486" t="s">
        <v>55</v>
      </c>
      <c r="J4486" t="s">
        <v>144</v>
      </c>
      <c r="K4486" t="s">
        <v>5853</v>
      </c>
      <c r="L4486" t="s">
        <v>146</v>
      </c>
      <c r="M4486" t="s">
        <v>7094</v>
      </c>
    </row>
    <row r="4487" spans="1:13" x14ac:dyDescent="0.35">
      <c r="A4487" t="s">
        <v>7095</v>
      </c>
      <c r="B4487" t="s">
        <v>25</v>
      </c>
      <c r="C4487" t="s">
        <v>150</v>
      </c>
      <c r="D4487" t="s">
        <v>141</v>
      </c>
      <c r="E4487" t="s">
        <v>7092</v>
      </c>
      <c r="F4487" t="s">
        <v>277</v>
      </c>
      <c r="G4487" t="s">
        <v>151</v>
      </c>
      <c r="H4487" t="s">
        <v>7093</v>
      </c>
      <c r="I4487" t="s">
        <v>55</v>
      </c>
      <c r="J4487" t="s">
        <v>144</v>
      </c>
      <c r="K4487" t="s">
        <v>5853</v>
      </c>
      <c r="L4487" t="s">
        <v>146</v>
      </c>
      <c r="M4487" t="s">
        <v>7096</v>
      </c>
    </row>
    <row r="4488" spans="1:13" x14ac:dyDescent="0.35">
      <c r="A4488" t="s">
        <v>7097</v>
      </c>
      <c r="B4488" t="s">
        <v>25</v>
      </c>
      <c r="C4488" t="s">
        <v>69</v>
      </c>
      <c r="D4488" t="s">
        <v>141</v>
      </c>
      <c r="E4488" t="s">
        <v>7092</v>
      </c>
      <c r="F4488" t="s">
        <v>277</v>
      </c>
      <c r="G4488" t="s">
        <v>195</v>
      </c>
      <c r="H4488" t="s">
        <v>7093</v>
      </c>
      <c r="I4488" t="s">
        <v>55</v>
      </c>
      <c r="J4488" t="s">
        <v>144</v>
      </c>
      <c r="K4488" t="s">
        <v>5853</v>
      </c>
      <c r="L4488" t="s">
        <v>146</v>
      </c>
      <c r="M4488" t="s">
        <v>7098</v>
      </c>
    </row>
    <row r="4489" spans="1:13" x14ac:dyDescent="0.35">
      <c r="A4489" t="s">
        <v>7099</v>
      </c>
      <c r="B4489" t="s">
        <v>25</v>
      </c>
      <c r="C4489" t="s">
        <v>59</v>
      </c>
      <c r="D4489" t="s">
        <v>60</v>
      </c>
      <c r="E4489" t="s">
        <v>7092</v>
      </c>
      <c r="F4489" t="s">
        <v>347</v>
      </c>
      <c r="G4489" t="s">
        <v>3367</v>
      </c>
      <c r="H4489" t="s">
        <v>7093</v>
      </c>
      <c r="I4489" t="s">
        <v>55</v>
      </c>
      <c r="J4489" t="s">
        <v>1503</v>
      </c>
      <c r="K4489" t="s">
        <v>5908</v>
      </c>
      <c r="L4489" t="s">
        <v>146</v>
      </c>
      <c r="M4489" t="s">
        <v>7100</v>
      </c>
    </row>
    <row r="4490" spans="1:13" x14ac:dyDescent="0.35">
      <c r="A4490" t="s">
        <v>7101</v>
      </c>
      <c r="B4490" t="s">
        <v>25</v>
      </c>
      <c r="C4490" t="s">
        <v>150</v>
      </c>
      <c r="D4490" t="s">
        <v>141</v>
      </c>
      <c r="E4490" t="s">
        <v>7102</v>
      </c>
      <c r="F4490" t="s">
        <v>660</v>
      </c>
      <c r="G4490" t="s">
        <v>195</v>
      </c>
      <c r="H4490" t="s">
        <v>7103</v>
      </c>
      <c r="I4490" t="s">
        <v>55</v>
      </c>
      <c r="J4490" t="s">
        <v>5860</v>
      </c>
      <c r="K4490" t="s">
        <v>5853</v>
      </c>
      <c r="L4490" t="s">
        <v>146</v>
      </c>
      <c r="M4490" t="s">
        <v>7104</v>
      </c>
    </row>
    <row r="4491" spans="1:13" x14ac:dyDescent="0.35">
      <c r="A4491" t="s">
        <v>7105</v>
      </c>
      <c r="B4491" t="s">
        <v>25</v>
      </c>
      <c r="C4491" t="s">
        <v>150</v>
      </c>
      <c r="D4491" t="s">
        <v>60</v>
      </c>
      <c r="E4491" t="s">
        <v>7102</v>
      </c>
      <c r="F4491" t="s">
        <v>202</v>
      </c>
      <c r="G4491" t="s">
        <v>195</v>
      </c>
      <c r="H4491" t="s">
        <v>7103</v>
      </c>
      <c r="I4491" t="s">
        <v>55</v>
      </c>
      <c r="J4491" t="s">
        <v>144</v>
      </c>
      <c r="K4491" t="s">
        <v>5908</v>
      </c>
      <c r="L4491" t="s">
        <v>146</v>
      </c>
      <c r="M4491" t="s">
        <v>7106</v>
      </c>
    </row>
    <row r="4492" spans="1:13" x14ac:dyDescent="0.35">
      <c r="A4492" t="s">
        <v>7107</v>
      </c>
      <c r="B4492" t="s">
        <v>25</v>
      </c>
      <c r="C4492" t="s">
        <v>150</v>
      </c>
      <c r="D4492" t="s">
        <v>141</v>
      </c>
      <c r="E4492" t="s">
        <v>7102</v>
      </c>
      <c r="F4492" t="s">
        <v>277</v>
      </c>
      <c r="G4492" t="s">
        <v>151</v>
      </c>
      <c r="H4492" t="s">
        <v>7103</v>
      </c>
      <c r="I4492" t="s">
        <v>55</v>
      </c>
      <c r="J4492" t="s">
        <v>144</v>
      </c>
      <c r="K4492" t="s">
        <v>5853</v>
      </c>
      <c r="L4492" t="s">
        <v>146</v>
      </c>
      <c r="M4492" t="s">
        <v>7108</v>
      </c>
    </row>
    <row r="4493" spans="1:13" x14ac:dyDescent="0.35">
      <c r="A4493" t="s">
        <v>7109</v>
      </c>
      <c r="B4493" t="s">
        <v>25</v>
      </c>
      <c r="C4493" t="s">
        <v>69</v>
      </c>
      <c r="D4493" t="s">
        <v>141</v>
      </c>
      <c r="E4493" t="s">
        <v>7110</v>
      </c>
      <c r="F4493" t="s">
        <v>277</v>
      </c>
      <c r="G4493" t="s">
        <v>195</v>
      </c>
      <c r="H4493" t="s">
        <v>7103</v>
      </c>
      <c r="I4493" t="s">
        <v>55</v>
      </c>
      <c r="J4493" t="s">
        <v>144</v>
      </c>
      <c r="K4493" t="s">
        <v>5853</v>
      </c>
      <c r="L4493" t="s">
        <v>146</v>
      </c>
      <c r="M4493" t="s">
        <v>7111</v>
      </c>
    </row>
    <row r="4494" spans="1:13" x14ac:dyDescent="0.35">
      <c r="A4494" t="s">
        <v>7112</v>
      </c>
      <c r="B4494" t="s">
        <v>25</v>
      </c>
      <c r="C4494" t="s">
        <v>150</v>
      </c>
      <c r="D4494" t="s">
        <v>6937</v>
      </c>
      <c r="E4494" t="s">
        <v>7113</v>
      </c>
      <c r="F4494" t="s">
        <v>277</v>
      </c>
      <c r="G4494" t="s">
        <v>193</v>
      </c>
      <c r="H4494" t="s">
        <v>7114</v>
      </c>
      <c r="I4494" t="s">
        <v>200</v>
      </c>
      <c r="J4494" t="s">
        <v>144</v>
      </c>
      <c r="K4494" t="s">
        <v>5853</v>
      </c>
      <c r="L4494" t="s">
        <v>146</v>
      </c>
      <c r="M4494" t="s">
        <v>7115</v>
      </c>
    </row>
    <row r="4495" spans="1:13" x14ac:dyDescent="0.35">
      <c r="A4495" t="s">
        <v>7116</v>
      </c>
      <c r="B4495" t="s">
        <v>25</v>
      </c>
      <c r="C4495" t="s">
        <v>150</v>
      </c>
      <c r="D4495" t="s">
        <v>6937</v>
      </c>
      <c r="E4495" t="s">
        <v>7117</v>
      </c>
      <c r="F4495" t="s">
        <v>7118</v>
      </c>
      <c r="G4495" t="s">
        <v>151</v>
      </c>
      <c r="H4495" t="s">
        <v>7114</v>
      </c>
      <c r="I4495" t="s">
        <v>200</v>
      </c>
      <c r="J4495" t="s">
        <v>144</v>
      </c>
      <c r="K4495" t="s">
        <v>5853</v>
      </c>
      <c r="L4495" t="s">
        <v>146</v>
      </c>
      <c r="M4495" t="s">
        <v>7119</v>
      </c>
    </row>
    <row r="4496" spans="1:13" x14ac:dyDescent="0.35">
      <c r="A4496" t="s">
        <v>7120</v>
      </c>
      <c r="B4496" t="s">
        <v>25</v>
      </c>
      <c r="C4496" t="s">
        <v>150</v>
      </c>
      <c r="D4496" t="s">
        <v>6937</v>
      </c>
      <c r="E4496" t="s">
        <v>7117</v>
      </c>
      <c r="F4496" t="s">
        <v>277</v>
      </c>
      <c r="G4496" t="s">
        <v>193</v>
      </c>
      <c r="H4496" t="s">
        <v>7114</v>
      </c>
      <c r="I4496" t="s">
        <v>200</v>
      </c>
      <c r="J4496" t="s">
        <v>144</v>
      </c>
      <c r="K4496" t="s">
        <v>5853</v>
      </c>
      <c r="L4496" t="s">
        <v>146</v>
      </c>
      <c r="M4496" t="s">
        <v>7121</v>
      </c>
    </row>
    <row r="4497" spans="1:13" x14ac:dyDescent="0.35">
      <c r="A4497" t="s">
        <v>7122</v>
      </c>
      <c r="B4497" t="s">
        <v>25</v>
      </c>
      <c r="C4497" t="s">
        <v>69</v>
      </c>
      <c r="D4497" t="s">
        <v>6937</v>
      </c>
      <c r="E4497" t="s">
        <v>7117</v>
      </c>
      <c r="F4497" t="s">
        <v>277</v>
      </c>
      <c r="G4497" t="s">
        <v>2178</v>
      </c>
      <c r="H4497" t="s">
        <v>7114</v>
      </c>
      <c r="I4497" t="s">
        <v>200</v>
      </c>
      <c r="J4497" t="s">
        <v>144</v>
      </c>
      <c r="K4497" t="s">
        <v>5853</v>
      </c>
      <c r="L4497" t="s">
        <v>146</v>
      </c>
      <c r="M4497" t="s">
        <v>7123</v>
      </c>
    </row>
    <row r="4498" spans="1:13" x14ac:dyDescent="0.35">
      <c r="A4498" t="s">
        <v>7124</v>
      </c>
      <c r="B4498" t="s">
        <v>25</v>
      </c>
      <c r="C4498" t="s">
        <v>69</v>
      </c>
      <c r="D4498" t="s">
        <v>6937</v>
      </c>
      <c r="E4498" t="s">
        <v>7113</v>
      </c>
      <c r="F4498" t="s">
        <v>277</v>
      </c>
      <c r="G4498" t="s">
        <v>2178</v>
      </c>
      <c r="H4498" t="s">
        <v>7114</v>
      </c>
      <c r="I4498" t="s">
        <v>200</v>
      </c>
      <c r="J4498" t="s">
        <v>144</v>
      </c>
      <c r="K4498" t="s">
        <v>5853</v>
      </c>
      <c r="L4498" t="s">
        <v>146</v>
      </c>
      <c r="M4498" t="s">
        <v>7125</v>
      </c>
    </row>
    <row r="4499" spans="1:13" x14ac:dyDescent="0.35">
      <c r="A4499" t="s">
        <v>7126</v>
      </c>
      <c r="B4499" t="s">
        <v>25</v>
      </c>
      <c r="C4499" t="s">
        <v>150</v>
      </c>
      <c r="D4499" t="s">
        <v>60</v>
      </c>
      <c r="E4499" t="s">
        <v>7127</v>
      </c>
      <c r="F4499" t="s">
        <v>1138</v>
      </c>
      <c r="G4499" t="s">
        <v>195</v>
      </c>
      <c r="H4499" t="s">
        <v>7128</v>
      </c>
      <c r="I4499" t="s">
        <v>55</v>
      </c>
      <c r="J4499" t="s">
        <v>144</v>
      </c>
      <c r="K4499" t="s">
        <v>5908</v>
      </c>
      <c r="L4499" t="s">
        <v>146</v>
      </c>
      <c r="M4499" t="s">
        <v>7129</v>
      </c>
    </row>
    <row r="4500" spans="1:13" x14ac:dyDescent="0.35">
      <c r="A4500" t="s">
        <v>7130</v>
      </c>
      <c r="B4500" t="s">
        <v>25</v>
      </c>
      <c r="C4500" t="s">
        <v>150</v>
      </c>
      <c r="D4500" t="s">
        <v>61</v>
      </c>
      <c r="E4500" t="s">
        <v>7131</v>
      </c>
      <c r="F4500" t="s">
        <v>192</v>
      </c>
      <c r="G4500" t="s">
        <v>193</v>
      </c>
      <c r="H4500" t="s">
        <v>7132</v>
      </c>
      <c r="I4500" t="s">
        <v>55</v>
      </c>
      <c r="J4500" t="s">
        <v>144</v>
      </c>
      <c r="K4500" t="s">
        <v>6175</v>
      </c>
      <c r="L4500" t="s">
        <v>146</v>
      </c>
      <c r="M4500" t="s">
        <v>7133</v>
      </c>
    </row>
    <row r="4501" spans="1:13" x14ac:dyDescent="0.35">
      <c r="A4501" t="s">
        <v>7134</v>
      </c>
      <c r="B4501" t="s">
        <v>25</v>
      </c>
      <c r="C4501" t="s">
        <v>150</v>
      </c>
      <c r="D4501" t="s">
        <v>61</v>
      </c>
      <c r="E4501" t="s">
        <v>7135</v>
      </c>
      <c r="F4501" t="s">
        <v>277</v>
      </c>
      <c r="G4501" t="s">
        <v>151</v>
      </c>
      <c r="H4501" t="s">
        <v>7136</v>
      </c>
      <c r="I4501" t="s">
        <v>55</v>
      </c>
      <c r="J4501" t="s">
        <v>144</v>
      </c>
      <c r="K4501" t="s">
        <v>6175</v>
      </c>
      <c r="L4501" t="s">
        <v>146</v>
      </c>
      <c r="M4501" t="s">
        <v>7137</v>
      </c>
    </row>
    <row r="4502" spans="1:13" x14ac:dyDescent="0.35">
      <c r="A4502" t="s">
        <v>7138</v>
      </c>
      <c r="B4502" t="s">
        <v>25</v>
      </c>
      <c r="C4502" t="s">
        <v>150</v>
      </c>
      <c r="D4502" t="s">
        <v>61</v>
      </c>
      <c r="E4502" t="s">
        <v>7139</v>
      </c>
      <c r="F4502" t="s">
        <v>277</v>
      </c>
      <c r="G4502" t="s">
        <v>151</v>
      </c>
      <c r="H4502" t="s">
        <v>7136</v>
      </c>
      <c r="I4502" t="s">
        <v>55</v>
      </c>
      <c r="J4502" t="s">
        <v>144</v>
      </c>
      <c r="K4502" t="s">
        <v>6175</v>
      </c>
      <c r="L4502" t="s">
        <v>146</v>
      </c>
      <c r="M4502" t="s">
        <v>7140</v>
      </c>
    </row>
    <row r="4503" spans="1:13" x14ac:dyDescent="0.35">
      <c r="A4503" t="s">
        <v>7141</v>
      </c>
      <c r="B4503" t="s">
        <v>25</v>
      </c>
      <c r="C4503" t="s">
        <v>150</v>
      </c>
      <c r="D4503" t="s">
        <v>141</v>
      </c>
      <c r="E4503" t="s">
        <v>7142</v>
      </c>
      <c r="F4503" t="s">
        <v>192</v>
      </c>
      <c r="G4503" t="s">
        <v>6034</v>
      </c>
      <c r="H4503" t="s">
        <v>7143</v>
      </c>
      <c r="I4503" t="s">
        <v>171</v>
      </c>
      <c r="J4503" t="s">
        <v>144</v>
      </c>
      <c r="K4503" t="s">
        <v>5853</v>
      </c>
      <c r="L4503" t="s">
        <v>146</v>
      </c>
      <c r="M4503" t="s">
        <v>7144</v>
      </c>
    </row>
    <row r="4504" spans="1:13" x14ac:dyDescent="0.35">
      <c r="A4504" t="s">
        <v>7145</v>
      </c>
      <c r="B4504" t="s">
        <v>25</v>
      </c>
      <c r="C4504" t="s">
        <v>150</v>
      </c>
      <c r="D4504" t="s">
        <v>141</v>
      </c>
      <c r="E4504" t="s">
        <v>7146</v>
      </c>
      <c r="F4504" t="s">
        <v>192</v>
      </c>
      <c r="G4504" t="s">
        <v>6034</v>
      </c>
      <c r="H4504" t="s">
        <v>7143</v>
      </c>
      <c r="I4504" t="s">
        <v>171</v>
      </c>
      <c r="J4504" t="s">
        <v>144</v>
      </c>
      <c r="K4504" t="s">
        <v>5853</v>
      </c>
      <c r="L4504" t="s">
        <v>146</v>
      </c>
      <c r="M4504" t="s">
        <v>7147</v>
      </c>
    </row>
    <row r="4505" spans="1:13" x14ac:dyDescent="0.35">
      <c r="A4505" t="s">
        <v>7148</v>
      </c>
      <c r="B4505" t="s">
        <v>25</v>
      </c>
      <c r="C4505" t="s">
        <v>150</v>
      </c>
      <c r="D4505" t="s">
        <v>141</v>
      </c>
      <c r="E4505" t="s">
        <v>7149</v>
      </c>
      <c r="F4505" t="s">
        <v>192</v>
      </c>
      <c r="G4505" t="s">
        <v>6034</v>
      </c>
      <c r="H4505" t="s">
        <v>7143</v>
      </c>
      <c r="I4505" t="s">
        <v>171</v>
      </c>
      <c r="J4505" t="s">
        <v>144</v>
      </c>
      <c r="K4505" t="s">
        <v>5853</v>
      </c>
      <c r="L4505" t="s">
        <v>146</v>
      </c>
      <c r="M4505" t="s">
        <v>7150</v>
      </c>
    </row>
    <row r="4506" spans="1:13" x14ac:dyDescent="0.35">
      <c r="A4506" t="s">
        <v>7151</v>
      </c>
      <c r="B4506" t="s">
        <v>25</v>
      </c>
      <c r="C4506" t="s">
        <v>79</v>
      </c>
      <c r="D4506" t="s">
        <v>141</v>
      </c>
      <c r="E4506" t="s">
        <v>7152</v>
      </c>
      <c r="F4506" t="s">
        <v>6033</v>
      </c>
      <c r="G4506" t="s">
        <v>6034</v>
      </c>
      <c r="H4506" t="s">
        <v>7143</v>
      </c>
      <c r="I4506" t="s">
        <v>55</v>
      </c>
      <c r="J4506" t="s">
        <v>152</v>
      </c>
      <c r="K4506" t="s">
        <v>5853</v>
      </c>
      <c r="L4506" t="s">
        <v>146</v>
      </c>
      <c r="M4506" t="s">
        <v>7153</v>
      </c>
    </row>
    <row r="4507" spans="1:13" x14ac:dyDescent="0.35">
      <c r="A4507" t="s">
        <v>7154</v>
      </c>
      <c r="B4507" t="s">
        <v>25</v>
      </c>
      <c r="C4507" t="s">
        <v>150</v>
      </c>
      <c r="D4507" t="s">
        <v>141</v>
      </c>
      <c r="E4507" t="s">
        <v>7152</v>
      </c>
      <c r="F4507" t="s">
        <v>2177</v>
      </c>
      <c r="G4507" t="s">
        <v>6034</v>
      </c>
      <c r="H4507" t="s">
        <v>7143</v>
      </c>
      <c r="I4507" t="s">
        <v>200</v>
      </c>
      <c r="J4507" t="s">
        <v>152</v>
      </c>
      <c r="K4507" t="s">
        <v>5853</v>
      </c>
      <c r="L4507" t="s">
        <v>146</v>
      </c>
      <c r="M4507" t="s">
        <v>7155</v>
      </c>
    </row>
    <row r="4508" spans="1:13" x14ac:dyDescent="0.35">
      <c r="A4508" t="s">
        <v>7156</v>
      </c>
      <c r="B4508" t="s">
        <v>25</v>
      </c>
      <c r="C4508" t="s">
        <v>69</v>
      </c>
      <c r="D4508" t="s">
        <v>141</v>
      </c>
      <c r="E4508" t="s">
        <v>7152</v>
      </c>
      <c r="F4508" t="s">
        <v>2177</v>
      </c>
      <c r="G4508" t="s">
        <v>6034</v>
      </c>
      <c r="H4508" t="s">
        <v>7143</v>
      </c>
      <c r="I4508" t="s">
        <v>200</v>
      </c>
      <c r="J4508" t="s">
        <v>152</v>
      </c>
      <c r="K4508" t="s">
        <v>5853</v>
      </c>
      <c r="L4508" t="s">
        <v>146</v>
      </c>
      <c r="M4508" t="s">
        <v>7157</v>
      </c>
    </row>
    <row r="4509" spans="1:13" x14ac:dyDescent="0.35">
      <c r="A4509" t="s">
        <v>7158</v>
      </c>
      <c r="B4509" t="s">
        <v>25</v>
      </c>
      <c r="C4509" t="s">
        <v>150</v>
      </c>
      <c r="D4509" t="s">
        <v>141</v>
      </c>
      <c r="E4509" t="s">
        <v>7159</v>
      </c>
      <c r="F4509" t="s">
        <v>446</v>
      </c>
      <c r="G4509" t="s">
        <v>6034</v>
      </c>
      <c r="H4509" t="s">
        <v>7143</v>
      </c>
      <c r="I4509" t="s">
        <v>171</v>
      </c>
      <c r="J4509" t="s">
        <v>2175</v>
      </c>
      <c r="K4509" t="s">
        <v>6072</v>
      </c>
      <c r="L4509" t="s">
        <v>146</v>
      </c>
      <c r="M4509" t="s">
        <v>7160</v>
      </c>
    </row>
    <row r="4510" spans="1:13" x14ac:dyDescent="0.35">
      <c r="A4510" t="s">
        <v>7161</v>
      </c>
      <c r="B4510" t="s">
        <v>25</v>
      </c>
      <c r="C4510" t="s">
        <v>150</v>
      </c>
      <c r="D4510" t="s">
        <v>141</v>
      </c>
      <c r="E4510" t="s">
        <v>7162</v>
      </c>
      <c r="F4510" t="s">
        <v>446</v>
      </c>
      <c r="G4510" t="s">
        <v>6034</v>
      </c>
      <c r="H4510" t="s">
        <v>7143</v>
      </c>
      <c r="I4510" t="s">
        <v>171</v>
      </c>
      <c r="J4510" t="s">
        <v>2175</v>
      </c>
      <c r="K4510" t="s">
        <v>6072</v>
      </c>
      <c r="L4510" t="s">
        <v>146</v>
      </c>
      <c r="M4510" t="s">
        <v>7163</v>
      </c>
    </row>
    <row r="4511" spans="1:13" x14ac:dyDescent="0.35">
      <c r="A4511" t="s">
        <v>7164</v>
      </c>
      <c r="B4511" t="s">
        <v>25</v>
      </c>
      <c r="C4511" t="s">
        <v>150</v>
      </c>
      <c r="D4511" t="s">
        <v>141</v>
      </c>
      <c r="E4511" t="s">
        <v>7159</v>
      </c>
      <c r="F4511" t="s">
        <v>3324</v>
      </c>
      <c r="G4511" t="s">
        <v>6034</v>
      </c>
      <c r="H4511" t="s">
        <v>7143</v>
      </c>
      <c r="I4511" t="s">
        <v>171</v>
      </c>
      <c r="J4511" t="s">
        <v>2175</v>
      </c>
      <c r="K4511" t="s">
        <v>6072</v>
      </c>
      <c r="L4511" t="s">
        <v>146</v>
      </c>
      <c r="M4511" t="s">
        <v>7165</v>
      </c>
    </row>
    <row r="4512" spans="1:13" x14ac:dyDescent="0.35">
      <c r="A4512" t="s">
        <v>7166</v>
      </c>
      <c r="B4512" t="s">
        <v>25</v>
      </c>
      <c r="C4512" t="s">
        <v>150</v>
      </c>
      <c r="D4512" t="s">
        <v>141</v>
      </c>
      <c r="E4512" t="s">
        <v>7162</v>
      </c>
      <c r="F4512" t="s">
        <v>3324</v>
      </c>
      <c r="G4512" t="s">
        <v>6034</v>
      </c>
      <c r="H4512" t="s">
        <v>7143</v>
      </c>
      <c r="I4512" t="s">
        <v>171</v>
      </c>
      <c r="J4512" t="s">
        <v>2175</v>
      </c>
      <c r="K4512" t="s">
        <v>6072</v>
      </c>
      <c r="L4512" t="s">
        <v>146</v>
      </c>
      <c r="M4512" t="s">
        <v>7167</v>
      </c>
    </row>
    <row r="4513" spans="1:13" x14ac:dyDescent="0.35">
      <c r="A4513" t="s">
        <v>7168</v>
      </c>
      <c r="B4513" t="s">
        <v>25</v>
      </c>
      <c r="C4513" t="s">
        <v>150</v>
      </c>
      <c r="D4513" t="s">
        <v>141</v>
      </c>
      <c r="E4513" t="s">
        <v>7159</v>
      </c>
      <c r="F4513" t="s">
        <v>6583</v>
      </c>
      <c r="G4513" t="s">
        <v>6034</v>
      </c>
      <c r="H4513" t="s">
        <v>7143</v>
      </c>
      <c r="I4513" t="s">
        <v>171</v>
      </c>
      <c r="J4513" t="s">
        <v>2175</v>
      </c>
      <c r="K4513" t="s">
        <v>6072</v>
      </c>
      <c r="L4513" t="s">
        <v>252</v>
      </c>
      <c r="M4513" t="s">
        <v>7169</v>
      </c>
    </row>
    <row r="4514" spans="1:13" x14ac:dyDescent="0.35">
      <c r="A4514" t="s">
        <v>7170</v>
      </c>
      <c r="B4514" t="s">
        <v>25</v>
      </c>
      <c r="C4514" t="s">
        <v>150</v>
      </c>
      <c r="D4514" t="s">
        <v>141</v>
      </c>
      <c r="E4514" t="s">
        <v>7149</v>
      </c>
      <c r="F4514" t="s">
        <v>2177</v>
      </c>
      <c r="G4514" t="s">
        <v>193</v>
      </c>
      <c r="H4514" t="s">
        <v>7143</v>
      </c>
      <c r="I4514" t="s">
        <v>171</v>
      </c>
      <c r="J4514" t="s">
        <v>144</v>
      </c>
      <c r="K4514" t="s">
        <v>5853</v>
      </c>
      <c r="L4514" t="s">
        <v>146</v>
      </c>
      <c r="M4514" t="s">
        <v>7171</v>
      </c>
    </row>
    <row r="4515" spans="1:13" x14ac:dyDescent="0.35">
      <c r="A4515" t="s">
        <v>7172</v>
      </c>
      <c r="B4515" t="s">
        <v>25</v>
      </c>
      <c r="C4515" t="s">
        <v>150</v>
      </c>
      <c r="D4515" t="s">
        <v>141</v>
      </c>
      <c r="E4515" t="s">
        <v>7149</v>
      </c>
      <c r="F4515" t="s">
        <v>2177</v>
      </c>
      <c r="G4515" t="s">
        <v>6034</v>
      </c>
      <c r="H4515" t="s">
        <v>7143</v>
      </c>
      <c r="I4515" t="s">
        <v>171</v>
      </c>
      <c r="J4515" t="s">
        <v>144</v>
      </c>
      <c r="K4515" t="s">
        <v>5853</v>
      </c>
      <c r="L4515" t="s">
        <v>146</v>
      </c>
      <c r="M4515" t="s">
        <v>7173</v>
      </c>
    </row>
    <row r="4516" spans="1:13" x14ac:dyDescent="0.35">
      <c r="A4516" t="s">
        <v>7174</v>
      </c>
      <c r="B4516" t="s">
        <v>25</v>
      </c>
      <c r="C4516" t="s">
        <v>59</v>
      </c>
      <c r="D4516" t="s">
        <v>60</v>
      </c>
      <c r="E4516" t="s">
        <v>7175</v>
      </c>
      <c r="F4516" t="s">
        <v>388</v>
      </c>
      <c r="G4516" t="s">
        <v>1560</v>
      </c>
      <c r="H4516" t="s">
        <v>7143</v>
      </c>
      <c r="I4516" t="s">
        <v>55</v>
      </c>
      <c r="J4516" t="s">
        <v>1503</v>
      </c>
      <c r="K4516" t="s">
        <v>5908</v>
      </c>
      <c r="L4516" t="s">
        <v>252</v>
      </c>
      <c r="M4516" t="s">
        <v>7176</v>
      </c>
    </row>
    <row r="4517" spans="1:13" x14ac:dyDescent="0.35">
      <c r="A4517" t="s">
        <v>7177</v>
      </c>
      <c r="B4517" t="s">
        <v>25</v>
      </c>
      <c r="C4517" t="s">
        <v>59</v>
      </c>
      <c r="D4517" t="s">
        <v>60</v>
      </c>
      <c r="E4517" t="s">
        <v>7178</v>
      </c>
      <c r="F4517" t="s">
        <v>388</v>
      </c>
      <c r="G4517" t="s">
        <v>1560</v>
      </c>
      <c r="H4517" t="s">
        <v>7143</v>
      </c>
      <c r="I4517" t="s">
        <v>55</v>
      </c>
      <c r="J4517" t="s">
        <v>1503</v>
      </c>
      <c r="K4517" t="s">
        <v>5908</v>
      </c>
      <c r="L4517" t="s">
        <v>252</v>
      </c>
      <c r="M4517" t="s">
        <v>7179</v>
      </c>
    </row>
    <row r="4518" spans="1:13" x14ac:dyDescent="0.35">
      <c r="A4518" t="s">
        <v>7180</v>
      </c>
      <c r="B4518" t="s">
        <v>25</v>
      </c>
      <c r="C4518" t="s">
        <v>59</v>
      </c>
      <c r="D4518" t="s">
        <v>60</v>
      </c>
      <c r="E4518" t="s">
        <v>7181</v>
      </c>
      <c r="F4518" t="s">
        <v>388</v>
      </c>
      <c r="G4518" t="s">
        <v>1560</v>
      </c>
      <c r="H4518" t="s">
        <v>7143</v>
      </c>
      <c r="I4518" t="s">
        <v>55</v>
      </c>
      <c r="J4518" t="s">
        <v>1503</v>
      </c>
      <c r="K4518" t="s">
        <v>5908</v>
      </c>
      <c r="L4518" t="s">
        <v>252</v>
      </c>
      <c r="M4518" t="s">
        <v>7182</v>
      </c>
    </row>
    <row r="4519" spans="1:13" x14ac:dyDescent="0.35">
      <c r="A4519" t="s">
        <v>7183</v>
      </c>
      <c r="B4519" t="s">
        <v>25</v>
      </c>
      <c r="C4519" t="s">
        <v>59</v>
      </c>
      <c r="D4519" t="s">
        <v>60</v>
      </c>
      <c r="E4519" t="s">
        <v>7184</v>
      </c>
      <c r="F4519" t="s">
        <v>388</v>
      </c>
      <c r="G4519" t="s">
        <v>1560</v>
      </c>
      <c r="H4519" t="s">
        <v>7143</v>
      </c>
      <c r="I4519" t="s">
        <v>55</v>
      </c>
      <c r="J4519" t="s">
        <v>1503</v>
      </c>
      <c r="K4519" t="s">
        <v>5908</v>
      </c>
      <c r="L4519" t="s">
        <v>252</v>
      </c>
      <c r="M4519" t="s">
        <v>7185</v>
      </c>
    </row>
    <row r="4520" spans="1:13" x14ac:dyDescent="0.35">
      <c r="A4520" t="s">
        <v>7186</v>
      </c>
      <c r="B4520" t="s">
        <v>25</v>
      </c>
      <c r="C4520" t="s">
        <v>59</v>
      </c>
      <c r="D4520" t="s">
        <v>60</v>
      </c>
      <c r="E4520" t="s">
        <v>7187</v>
      </c>
      <c r="F4520" t="s">
        <v>388</v>
      </c>
      <c r="G4520" t="s">
        <v>1560</v>
      </c>
      <c r="H4520" t="s">
        <v>7143</v>
      </c>
      <c r="I4520" t="s">
        <v>55</v>
      </c>
      <c r="J4520" t="s">
        <v>1503</v>
      </c>
      <c r="K4520" t="s">
        <v>5908</v>
      </c>
      <c r="L4520" t="s">
        <v>252</v>
      </c>
      <c r="M4520" t="s">
        <v>7188</v>
      </c>
    </row>
    <row r="4521" spans="1:13" x14ac:dyDescent="0.35">
      <c r="A4521" t="s">
        <v>7189</v>
      </c>
      <c r="B4521" t="s">
        <v>25</v>
      </c>
      <c r="C4521" t="s">
        <v>59</v>
      </c>
      <c r="D4521" t="s">
        <v>60</v>
      </c>
      <c r="E4521" t="s">
        <v>7190</v>
      </c>
      <c r="F4521" t="s">
        <v>388</v>
      </c>
      <c r="G4521" t="s">
        <v>1560</v>
      </c>
      <c r="H4521" t="s">
        <v>7143</v>
      </c>
      <c r="I4521" t="s">
        <v>55</v>
      </c>
      <c r="J4521" t="s">
        <v>1503</v>
      </c>
      <c r="K4521" t="s">
        <v>5908</v>
      </c>
      <c r="L4521" t="s">
        <v>252</v>
      </c>
      <c r="M4521" t="s">
        <v>7191</v>
      </c>
    </row>
    <row r="4522" spans="1:13" x14ac:dyDescent="0.35">
      <c r="A4522" t="s">
        <v>7192</v>
      </c>
      <c r="B4522" t="s">
        <v>25</v>
      </c>
      <c r="C4522" t="s">
        <v>59</v>
      </c>
      <c r="D4522" t="s">
        <v>60</v>
      </c>
      <c r="E4522" t="s">
        <v>7193</v>
      </c>
      <c r="F4522" t="s">
        <v>388</v>
      </c>
      <c r="G4522" t="s">
        <v>1560</v>
      </c>
      <c r="H4522" t="s">
        <v>7143</v>
      </c>
      <c r="I4522" t="s">
        <v>55</v>
      </c>
      <c r="J4522" t="s">
        <v>1503</v>
      </c>
      <c r="K4522" t="s">
        <v>5908</v>
      </c>
      <c r="L4522" t="s">
        <v>252</v>
      </c>
      <c r="M4522" t="s">
        <v>7194</v>
      </c>
    </row>
    <row r="4523" spans="1:13" x14ac:dyDescent="0.35">
      <c r="A4523" t="s">
        <v>7195</v>
      </c>
      <c r="B4523" t="s">
        <v>25</v>
      </c>
      <c r="C4523" t="s">
        <v>59</v>
      </c>
      <c r="D4523" t="s">
        <v>60</v>
      </c>
      <c r="E4523" t="s">
        <v>7196</v>
      </c>
      <c r="F4523" t="s">
        <v>388</v>
      </c>
      <c r="G4523" t="s">
        <v>1560</v>
      </c>
      <c r="H4523" t="s">
        <v>7143</v>
      </c>
      <c r="I4523" t="s">
        <v>55</v>
      </c>
      <c r="J4523" t="s">
        <v>1503</v>
      </c>
      <c r="K4523" t="s">
        <v>5908</v>
      </c>
      <c r="L4523" t="s">
        <v>252</v>
      </c>
      <c r="M4523" t="s">
        <v>7197</v>
      </c>
    </row>
    <row r="4524" spans="1:13" x14ac:dyDescent="0.35">
      <c r="A4524" t="s">
        <v>7198</v>
      </c>
      <c r="B4524" t="s">
        <v>25</v>
      </c>
      <c r="C4524" t="s">
        <v>59</v>
      </c>
      <c r="D4524" t="s">
        <v>60</v>
      </c>
      <c r="E4524" t="s">
        <v>7199</v>
      </c>
      <c r="F4524" t="s">
        <v>388</v>
      </c>
      <c r="G4524" t="s">
        <v>1560</v>
      </c>
      <c r="H4524" t="s">
        <v>7143</v>
      </c>
      <c r="I4524" t="s">
        <v>55</v>
      </c>
      <c r="J4524" t="s">
        <v>1503</v>
      </c>
      <c r="K4524" t="s">
        <v>5908</v>
      </c>
      <c r="L4524" t="s">
        <v>252</v>
      </c>
      <c r="M4524" t="s">
        <v>7200</v>
      </c>
    </row>
    <row r="4525" spans="1:13" x14ac:dyDescent="0.35">
      <c r="A4525" t="s">
        <v>7201</v>
      </c>
      <c r="B4525" t="s">
        <v>25</v>
      </c>
      <c r="C4525" t="s">
        <v>59</v>
      </c>
      <c r="D4525" t="s">
        <v>60</v>
      </c>
      <c r="E4525" t="s">
        <v>7202</v>
      </c>
      <c r="F4525" t="s">
        <v>388</v>
      </c>
      <c r="G4525" t="s">
        <v>1560</v>
      </c>
      <c r="H4525" t="s">
        <v>7143</v>
      </c>
      <c r="I4525" t="s">
        <v>55</v>
      </c>
      <c r="J4525" t="s">
        <v>1503</v>
      </c>
      <c r="K4525" t="s">
        <v>5908</v>
      </c>
      <c r="L4525" t="s">
        <v>252</v>
      </c>
      <c r="M4525" t="s">
        <v>7203</v>
      </c>
    </row>
    <row r="4526" spans="1:13" x14ac:dyDescent="0.35">
      <c r="A4526" t="s">
        <v>7204</v>
      </c>
      <c r="B4526" t="s">
        <v>25</v>
      </c>
      <c r="C4526" t="s">
        <v>59</v>
      </c>
      <c r="D4526" t="s">
        <v>60</v>
      </c>
      <c r="E4526" t="s">
        <v>7205</v>
      </c>
      <c r="F4526" t="s">
        <v>388</v>
      </c>
      <c r="G4526" t="s">
        <v>1560</v>
      </c>
      <c r="H4526" t="s">
        <v>7143</v>
      </c>
      <c r="I4526" t="s">
        <v>55</v>
      </c>
      <c r="J4526" t="s">
        <v>1503</v>
      </c>
      <c r="K4526" t="s">
        <v>5908</v>
      </c>
      <c r="L4526" t="s">
        <v>252</v>
      </c>
      <c r="M4526" t="s">
        <v>7206</v>
      </c>
    </row>
    <row r="4527" spans="1:13" x14ac:dyDescent="0.35">
      <c r="A4527" t="s">
        <v>7207</v>
      </c>
      <c r="B4527" t="s">
        <v>25</v>
      </c>
      <c r="C4527" t="s">
        <v>59</v>
      </c>
      <c r="D4527" t="s">
        <v>60</v>
      </c>
      <c r="E4527" t="s">
        <v>7208</v>
      </c>
      <c r="F4527" t="s">
        <v>388</v>
      </c>
      <c r="G4527" t="s">
        <v>1560</v>
      </c>
      <c r="H4527" t="s">
        <v>7143</v>
      </c>
      <c r="I4527" t="s">
        <v>55</v>
      </c>
      <c r="J4527" t="s">
        <v>1503</v>
      </c>
      <c r="K4527" t="s">
        <v>5908</v>
      </c>
      <c r="L4527" t="s">
        <v>252</v>
      </c>
      <c r="M4527" t="s">
        <v>7209</v>
      </c>
    </row>
    <row r="4528" spans="1:13" x14ac:dyDescent="0.35">
      <c r="A4528" t="s">
        <v>7210</v>
      </c>
      <c r="B4528" t="s">
        <v>25</v>
      </c>
      <c r="C4528" t="s">
        <v>59</v>
      </c>
      <c r="D4528" t="s">
        <v>60</v>
      </c>
      <c r="E4528" t="s">
        <v>7175</v>
      </c>
      <c r="F4528" t="s">
        <v>2208</v>
      </c>
      <c r="G4528" t="s">
        <v>1560</v>
      </c>
      <c r="H4528" t="s">
        <v>7143</v>
      </c>
      <c r="I4528" t="s">
        <v>55</v>
      </c>
      <c r="J4528" t="s">
        <v>1503</v>
      </c>
      <c r="K4528" t="s">
        <v>5908</v>
      </c>
      <c r="L4528" t="s">
        <v>252</v>
      </c>
      <c r="M4528" t="s">
        <v>7211</v>
      </c>
    </row>
    <row r="4529" spans="1:13" x14ac:dyDescent="0.35">
      <c r="A4529" t="s">
        <v>7212</v>
      </c>
      <c r="B4529" t="s">
        <v>25</v>
      </c>
      <c r="C4529" t="s">
        <v>59</v>
      </c>
      <c r="D4529" t="s">
        <v>60</v>
      </c>
      <c r="E4529" t="s">
        <v>7178</v>
      </c>
      <c r="F4529" t="s">
        <v>2208</v>
      </c>
      <c r="G4529" t="s">
        <v>1560</v>
      </c>
      <c r="H4529" t="s">
        <v>7143</v>
      </c>
      <c r="I4529" t="s">
        <v>55</v>
      </c>
      <c r="J4529" t="s">
        <v>1503</v>
      </c>
      <c r="K4529" t="s">
        <v>5908</v>
      </c>
      <c r="L4529" t="s">
        <v>252</v>
      </c>
      <c r="M4529" t="s">
        <v>7213</v>
      </c>
    </row>
    <row r="4530" spans="1:13" x14ac:dyDescent="0.35">
      <c r="A4530" t="s">
        <v>7214</v>
      </c>
      <c r="B4530" t="s">
        <v>25</v>
      </c>
      <c r="C4530" t="s">
        <v>59</v>
      </c>
      <c r="D4530" t="s">
        <v>60</v>
      </c>
      <c r="E4530" t="s">
        <v>7181</v>
      </c>
      <c r="F4530" t="s">
        <v>2208</v>
      </c>
      <c r="G4530" t="s">
        <v>1560</v>
      </c>
      <c r="H4530" t="s">
        <v>7143</v>
      </c>
      <c r="I4530" t="s">
        <v>55</v>
      </c>
      <c r="J4530" t="s">
        <v>1503</v>
      </c>
      <c r="K4530" t="s">
        <v>5908</v>
      </c>
      <c r="L4530" t="s">
        <v>252</v>
      </c>
      <c r="M4530" t="s">
        <v>7215</v>
      </c>
    </row>
    <row r="4531" spans="1:13" x14ac:dyDescent="0.35">
      <c r="A4531" t="s">
        <v>7216</v>
      </c>
      <c r="B4531" t="s">
        <v>25</v>
      </c>
      <c r="C4531" t="s">
        <v>59</v>
      </c>
      <c r="D4531" t="s">
        <v>60</v>
      </c>
      <c r="E4531" t="s">
        <v>7184</v>
      </c>
      <c r="F4531" t="s">
        <v>2208</v>
      </c>
      <c r="G4531" t="s">
        <v>1560</v>
      </c>
      <c r="H4531" t="s">
        <v>7143</v>
      </c>
      <c r="I4531" t="s">
        <v>55</v>
      </c>
      <c r="J4531" t="s">
        <v>1503</v>
      </c>
      <c r="K4531" t="s">
        <v>5908</v>
      </c>
      <c r="L4531" t="s">
        <v>252</v>
      </c>
      <c r="M4531" t="s">
        <v>7217</v>
      </c>
    </row>
    <row r="4532" spans="1:13" x14ac:dyDescent="0.35">
      <c r="A4532" t="s">
        <v>7218</v>
      </c>
      <c r="B4532" t="s">
        <v>25</v>
      </c>
      <c r="C4532" t="s">
        <v>59</v>
      </c>
      <c r="D4532" t="s">
        <v>60</v>
      </c>
      <c r="E4532" t="s">
        <v>7187</v>
      </c>
      <c r="F4532" t="s">
        <v>2208</v>
      </c>
      <c r="G4532" t="s">
        <v>1560</v>
      </c>
      <c r="H4532" t="s">
        <v>7143</v>
      </c>
      <c r="I4532" t="s">
        <v>55</v>
      </c>
      <c r="J4532" t="s">
        <v>1503</v>
      </c>
      <c r="K4532" t="s">
        <v>5908</v>
      </c>
      <c r="L4532" t="s">
        <v>252</v>
      </c>
      <c r="M4532" t="s">
        <v>7219</v>
      </c>
    </row>
    <row r="4533" spans="1:13" x14ac:dyDescent="0.35">
      <c r="A4533" t="s">
        <v>7220</v>
      </c>
      <c r="B4533" t="s">
        <v>25</v>
      </c>
      <c r="C4533" t="s">
        <v>59</v>
      </c>
      <c r="D4533" t="s">
        <v>60</v>
      </c>
      <c r="E4533" t="s">
        <v>7190</v>
      </c>
      <c r="F4533" t="s">
        <v>2208</v>
      </c>
      <c r="G4533" t="s">
        <v>1560</v>
      </c>
      <c r="H4533" t="s">
        <v>7143</v>
      </c>
      <c r="I4533" t="s">
        <v>55</v>
      </c>
      <c r="J4533" t="s">
        <v>1503</v>
      </c>
      <c r="K4533" t="s">
        <v>5908</v>
      </c>
      <c r="L4533" t="s">
        <v>252</v>
      </c>
      <c r="M4533" t="s">
        <v>7221</v>
      </c>
    </row>
    <row r="4534" spans="1:13" x14ac:dyDescent="0.35">
      <c r="A4534" t="s">
        <v>7222</v>
      </c>
      <c r="B4534" t="s">
        <v>25</v>
      </c>
      <c r="C4534" t="s">
        <v>59</v>
      </c>
      <c r="D4534" t="s">
        <v>60</v>
      </c>
      <c r="E4534" t="s">
        <v>7193</v>
      </c>
      <c r="F4534" t="s">
        <v>2208</v>
      </c>
      <c r="G4534" t="s">
        <v>1560</v>
      </c>
      <c r="H4534" t="s">
        <v>7143</v>
      </c>
      <c r="I4534" t="s">
        <v>55</v>
      </c>
      <c r="J4534" t="s">
        <v>1503</v>
      </c>
      <c r="K4534" t="s">
        <v>5908</v>
      </c>
      <c r="L4534" t="s">
        <v>252</v>
      </c>
      <c r="M4534" t="s">
        <v>7223</v>
      </c>
    </row>
    <row r="4535" spans="1:13" x14ac:dyDescent="0.35">
      <c r="A4535" t="s">
        <v>7224</v>
      </c>
      <c r="B4535" t="s">
        <v>25</v>
      </c>
      <c r="C4535" t="s">
        <v>59</v>
      </c>
      <c r="D4535" t="s">
        <v>60</v>
      </c>
      <c r="E4535" t="s">
        <v>7196</v>
      </c>
      <c r="F4535" t="s">
        <v>2208</v>
      </c>
      <c r="G4535" t="s">
        <v>1560</v>
      </c>
      <c r="H4535" t="s">
        <v>7143</v>
      </c>
      <c r="I4535" t="s">
        <v>55</v>
      </c>
      <c r="J4535" t="s">
        <v>1503</v>
      </c>
      <c r="K4535" t="s">
        <v>5908</v>
      </c>
      <c r="L4535" t="s">
        <v>252</v>
      </c>
      <c r="M4535" t="s">
        <v>7225</v>
      </c>
    </row>
    <row r="4536" spans="1:13" x14ac:dyDescent="0.35">
      <c r="A4536" t="s">
        <v>7226</v>
      </c>
      <c r="B4536" t="s">
        <v>25</v>
      </c>
      <c r="C4536" t="s">
        <v>59</v>
      </c>
      <c r="D4536" t="s">
        <v>60</v>
      </c>
      <c r="E4536" t="s">
        <v>7199</v>
      </c>
      <c r="F4536" t="s">
        <v>2208</v>
      </c>
      <c r="G4536" t="s">
        <v>1560</v>
      </c>
      <c r="H4536" t="s">
        <v>7143</v>
      </c>
      <c r="I4536" t="s">
        <v>55</v>
      </c>
      <c r="J4536" t="s">
        <v>1503</v>
      </c>
      <c r="K4536" t="s">
        <v>5908</v>
      </c>
      <c r="L4536" t="s">
        <v>252</v>
      </c>
      <c r="M4536" t="s">
        <v>7227</v>
      </c>
    </row>
    <row r="4537" spans="1:13" x14ac:dyDescent="0.35">
      <c r="A4537" t="s">
        <v>7228</v>
      </c>
      <c r="B4537" t="s">
        <v>25</v>
      </c>
      <c r="C4537" t="s">
        <v>59</v>
      </c>
      <c r="D4537" t="s">
        <v>60</v>
      </c>
      <c r="E4537" t="s">
        <v>7202</v>
      </c>
      <c r="F4537" t="s">
        <v>2208</v>
      </c>
      <c r="G4537" t="s">
        <v>1560</v>
      </c>
      <c r="H4537" t="s">
        <v>7143</v>
      </c>
      <c r="I4537" t="s">
        <v>55</v>
      </c>
      <c r="J4537" t="s">
        <v>1503</v>
      </c>
      <c r="K4537" t="s">
        <v>5908</v>
      </c>
      <c r="L4537" t="s">
        <v>252</v>
      </c>
      <c r="M4537" t="s">
        <v>7229</v>
      </c>
    </row>
    <row r="4538" spans="1:13" x14ac:dyDescent="0.35">
      <c r="A4538" t="s">
        <v>7230</v>
      </c>
      <c r="B4538" t="s">
        <v>25</v>
      </c>
      <c r="C4538" t="s">
        <v>59</v>
      </c>
      <c r="D4538" t="s">
        <v>60</v>
      </c>
      <c r="E4538" t="s">
        <v>7205</v>
      </c>
      <c r="F4538" t="s">
        <v>2208</v>
      </c>
      <c r="G4538" t="s">
        <v>1560</v>
      </c>
      <c r="H4538" t="s">
        <v>7143</v>
      </c>
      <c r="I4538" t="s">
        <v>55</v>
      </c>
      <c r="J4538" t="s">
        <v>1503</v>
      </c>
      <c r="K4538" t="s">
        <v>5908</v>
      </c>
      <c r="L4538" t="s">
        <v>252</v>
      </c>
      <c r="M4538" t="s">
        <v>7231</v>
      </c>
    </row>
    <row r="4539" spans="1:13" x14ac:dyDescent="0.35">
      <c r="A4539" t="s">
        <v>7232</v>
      </c>
      <c r="B4539" t="s">
        <v>25</v>
      </c>
      <c r="C4539" t="s">
        <v>59</v>
      </c>
      <c r="D4539" t="s">
        <v>60</v>
      </c>
      <c r="E4539" t="s">
        <v>7208</v>
      </c>
      <c r="F4539" t="s">
        <v>2208</v>
      </c>
      <c r="G4539" t="s">
        <v>1560</v>
      </c>
      <c r="H4539" t="s">
        <v>7143</v>
      </c>
      <c r="I4539" t="s">
        <v>55</v>
      </c>
      <c r="J4539" t="s">
        <v>1503</v>
      </c>
      <c r="K4539" t="s">
        <v>5908</v>
      </c>
      <c r="L4539" t="s">
        <v>252</v>
      </c>
      <c r="M4539" t="s">
        <v>7233</v>
      </c>
    </row>
    <row r="4540" spans="1:13" x14ac:dyDescent="0.35">
      <c r="A4540" t="s">
        <v>7234</v>
      </c>
      <c r="B4540" t="s">
        <v>25</v>
      </c>
      <c r="C4540" t="s">
        <v>59</v>
      </c>
      <c r="D4540" t="s">
        <v>60</v>
      </c>
      <c r="E4540" t="s">
        <v>7175</v>
      </c>
      <c r="F4540" t="s">
        <v>652</v>
      </c>
      <c r="G4540" t="s">
        <v>1560</v>
      </c>
      <c r="H4540" t="s">
        <v>7143</v>
      </c>
      <c r="I4540" t="s">
        <v>55</v>
      </c>
      <c r="J4540" t="s">
        <v>1503</v>
      </c>
      <c r="K4540" t="s">
        <v>5908</v>
      </c>
      <c r="L4540" t="s">
        <v>252</v>
      </c>
      <c r="M4540" t="s">
        <v>7235</v>
      </c>
    </row>
    <row r="4541" spans="1:13" x14ac:dyDescent="0.35">
      <c r="A4541" t="s">
        <v>7236</v>
      </c>
      <c r="B4541" t="s">
        <v>25</v>
      </c>
      <c r="C4541" t="s">
        <v>59</v>
      </c>
      <c r="D4541" t="s">
        <v>60</v>
      </c>
      <c r="E4541" t="s">
        <v>7178</v>
      </c>
      <c r="F4541" t="s">
        <v>652</v>
      </c>
      <c r="G4541" t="s">
        <v>1560</v>
      </c>
      <c r="H4541" t="s">
        <v>7143</v>
      </c>
      <c r="I4541" t="s">
        <v>55</v>
      </c>
      <c r="J4541" t="s">
        <v>1503</v>
      </c>
      <c r="K4541" t="s">
        <v>5908</v>
      </c>
      <c r="L4541" t="s">
        <v>252</v>
      </c>
      <c r="M4541" t="s">
        <v>7237</v>
      </c>
    </row>
    <row r="4542" spans="1:13" x14ac:dyDescent="0.35">
      <c r="A4542" t="s">
        <v>7238</v>
      </c>
      <c r="B4542" t="s">
        <v>25</v>
      </c>
      <c r="C4542" t="s">
        <v>59</v>
      </c>
      <c r="D4542" t="s">
        <v>60</v>
      </c>
      <c r="E4542" t="s">
        <v>7181</v>
      </c>
      <c r="F4542" t="s">
        <v>652</v>
      </c>
      <c r="G4542" t="s">
        <v>1560</v>
      </c>
      <c r="H4542" t="s">
        <v>7143</v>
      </c>
      <c r="I4542" t="s">
        <v>55</v>
      </c>
      <c r="J4542" t="s">
        <v>1503</v>
      </c>
      <c r="K4542" t="s">
        <v>5908</v>
      </c>
      <c r="L4542" t="s">
        <v>252</v>
      </c>
      <c r="M4542" t="s">
        <v>7239</v>
      </c>
    </row>
    <row r="4543" spans="1:13" x14ac:dyDescent="0.35">
      <c r="A4543" t="s">
        <v>7240</v>
      </c>
      <c r="B4543" t="s">
        <v>25</v>
      </c>
      <c r="C4543" t="s">
        <v>59</v>
      </c>
      <c r="D4543" t="s">
        <v>60</v>
      </c>
      <c r="E4543" t="s">
        <v>7184</v>
      </c>
      <c r="F4543" t="s">
        <v>652</v>
      </c>
      <c r="G4543" t="s">
        <v>1560</v>
      </c>
      <c r="H4543" t="s">
        <v>7143</v>
      </c>
      <c r="I4543" t="s">
        <v>55</v>
      </c>
      <c r="J4543" t="s">
        <v>1503</v>
      </c>
      <c r="K4543" t="s">
        <v>5908</v>
      </c>
      <c r="L4543" t="s">
        <v>252</v>
      </c>
      <c r="M4543" t="s">
        <v>7241</v>
      </c>
    </row>
    <row r="4544" spans="1:13" x14ac:dyDescent="0.35">
      <c r="A4544" t="s">
        <v>7242</v>
      </c>
      <c r="B4544" t="s">
        <v>25</v>
      </c>
      <c r="C4544" t="s">
        <v>59</v>
      </c>
      <c r="D4544" t="s">
        <v>60</v>
      </c>
      <c r="E4544" t="s">
        <v>7187</v>
      </c>
      <c r="F4544" t="s">
        <v>652</v>
      </c>
      <c r="G4544" t="s">
        <v>1560</v>
      </c>
      <c r="H4544" t="s">
        <v>7143</v>
      </c>
      <c r="I4544" t="s">
        <v>55</v>
      </c>
      <c r="J4544" t="s">
        <v>1503</v>
      </c>
      <c r="K4544" t="s">
        <v>5908</v>
      </c>
      <c r="L4544" t="s">
        <v>252</v>
      </c>
      <c r="M4544" t="s">
        <v>7243</v>
      </c>
    </row>
    <row r="4545" spans="1:13" x14ac:dyDescent="0.35">
      <c r="A4545" t="s">
        <v>7244</v>
      </c>
      <c r="B4545" t="s">
        <v>25</v>
      </c>
      <c r="C4545" t="s">
        <v>59</v>
      </c>
      <c r="D4545" t="s">
        <v>60</v>
      </c>
      <c r="E4545" t="s">
        <v>7190</v>
      </c>
      <c r="F4545" t="s">
        <v>652</v>
      </c>
      <c r="G4545" t="s">
        <v>1560</v>
      </c>
      <c r="H4545" t="s">
        <v>7143</v>
      </c>
      <c r="I4545" t="s">
        <v>55</v>
      </c>
      <c r="J4545" t="s">
        <v>1503</v>
      </c>
      <c r="K4545" t="s">
        <v>5908</v>
      </c>
      <c r="L4545" t="s">
        <v>252</v>
      </c>
      <c r="M4545" t="s">
        <v>7245</v>
      </c>
    </row>
    <row r="4546" spans="1:13" x14ac:dyDescent="0.35">
      <c r="A4546" t="s">
        <v>7246</v>
      </c>
      <c r="B4546" t="s">
        <v>25</v>
      </c>
      <c r="C4546" t="s">
        <v>59</v>
      </c>
      <c r="D4546" t="s">
        <v>60</v>
      </c>
      <c r="E4546" t="s">
        <v>7193</v>
      </c>
      <c r="F4546" t="s">
        <v>652</v>
      </c>
      <c r="G4546" t="s">
        <v>1560</v>
      </c>
      <c r="H4546" t="s">
        <v>7143</v>
      </c>
      <c r="I4546" t="s">
        <v>55</v>
      </c>
      <c r="J4546" t="s">
        <v>1503</v>
      </c>
      <c r="K4546" t="s">
        <v>5908</v>
      </c>
      <c r="L4546" t="s">
        <v>252</v>
      </c>
      <c r="M4546" t="s">
        <v>7247</v>
      </c>
    </row>
    <row r="4547" spans="1:13" x14ac:dyDescent="0.35">
      <c r="A4547" t="s">
        <v>7248</v>
      </c>
      <c r="B4547" t="s">
        <v>25</v>
      </c>
      <c r="C4547" t="s">
        <v>59</v>
      </c>
      <c r="D4547" t="s">
        <v>60</v>
      </c>
      <c r="E4547" t="s">
        <v>7196</v>
      </c>
      <c r="F4547" t="s">
        <v>652</v>
      </c>
      <c r="G4547" t="s">
        <v>1560</v>
      </c>
      <c r="H4547" t="s">
        <v>7143</v>
      </c>
      <c r="I4547" t="s">
        <v>55</v>
      </c>
      <c r="J4547" t="s">
        <v>1503</v>
      </c>
      <c r="K4547" t="s">
        <v>5908</v>
      </c>
      <c r="L4547" t="s">
        <v>252</v>
      </c>
      <c r="M4547" t="s">
        <v>7249</v>
      </c>
    </row>
    <row r="4548" spans="1:13" x14ac:dyDescent="0.35">
      <c r="A4548" t="s">
        <v>7250</v>
      </c>
      <c r="B4548" t="s">
        <v>25</v>
      </c>
      <c r="C4548" t="s">
        <v>59</v>
      </c>
      <c r="D4548" t="s">
        <v>60</v>
      </c>
      <c r="E4548" t="s">
        <v>7199</v>
      </c>
      <c r="F4548" t="s">
        <v>652</v>
      </c>
      <c r="G4548" t="s">
        <v>1560</v>
      </c>
      <c r="H4548" t="s">
        <v>7143</v>
      </c>
      <c r="I4548" t="s">
        <v>55</v>
      </c>
      <c r="J4548" t="s">
        <v>1503</v>
      </c>
      <c r="K4548" t="s">
        <v>5908</v>
      </c>
      <c r="L4548" t="s">
        <v>252</v>
      </c>
      <c r="M4548" t="s">
        <v>7251</v>
      </c>
    </row>
    <row r="4549" spans="1:13" x14ac:dyDescent="0.35">
      <c r="A4549" t="s">
        <v>7252</v>
      </c>
      <c r="B4549" t="s">
        <v>25</v>
      </c>
      <c r="C4549" t="s">
        <v>59</v>
      </c>
      <c r="D4549" t="s">
        <v>60</v>
      </c>
      <c r="E4549" t="s">
        <v>7202</v>
      </c>
      <c r="F4549" t="s">
        <v>652</v>
      </c>
      <c r="G4549" t="s">
        <v>1560</v>
      </c>
      <c r="H4549" t="s">
        <v>7143</v>
      </c>
      <c r="I4549" t="s">
        <v>55</v>
      </c>
      <c r="J4549" t="s">
        <v>1503</v>
      </c>
      <c r="K4549" t="s">
        <v>5908</v>
      </c>
      <c r="L4549" t="s">
        <v>252</v>
      </c>
      <c r="M4549" t="s">
        <v>7253</v>
      </c>
    </row>
    <row r="4550" spans="1:13" x14ac:dyDescent="0.35">
      <c r="A4550" t="s">
        <v>7254</v>
      </c>
      <c r="B4550" t="s">
        <v>25</v>
      </c>
      <c r="C4550" t="s">
        <v>59</v>
      </c>
      <c r="D4550" t="s">
        <v>60</v>
      </c>
      <c r="E4550" t="s">
        <v>7205</v>
      </c>
      <c r="F4550" t="s">
        <v>652</v>
      </c>
      <c r="G4550" t="s">
        <v>1560</v>
      </c>
      <c r="H4550" t="s">
        <v>7143</v>
      </c>
      <c r="I4550" t="s">
        <v>55</v>
      </c>
      <c r="J4550" t="s">
        <v>1503</v>
      </c>
      <c r="K4550" t="s">
        <v>5908</v>
      </c>
      <c r="L4550" t="s">
        <v>252</v>
      </c>
      <c r="M4550" t="s">
        <v>7255</v>
      </c>
    </row>
    <row r="4551" spans="1:13" x14ac:dyDescent="0.35">
      <c r="A4551" t="s">
        <v>7256</v>
      </c>
      <c r="B4551" t="s">
        <v>25</v>
      </c>
      <c r="C4551" t="s">
        <v>59</v>
      </c>
      <c r="D4551" t="s">
        <v>60</v>
      </c>
      <c r="E4551" t="s">
        <v>7208</v>
      </c>
      <c r="F4551" t="s">
        <v>652</v>
      </c>
      <c r="G4551" t="s">
        <v>1560</v>
      </c>
      <c r="H4551" t="s">
        <v>7143</v>
      </c>
      <c r="I4551" t="s">
        <v>55</v>
      </c>
      <c r="J4551" t="s">
        <v>1503</v>
      </c>
      <c r="K4551" t="s">
        <v>5908</v>
      </c>
      <c r="L4551" t="s">
        <v>252</v>
      </c>
      <c r="M4551" t="s">
        <v>7257</v>
      </c>
    </row>
    <row r="4552" spans="1:13" x14ac:dyDescent="0.35">
      <c r="A4552" t="s">
        <v>7258</v>
      </c>
      <c r="B4552" t="s">
        <v>25</v>
      </c>
      <c r="C4552" t="s">
        <v>59</v>
      </c>
      <c r="D4552" t="s">
        <v>60</v>
      </c>
      <c r="E4552" t="s">
        <v>7175</v>
      </c>
      <c r="F4552" t="s">
        <v>2209</v>
      </c>
      <c r="G4552" t="s">
        <v>1560</v>
      </c>
      <c r="H4552" t="s">
        <v>7143</v>
      </c>
      <c r="I4552" t="s">
        <v>55</v>
      </c>
      <c r="J4552" t="s">
        <v>1503</v>
      </c>
      <c r="K4552" t="s">
        <v>5908</v>
      </c>
      <c r="L4552" t="s">
        <v>252</v>
      </c>
      <c r="M4552" t="s">
        <v>7259</v>
      </c>
    </row>
    <row r="4553" spans="1:13" x14ac:dyDescent="0.35">
      <c r="A4553" t="s">
        <v>7260</v>
      </c>
      <c r="B4553" t="s">
        <v>25</v>
      </c>
      <c r="C4553" t="s">
        <v>59</v>
      </c>
      <c r="D4553" t="s">
        <v>60</v>
      </c>
      <c r="E4553" t="s">
        <v>7178</v>
      </c>
      <c r="F4553" t="s">
        <v>2209</v>
      </c>
      <c r="G4553" t="s">
        <v>1560</v>
      </c>
      <c r="H4553" t="s">
        <v>7143</v>
      </c>
      <c r="I4553" t="s">
        <v>55</v>
      </c>
      <c r="J4553" t="s">
        <v>1503</v>
      </c>
      <c r="K4553" t="s">
        <v>5908</v>
      </c>
      <c r="L4553" t="s">
        <v>252</v>
      </c>
      <c r="M4553" t="s">
        <v>7261</v>
      </c>
    </row>
    <row r="4554" spans="1:13" x14ac:dyDescent="0.35">
      <c r="A4554" t="s">
        <v>7262</v>
      </c>
      <c r="B4554" t="s">
        <v>25</v>
      </c>
      <c r="C4554" t="s">
        <v>59</v>
      </c>
      <c r="D4554" t="s">
        <v>60</v>
      </c>
      <c r="E4554" t="s">
        <v>7181</v>
      </c>
      <c r="F4554" t="s">
        <v>2209</v>
      </c>
      <c r="G4554" t="s">
        <v>1560</v>
      </c>
      <c r="H4554" t="s">
        <v>7143</v>
      </c>
      <c r="I4554" t="s">
        <v>55</v>
      </c>
      <c r="J4554" t="s">
        <v>1503</v>
      </c>
      <c r="K4554" t="s">
        <v>5908</v>
      </c>
      <c r="L4554" t="s">
        <v>252</v>
      </c>
      <c r="M4554" t="s">
        <v>7263</v>
      </c>
    </row>
    <row r="4555" spans="1:13" x14ac:dyDescent="0.35">
      <c r="A4555" t="s">
        <v>7264</v>
      </c>
      <c r="B4555" t="s">
        <v>25</v>
      </c>
      <c r="C4555" t="s">
        <v>59</v>
      </c>
      <c r="D4555" t="s">
        <v>60</v>
      </c>
      <c r="E4555" t="s">
        <v>7184</v>
      </c>
      <c r="F4555" t="s">
        <v>2209</v>
      </c>
      <c r="G4555" t="s">
        <v>1560</v>
      </c>
      <c r="H4555" t="s">
        <v>7143</v>
      </c>
      <c r="I4555" t="s">
        <v>55</v>
      </c>
      <c r="J4555" t="s">
        <v>1503</v>
      </c>
      <c r="K4555" t="s">
        <v>5908</v>
      </c>
      <c r="L4555" t="s">
        <v>252</v>
      </c>
      <c r="M4555" t="s">
        <v>7265</v>
      </c>
    </row>
    <row r="4556" spans="1:13" x14ac:dyDescent="0.35">
      <c r="A4556" t="s">
        <v>7266</v>
      </c>
      <c r="B4556" t="s">
        <v>25</v>
      </c>
      <c r="C4556" t="s">
        <v>59</v>
      </c>
      <c r="D4556" t="s">
        <v>60</v>
      </c>
      <c r="E4556" t="s">
        <v>7187</v>
      </c>
      <c r="F4556" t="s">
        <v>2209</v>
      </c>
      <c r="G4556" t="s">
        <v>1560</v>
      </c>
      <c r="H4556" t="s">
        <v>7143</v>
      </c>
      <c r="I4556" t="s">
        <v>55</v>
      </c>
      <c r="J4556" t="s">
        <v>1503</v>
      </c>
      <c r="K4556" t="s">
        <v>5908</v>
      </c>
      <c r="L4556" t="s">
        <v>252</v>
      </c>
      <c r="M4556" t="s">
        <v>7267</v>
      </c>
    </row>
    <row r="4557" spans="1:13" x14ac:dyDescent="0.35">
      <c r="A4557" t="s">
        <v>7268</v>
      </c>
      <c r="B4557" t="s">
        <v>25</v>
      </c>
      <c r="C4557" t="s">
        <v>59</v>
      </c>
      <c r="D4557" t="s">
        <v>60</v>
      </c>
      <c r="E4557" t="s">
        <v>7190</v>
      </c>
      <c r="F4557" t="s">
        <v>2209</v>
      </c>
      <c r="G4557" t="s">
        <v>1560</v>
      </c>
      <c r="H4557" t="s">
        <v>7143</v>
      </c>
      <c r="I4557" t="s">
        <v>55</v>
      </c>
      <c r="J4557" t="s">
        <v>1503</v>
      </c>
      <c r="K4557" t="s">
        <v>5908</v>
      </c>
      <c r="L4557" t="s">
        <v>252</v>
      </c>
      <c r="M4557" t="s">
        <v>7269</v>
      </c>
    </row>
    <row r="4558" spans="1:13" x14ac:dyDescent="0.35">
      <c r="A4558" t="s">
        <v>7270</v>
      </c>
      <c r="B4558" t="s">
        <v>25</v>
      </c>
      <c r="C4558" t="s">
        <v>59</v>
      </c>
      <c r="D4558" t="s">
        <v>60</v>
      </c>
      <c r="E4558" t="s">
        <v>7193</v>
      </c>
      <c r="F4558" t="s">
        <v>2209</v>
      </c>
      <c r="G4558" t="s">
        <v>1560</v>
      </c>
      <c r="H4558" t="s">
        <v>7143</v>
      </c>
      <c r="I4558" t="s">
        <v>55</v>
      </c>
      <c r="J4558" t="s">
        <v>1503</v>
      </c>
      <c r="K4558" t="s">
        <v>5908</v>
      </c>
      <c r="L4558" t="s">
        <v>252</v>
      </c>
      <c r="M4558" t="s">
        <v>7271</v>
      </c>
    </row>
    <row r="4559" spans="1:13" x14ac:dyDescent="0.35">
      <c r="A4559" t="s">
        <v>7272</v>
      </c>
      <c r="B4559" t="s">
        <v>25</v>
      </c>
      <c r="C4559" t="s">
        <v>59</v>
      </c>
      <c r="D4559" t="s">
        <v>60</v>
      </c>
      <c r="E4559" t="s">
        <v>7196</v>
      </c>
      <c r="F4559" t="s">
        <v>2209</v>
      </c>
      <c r="G4559" t="s">
        <v>1560</v>
      </c>
      <c r="H4559" t="s">
        <v>7143</v>
      </c>
      <c r="I4559" t="s">
        <v>55</v>
      </c>
      <c r="J4559" t="s">
        <v>1503</v>
      </c>
      <c r="K4559" t="s">
        <v>5908</v>
      </c>
      <c r="L4559" t="s">
        <v>252</v>
      </c>
      <c r="M4559" t="s">
        <v>7273</v>
      </c>
    </row>
    <row r="4560" spans="1:13" x14ac:dyDescent="0.35">
      <c r="A4560" t="s">
        <v>7274</v>
      </c>
      <c r="B4560" t="s">
        <v>25</v>
      </c>
      <c r="C4560" t="s">
        <v>59</v>
      </c>
      <c r="D4560" t="s">
        <v>60</v>
      </c>
      <c r="E4560" t="s">
        <v>7199</v>
      </c>
      <c r="F4560" t="s">
        <v>2209</v>
      </c>
      <c r="G4560" t="s">
        <v>1560</v>
      </c>
      <c r="H4560" t="s">
        <v>7143</v>
      </c>
      <c r="I4560" t="s">
        <v>55</v>
      </c>
      <c r="J4560" t="s">
        <v>1503</v>
      </c>
      <c r="K4560" t="s">
        <v>5908</v>
      </c>
      <c r="L4560" t="s">
        <v>252</v>
      </c>
      <c r="M4560" t="s">
        <v>7275</v>
      </c>
    </row>
    <row r="4561" spans="1:13" x14ac:dyDescent="0.35">
      <c r="A4561" t="s">
        <v>7276</v>
      </c>
      <c r="B4561" t="s">
        <v>25</v>
      </c>
      <c r="C4561" t="s">
        <v>59</v>
      </c>
      <c r="D4561" t="s">
        <v>60</v>
      </c>
      <c r="E4561" t="s">
        <v>7202</v>
      </c>
      <c r="F4561" t="s">
        <v>2209</v>
      </c>
      <c r="G4561" t="s">
        <v>1560</v>
      </c>
      <c r="H4561" t="s">
        <v>7143</v>
      </c>
      <c r="I4561" t="s">
        <v>55</v>
      </c>
      <c r="J4561" t="s">
        <v>1503</v>
      </c>
      <c r="K4561" t="s">
        <v>5908</v>
      </c>
      <c r="L4561" t="s">
        <v>252</v>
      </c>
      <c r="M4561" t="s">
        <v>7277</v>
      </c>
    </row>
    <row r="4562" spans="1:13" x14ac:dyDescent="0.35">
      <c r="A4562" t="s">
        <v>7278</v>
      </c>
      <c r="B4562" t="s">
        <v>25</v>
      </c>
      <c r="C4562" t="s">
        <v>59</v>
      </c>
      <c r="D4562" t="s">
        <v>60</v>
      </c>
      <c r="E4562" t="s">
        <v>7205</v>
      </c>
      <c r="F4562" t="s">
        <v>2209</v>
      </c>
      <c r="G4562" t="s">
        <v>1560</v>
      </c>
      <c r="H4562" t="s">
        <v>7143</v>
      </c>
      <c r="I4562" t="s">
        <v>55</v>
      </c>
      <c r="J4562" t="s">
        <v>1503</v>
      </c>
      <c r="K4562" t="s">
        <v>5908</v>
      </c>
      <c r="L4562" t="s">
        <v>252</v>
      </c>
      <c r="M4562" t="s">
        <v>7279</v>
      </c>
    </row>
    <row r="4563" spans="1:13" x14ac:dyDescent="0.35">
      <c r="A4563" t="s">
        <v>7280</v>
      </c>
      <c r="B4563" t="s">
        <v>25</v>
      </c>
      <c r="C4563" t="s">
        <v>59</v>
      </c>
      <c r="D4563" t="s">
        <v>60</v>
      </c>
      <c r="E4563" t="s">
        <v>7208</v>
      </c>
      <c r="F4563" t="s">
        <v>2209</v>
      </c>
      <c r="G4563" t="s">
        <v>1560</v>
      </c>
      <c r="H4563" t="s">
        <v>7143</v>
      </c>
      <c r="I4563" t="s">
        <v>55</v>
      </c>
      <c r="J4563" t="s">
        <v>1503</v>
      </c>
      <c r="K4563" t="s">
        <v>5908</v>
      </c>
      <c r="L4563" t="s">
        <v>252</v>
      </c>
      <c r="M4563" t="s">
        <v>7281</v>
      </c>
    </row>
    <row r="4564" spans="1:13" x14ac:dyDescent="0.35">
      <c r="A4564" t="s">
        <v>7282</v>
      </c>
      <c r="B4564" t="s">
        <v>25</v>
      </c>
      <c r="C4564" t="s">
        <v>59</v>
      </c>
      <c r="D4564" t="s">
        <v>60</v>
      </c>
      <c r="E4564" t="s">
        <v>7175</v>
      </c>
      <c r="F4564" t="s">
        <v>388</v>
      </c>
      <c r="G4564" t="s">
        <v>1560</v>
      </c>
      <c r="H4564" t="s">
        <v>7143</v>
      </c>
      <c r="I4564" t="s">
        <v>55</v>
      </c>
      <c r="J4564" t="s">
        <v>1503</v>
      </c>
      <c r="K4564" t="s">
        <v>5908</v>
      </c>
      <c r="L4564" t="s">
        <v>252</v>
      </c>
      <c r="M4564" t="s">
        <v>7283</v>
      </c>
    </row>
    <row r="4565" spans="1:13" x14ac:dyDescent="0.35">
      <c r="A4565" t="s">
        <v>7284</v>
      </c>
      <c r="B4565" t="s">
        <v>25</v>
      </c>
      <c r="C4565" t="s">
        <v>59</v>
      </c>
      <c r="D4565" t="s">
        <v>60</v>
      </c>
      <c r="E4565" t="s">
        <v>7178</v>
      </c>
      <c r="F4565" t="s">
        <v>388</v>
      </c>
      <c r="G4565" t="s">
        <v>1560</v>
      </c>
      <c r="H4565" t="s">
        <v>7143</v>
      </c>
      <c r="I4565" t="s">
        <v>55</v>
      </c>
      <c r="J4565" t="s">
        <v>1503</v>
      </c>
      <c r="K4565" t="s">
        <v>5908</v>
      </c>
      <c r="L4565" t="s">
        <v>252</v>
      </c>
      <c r="M4565" t="s">
        <v>7285</v>
      </c>
    </row>
    <row r="4566" spans="1:13" x14ac:dyDescent="0.35">
      <c r="A4566" t="s">
        <v>7286</v>
      </c>
      <c r="B4566" t="s">
        <v>25</v>
      </c>
      <c r="C4566" t="s">
        <v>59</v>
      </c>
      <c r="D4566" t="s">
        <v>60</v>
      </c>
      <c r="E4566" t="s">
        <v>7181</v>
      </c>
      <c r="F4566" t="s">
        <v>388</v>
      </c>
      <c r="G4566" t="s">
        <v>1560</v>
      </c>
      <c r="H4566" t="s">
        <v>7143</v>
      </c>
      <c r="I4566" t="s">
        <v>55</v>
      </c>
      <c r="J4566" t="s">
        <v>1503</v>
      </c>
      <c r="K4566" t="s">
        <v>5908</v>
      </c>
      <c r="L4566" t="s">
        <v>252</v>
      </c>
      <c r="M4566" t="s">
        <v>7287</v>
      </c>
    </row>
    <row r="4567" spans="1:13" x14ac:dyDescent="0.35">
      <c r="A4567" t="s">
        <v>7288</v>
      </c>
      <c r="B4567" t="s">
        <v>25</v>
      </c>
      <c r="C4567" t="s">
        <v>59</v>
      </c>
      <c r="D4567" t="s">
        <v>60</v>
      </c>
      <c r="E4567" t="s">
        <v>7184</v>
      </c>
      <c r="F4567" t="s">
        <v>388</v>
      </c>
      <c r="G4567" t="s">
        <v>1560</v>
      </c>
      <c r="H4567" t="s">
        <v>7143</v>
      </c>
      <c r="I4567" t="s">
        <v>55</v>
      </c>
      <c r="J4567" t="s">
        <v>1503</v>
      </c>
      <c r="K4567" t="s">
        <v>5908</v>
      </c>
      <c r="L4567" t="s">
        <v>252</v>
      </c>
      <c r="M4567" t="s">
        <v>7289</v>
      </c>
    </row>
    <row r="4568" spans="1:13" x14ac:dyDescent="0.35">
      <c r="A4568" t="s">
        <v>7290</v>
      </c>
      <c r="B4568" t="s">
        <v>25</v>
      </c>
      <c r="C4568" t="s">
        <v>59</v>
      </c>
      <c r="D4568" t="s">
        <v>60</v>
      </c>
      <c r="E4568" t="s">
        <v>7187</v>
      </c>
      <c r="F4568" t="s">
        <v>388</v>
      </c>
      <c r="G4568" t="s">
        <v>1560</v>
      </c>
      <c r="H4568" t="s">
        <v>7143</v>
      </c>
      <c r="I4568" t="s">
        <v>55</v>
      </c>
      <c r="J4568" t="s">
        <v>1503</v>
      </c>
      <c r="K4568" t="s">
        <v>5908</v>
      </c>
      <c r="L4568" t="s">
        <v>252</v>
      </c>
      <c r="M4568" t="s">
        <v>7291</v>
      </c>
    </row>
    <row r="4569" spans="1:13" x14ac:dyDescent="0.35">
      <c r="A4569" t="s">
        <v>7292</v>
      </c>
      <c r="B4569" t="s">
        <v>25</v>
      </c>
      <c r="C4569" t="s">
        <v>59</v>
      </c>
      <c r="D4569" t="s">
        <v>60</v>
      </c>
      <c r="E4569" t="s">
        <v>7190</v>
      </c>
      <c r="F4569" t="s">
        <v>388</v>
      </c>
      <c r="G4569" t="s">
        <v>1560</v>
      </c>
      <c r="H4569" t="s">
        <v>7143</v>
      </c>
      <c r="I4569" t="s">
        <v>55</v>
      </c>
      <c r="J4569" t="s">
        <v>1503</v>
      </c>
      <c r="K4569" t="s">
        <v>5908</v>
      </c>
      <c r="L4569" t="s">
        <v>252</v>
      </c>
      <c r="M4569" t="s">
        <v>7293</v>
      </c>
    </row>
    <row r="4570" spans="1:13" x14ac:dyDescent="0.35">
      <c r="A4570" t="s">
        <v>7294</v>
      </c>
      <c r="B4570" t="s">
        <v>25</v>
      </c>
      <c r="C4570" t="s">
        <v>59</v>
      </c>
      <c r="D4570" t="s">
        <v>60</v>
      </c>
      <c r="E4570" t="s">
        <v>7193</v>
      </c>
      <c r="F4570" t="s">
        <v>388</v>
      </c>
      <c r="G4570" t="s">
        <v>1560</v>
      </c>
      <c r="H4570" t="s">
        <v>7143</v>
      </c>
      <c r="I4570" t="s">
        <v>55</v>
      </c>
      <c r="J4570" t="s">
        <v>1503</v>
      </c>
      <c r="K4570" t="s">
        <v>5908</v>
      </c>
      <c r="L4570" t="s">
        <v>252</v>
      </c>
      <c r="M4570" t="s">
        <v>7295</v>
      </c>
    </row>
    <row r="4571" spans="1:13" x14ac:dyDescent="0.35">
      <c r="A4571" t="s">
        <v>7296</v>
      </c>
      <c r="B4571" t="s">
        <v>25</v>
      </c>
      <c r="C4571" t="s">
        <v>59</v>
      </c>
      <c r="D4571" t="s">
        <v>60</v>
      </c>
      <c r="E4571" t="s">
        <v>7196</v>
      </c>
      <c r="F4571" t="s">
        <v>388</v>
      </c>
      <c r="G4571" t="s">
        <v>1560</v>
      </c>
      <c r="H4571" t="s">
        <v>7143</v>
      </c>
      <c r="I4571" t="s">
        <v>55</v>
      </c>
      <c r="J4571" t="s">
        <v>1503</v>
      </c>
      <c r="K4571" t="s">
        <v>5908</v>
      </c>
      <c r="L4571" t="s">
        <v>252</v>
      </c>
      <c r="M4571" t="s">
        <v>7297</v>
      </c>
    </row>
    <row r="4572" spans="1:13" x14ac:dyDescent="0.35">
      <c r="A4572" t="s">
        <v>7298</v>
      </c>
      <c r="B4572" t="s">
        <v>25</v>
      </c>
      <c r="C4572" t="s">
        <v>59</v>
      </c>
      <c r="D4572" t="s">
        <v>60</v>
      </c>
      <c r="E4572" t="s">
        <v>7199</v>
      </c>
      <c r="F4572" t="s">
        <v>388</v>
      </c>
      <c r="G4572" t="s">
        <v>1560</v>
      </c>
      <c r="H4572" t="s">
        <v>7143</v>
      </c>
      <c r="I4572" t="s">
        <v>55</v>
      </c>
      <c r="J4572" t="s">
        <v>1503</v>
      </c>
      <c r="K4572" t="s">
        <v>5908</v>
      </c>
      <c r="L4572" t="s">
        <v>252</v>
      </c>
      <c r="M4572" t="s">
        <v>7299</v>
      </c>
    </row>
    <row r="4573" spans="1:13" x14ac:dyDescent="0.35">
      <c r="A4573" t="s">
        <v>7300</v>
      </c>
      <c r="B4573" t="s">
        <v>25</v>
      </c>
      <c r="C4573" t="s">
        <v>59</v>
      </c>
      <c r="D4573" t="s">
        <v>60</v>
      </c>
      <c r="E4573" t="s">
        <v>7202</v>
      </c>
      <c r="F4573" t="s">
        <v>388</v>
      </c>
      <c r="G4573" t="s">
        <v>1560</v>
      </c>
      <c r="H4573" t="s">
        <v>7143</v>
      </c>
      <c r="I4573" t="s">
        <v>55</v>
      </c>
      <c r="J4573" t="s">
        <v>1503</v>
      </c>
      <c r="K4573" t="s">
        <v>5908</v>
      </c>
      <c r="L4573" t="s">
        <v>252</v>
      </c>
      <c r="M4573" t="s">
        <v>7301</v>
      </c>
    </row>
    <row r="4574" spans="1:13" x14ac:dyDescent="0.35">
      <c r="A4574" t="s">
        <v>7302</v>
      </c>
      <c r="B4574" t="s">
        <v>25</v>
      </c>
      <c r="C4574" t="s">
        <v>59</v>
      </c>
      <c r="D4574" t="s">
        <v>60</v>
      </c>
      <c r="E4574" t="s">
        <v>7205</v>
      </c>
      <c r="F4574" t="s">
        <v>388</v>
      </c>
      <c r="G4574" t="s">
        <v>1560</v>
      </c>
      <c r="H4574" t="s">
        <v>7143</v>
      </c>
      <c r="I4574" t="s">
        <v>55</v>
      </c>
      <c r="J4574" t="s">
        <v>1503</v>
      </c>
      <c r="K4574" t="s">
        <v>5908</v>
      </c>
      <c r="L4574" t="s">
        <v>252</v>
      </c>
      <c r="M4574" t="s">
        <v>7303</v>
      </c>
    </row>
    <row r="4575" spans="1:13" x14ac:dyDescent="0.35">
      <c r="A4575" t="s">
        <v>7304</v>
      </c>
      <c r="B4575" t="s">
        <v>25</v>
      </c>
      <c r="C4575" t="s">
        <v>59</v>
      </c>
      <c r="D4575" t="s">
        <v>60</v>
      </c>
      <c r="E4575" t="s">
        <v>7208</v>
      </c>
      <c r="F4575" t="s">
        <v>388</v>
      </c>
      <c r="G4575" t="s">
        <v>1560</v>
      </c>
      <c r="H4575" t="s">
        <v>7143</v>
      </c>
      <c r="I4575" t="s">
        <v>55</v>
      </c>
      <c r="J4575" t="s">
        <v>1503</v>
      </c>
      <c r="K4575" t="s">
        <v>5908</v>
      </c>
      <c r="L4575" t="s">
        <v>252</v>
      </c>
      <c r="M4575" t="s">
        <v>7305</v>
      </c>
    </row>
    <row r="4576" spans="1:13" x14ac:dyDescent="0.35">
      <c r="A4576" t="s">
        <v>7306</v>
      </c>
      <c r="B4576" t="s">
        <v>25</v>
      </c>
      <c r="C4576" t="s">
        <v>59</v>
      </c>
      <c r="D4576" t="s">
        <v>60</v>
      </c>
      <c r="E4576" t="s">
        <v>7175</v>
      </c>
      <c r="F4576" t="s">
        <v>2208</v>
      </c>
      <c r="G4576" t="s">
        <v>1560</v>
      </c>
      <c r="H4576" t="s">
        <v>7143</v>
      </c>
      <c r="I4576" t="s">
        <v>55</v>
      </c>
      <c r="J4576" t="s">
        <v>1503</v>
      </c>
      <c r="K4576" t="s">
        <v>5908</v>
      </c>
      <c r="L4576" t="s">
        <v>252</v>
      </c>
      <c r="M4576" t="s">
        <v>7307</v>
      </c>
    </row>
    <row r="4577" spans="1:13" x14ac:dyDescent="0.35">
      <c r="A4577" t="s">
        <v>7308</v>
      </c>
      <c r="B4577" t="s">
        <v>25</v>
      </c>
      <c r="C4577" t="s">
        <v>59</v>
      </c>
      <c r="D4577" t="s">
        <v>60</v>
      </c>
      <c r="E4577" t="s">
        <v>7178</v>
      </c>
      <c r="F4577" t="s">
        <v>2208</v>
      </c>
      <c r="G4577" t="s">
        <v>1560</v>
      </c>
      <c r="H4577" t="s">
        <v>7143</v>
      </c>
      <c r="I4577" t="s">
        <v>55</v>
      </c>
      <c r="J4577" t="s">
        <v>1503</v>
      </c>
      <c r="K4577" t="s">
        <v>5908</v>
      </c>
      <c r="L4577" t="s">
        <v>252</v>
      </c>
      <c r="M4577" t="s">
        <v>7309</v>
      </c>
    </row>
    <row r="4578" spans="1:13" x14ac:dyDescent="0.35">
      <c r="A4578" t="s">
        <v>7310</v>
      </c>
      <c r="B4578" t="s">
        <v>25</v>
      </c>
      <c r="C4578" t="s">
        <v>59</v>
      </c>
      <c r="D4578" t="s">
        <v>60</v>
      </c>
      <c r="E4578" t="s">
        <v>7181</v>
      </c>
      <c r="F4578" t="s">
        <v>2208</v>
      </c>
      <c r="G4578" t="s">
        <v>1560</v>
      </c>
      <c r="H4578" t="s">
        <v>7143</v>
      </c>
      <c r="I4578" t="s">
        <v>55</v>
      </c>
      <c r="J4578" t="s">
        <v>1503</v>
      </c>
      <c r="K4578" t="s">
        <v>5908</v>
      </c>
      <c r="L4578" t="s">
        <v>252</v>
      </c>
      <c r="M4578" t="s">
        <v>7311</v>
      </c>
    </row>
    <row r="4579" spans="1:13" x14ac:dyDescent="0.35">
      <c r="A4579" t="s">
        <v>7312</v>
      </c>
      <c r="B4579" t="s">
        <v>25</v>
      </c>
      <c r="C4579" t="s">
        <v>59</v>
      </c>
      <c r="D4579" t="s">
        <v>60</v>
      </c>
      <c r="E4579" t="s">
        <v>7184</v>
      </c>
      <c r="F4579" t="s">
        <v>2208</v>
      </c>
      <c r="G4579" t="s">
        <v>1560</v>
      </c>
      <c r="H4579" t="s">
        <v>7143</v>
      </c>
      <c r="I4579" t="s">
        <v>55</v>
      </c>
      <c r="J4579" t="s">
        <v>1503</v>
      </c>
      <c r="K4579" t="s">
        <v>5908</v>
      </c>
      <c r="L4579" t="s">
        <v>252</v>
      </c>
      <c r="M4579" t="s">
        <v>7313</v>
      </c>
    </row>
    <row r="4580" spans="1:13" x14ac:dyDescent="0.35">
      <c r="A4580" t="s">
        <v>7314</v>
      </c>
      <c r="B4580" t="s">
        <v>25</v>
      </c>
      <c r="C4580" t="s">
        <v>59</v>
      </c>
      <c r="D4580" t="s">
        <v>60</v>
      </c>
      <c r="E4580" t="s">
        <v>7187</v>
      </c>
      <c r="F4580" t="s">
        <v>2208</v>
      </c>
      <c r="G4580" t="s">
        <v>1560</v>
      </c>
      <c r="H4580" t="s">
        <v>7143</v>
      </c>
      <c r="I4580" t="s">
        <v>55</v>
      </c>
      <c r="J4580" t="s">
        <v>1503</v>
      </c>
      <c r="K4580" t="s">
        <v>5908</v>
      </c>
      <c r="L4580" t="s">
        <v>252</v>
      </c>
      <c r="M4580" t="s">
        <v>7315</v>
      </c>
    </row>
    <row r="4581" spans="1:13" x14ac:dyDescent="0.35">
      <c r="A4581" t="s">
        <v>7316</v>
      </c>
      <c r="B4581" t="s">
        <v>25</v>
      </c>
      <c r="C4581" t="s">
        <v>59</v>
      </c>
      <c r="D4581" t="s">
        <v>60</v>
      </c>
      <c r="E4581" t="s">
        <v>7190</v>
      </c>
      <c r="F4581" t="s">
        <v>2208</v>
      </c>
      <c r="G4581" t="s">
        <v>1560</v>
      </c>
      <c r="H4581" t="s">
        <v>7143</v>
      </c>
      <c r="I4581" t="s">
        <v>55</v>
      </c>
      <c r="J4581" t="s">
        <v>1503</v>
      </c>
      <c r="K4581" t="s">
        <v>5908</v>
      </c>
      <c r="L4581" t="s">
        <v>252</v>
      </c>
      <c r="M4581" t="s">
        <v>7317</v>
      </c>
    </row>
    <row r="4582" spans="1:13" x14ac:dyDescent="0.35">
      <c r="A4582" t="s">
        <v>7318</v>
      </c>
      <c r="B4582" t="s">
        <v>25</v>
      </c>
      <c r="C4582" t="s">
        <v>59</v>
      </c>
      <c r="D4582" t="s">
        <v>60</v>
      </c>
      <c r="E4582" t="s">
        <v>7193</v>
      </c>
      <c r="F4582" t="s">
        <v>2208</v>
      </c>
      <c r="G4582" t="s">
        <v>1560</v>
      </c>
      <c r="H4582" t="s">
        <v>7143</v>
      </c>
      <c r="I4582" t="s">
        <v>55</v>
      </c>
      <c r="J4582" t="s">
        <v>1503</v>
      </c>
      <c r="K4582" t="s">
        <v>5908</v>
      </c>
      <c r="L4582" t="s">
        <v>252</v>
      </c>
      <c r="M4582" t="s">
        <v>7319</v>
      </c>
    </row>
    <row r="4583" spans="1:13" x14ac:dyDescent="0.35">
      <c r="A4583" t="s">
        <v>7320</v>
      </c>
      <c r="B4583" t="s">
        <v>25</v>
      </c>
      <c r="C4583" t="s">
        <v>59</v>
      </c>
      <c r="D4583" t="s">
        <v>60</v>
      </c>
      <c r="E4583" t="s">
        <v>7196</v>
      </c>
      <c r="F4583" t="s">
        <v>2208</v>
      </c>
      <c r="G4583" t="s">
        <v>1560</v>
      </c>
      <c r="H4583" t="s">
        <v>7143</v>
      </c>
      <c r="I4583" t="s">
        <v>55</v>
      </c>
      <c r="J4583" t="s">
        <v>1503</v>
      </c>
      <c r="K4583" t="s">
        <v>5908</v>
      </c>
      <c r="L4583" t="s">
        <v>252</v>
      </c>
      <c r="M4583" t="s">
        <v>7321</v>
      </c>
    </row>
    <row r="4584" spans="1:13" x14ac:dyDescent="0.35">
      <c r="A4584" t="s">
        <v>7322</v>
      </c>
      <c r="B4584" t="s">
        <v>25</v>
      </c>
      <c r="C4584" t="s">
        <v>59</v>
      </c>
      <c r="D4584" t="s">
        <v>60</v>
      </c>
      <c r="E4584" t="s">
        <v>7199</v>
      </c>
      <c r="F4584" t="s">
        <v>2208</v>
      </c>
      <c r="G4584" t="s">
        <v>1560</v>
      </c>
      <c r="H4584" t="s">
        <v>7143</v>
      </c>
      <c r="I4584" t="s">
        <v>55</v>
      </c>
      <c r="J4584" t="s">
        <v>1503</v>
      </c>
      <c r="K4584" t="s">
        <v>5908</v>
      </c>
      <c r="L4584" t="s">
        <v>252</v>
      </c>
      <c r="M4584" t="s">
        <v>7323</v>
      </c>
    </row>
    <row r="4585" spans="1:13" x14ac:dyDescent="0.35">
      <c r="A4585" t="s">
        <v>7324</v>
      </c>
      <c r="B4585" t="s">
        <v>25</v>
      </c>
      <c r="C4585" t="s">
        <v>59</v>
      </c>
      <c r="D4585" t="s">
        <v>60</v>
      </c>
      <c r="E4585" t="s">
        <v>7202</v>
      </c>
      <c r="F4585" t="s">
        <v>2208</v>
      </c>
      <c r="G4585" t="s">
        <v>1560</v>
      </c>
      <c r="H4585" t="s">
        <v>7143</v>
      </c>
      <c r="I4585" t="s">
        <v>55</v>
      </c>
      <c r="J4585" t="s">
        <v>1503</v>
      </c>
      <c r="K4585" t="s">
        <v>5908</v>
      </c>
      <c r="L4585" t="s">
        <v>252</v>
      </c>
      <c r="M4585" t="s">
        <v>7325</v>
      </c>
    </row>
    <row r="4586" spans="1:13" x14ac:dyDescent="0.35">
      <c r="A4586" t="s">
        <v>7326</v>
      </c>
      <c r="B4586" t="s">
        <v>25</v>
      </c>
      <c r="C4586" t="s">
        <v>59</v>
      </c>
      <c r="D4586" t="s">
        <v>60</v>
      </c>
      <c r="E4586" t="s">
        <v>7205</v>
      </c>
      <c r="F4586" t="s">
        <v>2208</v>
      </c>
      <c r="G4586" t="s">
        <v>1560</v>
      </c>
      <c r="H4586" t="s">
        <v>7143</v>
      </c>
      <c r="I4586" t="s">
        <v>55</v>
      </c>
      <c r="J4586" t="s">
        <v>1503</v>
      </c>
      <c r="K4586" t="s">
        <v>5908</v>
      </c>
      <c r="L4586" t="s">
        <v>252</v>
      </c>
      <c r="M4586" t="s">
        <v>7327</v>
      </c>
    </row>
    <row r="4587" spans="1:13" x14ac:dyDescent="0.35">
      <c r="A4587" t="s">
        <v>7328</v>
      </c>
      <c r="B4587" t="s">
        <v>25</v>
      </c>
      <c r="C4587" t="s">
        <v>59</v>
      </c>
      <c r="D4587" t="s">
        <v>60</v>
      </c>
      <c r="E4587" t="s">
        <v>7208</v>
      </c>
      <c r="F4587" t="s">
        <v>2208</v>
      </c>
      <c r="G4587" t="s">
        <v>1560</v>
      </c>
      <c r="H4587" t="s">
        <v>7143</v>
      </c>
      <c r="I4587" t="s">
        <v>55</v>
      </c>
      <c r="J4587" t="s">
        <v>1503</v>
      </c>
      <c r="K4587" t="s">
        <v>5908</v>
      </c>
      <c r="L4587" t="s">
        <v>252</v>
      </c>
      <c r="M4587" t="s">
        <v>7329</v>
      </c>
    </row>
    <row r="4588" spans="1:13" x14ac:dyDescent="0.35">
      <c r="A4588" t="s">
        <v>7330</v>
      </c>
      <c r="B4588" t="s">
        <v>25</v>
      </c>
      <c r="C4588" t="s">
        <v>59</v>
      </c>
      <c r="D4588" t="s">
        <v>60</v>
      </c>
      <c r="E4588" t="s">
        <v>7175</v>
      </c>
      <c r="F4588" t="s">
        <v>652</v>
      </c>
      <c r="G4588" t="s">
        <v>1560</v>
      </c>
      <c r="H4588" t="s">
        <v>7143</v>
      </c>
      <c r="I4588" t="s">
        <v>55</v>
      </c>
      <c r="J4588" t="s">
        <v>1503</v>
      </c>
      <c r="K4588" t="s">
        <v>5908</v>
      </c>
      <c r="L4588" t="s">
        <v>252</v>
      </c>
      <c r="M4588" t="s">
        <v>7331</v>
      </c>
    </row>
    <row r="4589" spans="1:13" x14ac:dyDescent="0.35">
      <c r="A4589" t="s">
        <v>7332</v>
      </c>
      <c r="B4589" t="s">
        <v>25</v>
      </c>
      <c r="C4589" t="s">
        <v>59</v>
      </c>
      <c r="D4589" t="s">
        <v>60</v>
      </c>
      <c r="E4589" t="s">
        <v>7178</v>
      </c>
      <c r="F4589" t="s">
        <v>652</v>
      </c>
      <c r="G4589" t="s">
        <v>1560</v>
      </c>
      <c r="H4589" t="s">
        <v>7143</v>
      </c>
      <c r="I4589" t="s">
        <v>55</v>
      </c>
      <c r="J4589" t="s">
        <v>1503</v>
      </c>
      <c r="K4589" t="s">
        <v>5908</v>
      </c>
      <c r="L4589" t="s">
        <v>252</v>
      </c>
      <c r="M4589" t="s">
        <v>7333</v>
      </c>
    </row>
    <row r="4590" spans="1:13" x14ac:dyDescent="0.35">
      <c r="A4590" t="s">
        <v>7334</v>
      </c>
      <c r="B4590" t="s">
        <v>25</v>
      </c>
      <c r="C4590" t="s">
        <v>59</v>
      </c>
      <c r="D4590" t="s">
        <v>60</v>
      </c>
      <c r="E4590" t="s">
        <v>7181</v>
      </c>
      <c r="F4590" t="s">
        <v>652</v>
      </c>
      <c r="G4590" t="s">
        <v>1560</v>
      </c>
      <c r="H4590" t="s">
        <v>7143</v>
      </c>
      <c r="I4590" t="s">
        <v>55</v>
      </c>
      <c r="J4590" t="s">
        <v>1503</v>
      </c>
      <c r="K4590" t="s">
        <v>5908</v>
      </c>
      <c r="L4590" t="s">
        <v>252</v>
      </c>
      <c r="M4590" t="s">
        <v>7335</v>
      </c>
    </row>
    <row r="4591" spans="1:13" x14ac:dyDescent="0.35">
      <c r="A4591" t="s">
        <v>7336</v>
      </c>
      <c r="B4591" t="s">
        <v>25</v>
      </c>
      <c r="C4591" t="s">
        <v>59</v>
      </c>
      <c r="D4591" t="s">
        <v>60</v>
      </c>
      <c r="E4591" t="s">
        <v>7184</v>
      </c>
      <c r="F4591" t="s">
        <v>652</v>
      </c>
      <c r="G4591" t="s">
        <v>1560</v>
      </c>
      <c r="H4591" t="s">
        <v>7143</v>
      </c>
      <c r="I4591" t="s">
        <v>55</v>
      </c>
      <c r="J4591" t="s">
        <v>1503</v>
      </c>
      <c r="K4591" t="s">
        <v>5908</v>
      </c>
      <c r="L4591" t="s">
        <v>252</v>
      </c>
      <c r="M4591" t="s">
        <v>7337</v>
      </c>
    </row>
    <row r="4592" spans="1:13" x14ac:dyDescent="0.35">
      <c r="A4592" t="s">
        <v>7338</v>
      </c>
      <c r="B4592" t="s">
        <v>25</v>
      </c>
      <c r="C4592" t="s">
        <v>59</v>
      </c>
      <c r="D4592" t="s">
        <v>60</v>
      </c>
      <c r="E4592" t="s">
        <v>7187</v>
      </c>
      <c r="F4592" t="s">
        <v>652</v>
      </c>
      <c r="G4592" t="s">
        <v>1560</v>
      </c>
      <c r="H4592" t="s">
        <v>7143</v>
      </c>
      <c r="I4592" t="s">
        <v>55</v>
      </c>
      <c r="J4592" t="s">
        <v>1503</v>
      </c>
      <c r="K4592" t="s">
        <v>5908</v>
      </c>
      <c r="L4592" t="s">
        <v>252</v>
      </c>
      <c r="M4592" t="s">
        <v>7339</v>
      </c>
    </row>
    <row r="4593" spans="1:13" x14ac:dyDescent="0.35">
      <c r="A4593" t="s">
        <v>7340</v>
      </c>
      <c r="B4593" t="s">
        <v>25</v>
      </c>
      <c r="C4593" t="s">
        <v>59</v>
      </c>
      <c r="D4593" t="s">
        <v>60</v>
      </c>
      <c r="E4593" t="s">
        <v>7190</v>
      </c>
      <c r="F4593" t="s">
        <v>652</v>
      </c>
      <c r="G4593" t="s">
        <v>1560</v>
      </c>
      <c r="H4593" t="s">
        <v>7143</v>
      </c>
      <c r="I4593" t="s">
        <v>55</v>
      </c>
      <c r="J4593" t="s">
        <v>1503</v>
      </c>
      <c r="K4593" t="s">
        <v>5908</v>
      </c>
      <c r="L4593" t="s">
        <v>252</v>
      </c>
      <c r="M4593" t="s">
        <v>7341</v>
      </c>
    </row>
    <row r="4594" spans="1:13" x14ac:dyDescent="0.35">
      <c r="A4594" t="s">
        <v>7342</v>
      </c>
      <c r="B4594" t="s">
        <v>25</v>
      </c>
      <c r="C4594" t="s">
        <v>59</v>
      </c>
      <c r="D4594" t="s">
        <v>60</v>
      </c>
      <c r="E4594" t="s">
        <v>7193</v>
      </c>
      <c r="F4594" t="s">
        <v>652</v>
      </c>
      <c r="G4594" t="s">
        <v>1560</v>
      </c>
      <c r="H4594" t="s">
        <v>7143</v>
      </c>
      <c r="I4594" t="s">
        <v>55</v>
      </c>
      <c r="J4594" t="s">
        <v>1503</v>
      </c>
      <c r="K4594" t="s">
        <v>5908</v>
      </c>
      <c r="L4594" t="s">
        <v>252</v>
      </c>
      <c r="M4594" t="s">
        <v>7343</v>
      </c>
    </row>
    <row r="4595" spans="1:13" x14ac:dyDescent="0.35">
      <c r="A4595" t="s">
        <v>7344</v>
      </c>
      <c r="B4595" t="s">
        <v>25</v>
      </c>
      <c r="C4595" t="s">
        <v>59</v>
      </c>
      <c r="D4595" t="s">
        <v>60</v>
      </c>
      <c r="E4595" t="s">
        <v>7196</v>
      </c>
      <c r="F4595" t="s">
        <v>652</v>
      </c>
      <c r="G4595" t="s">
        <v>1560</v>
      </c>
      <c r="H4595" t="s">
        <v>7143</v>
      </c>
      <c r="I4595" t="s">
        <v>55</v>
      </c>
      <c r="J4595" t="s">
        <v>1503</v>
      </c>
      <c r="K4595" t="s">
        <v>5908</v>
      </c>
      <c r="L4595" t="s">
        <v>252</v>
      </c>
      <c r="M4595" t="s">
        <v>7345</v>
      </c>
    </row>
    <row r="4596" spans="1:13" x14ac:dyDescent="0.35">
      <c r="A4596" t="s">
        <v>7346</v>
      </c>
      <c r="B4596" t="s">
        <v>25</v>
      </c>
      <c r="C4596" t="s">
        <v>59</v>
      </c>
      <c r="D4596" t="s">
        <v>60</v>
      </c>
      <c r="E4596" t="s">
        <v>7199</v>
      </c>
      <c r="F4596" t="s">
        <v>652</v>
      </c>
      <c r="G4596" t="s">
        <v>1560</v>
      </c>
      <c r="H4596" t="s">
        <v>7143</v>
      </c>
      <c r="I4596" t="s">
        <v>55</v>
      </c>
      <c r="J4596" t="s">
        <v>1503</v>
      </c>
      <c r="K4596" t="s">
        <v>5908</v>
      </c>
      <c r="L4596" t="s">
        <v>252</v>
      </c>
      <c r="M4596" t="s">
        <v>7347</v>
      </c>
    </row>
    <row r="4597" spans="1:13" x14ac:dyDescent="0.35">
      <c r="A4597" t="s">
        <v>7348</v>
      </c>
      <c r="B4597" t="s">
        <v>25</v>
      </c>
      <c r="C4597" t="s">
        <v>59</v>
      </c>
      <c r="D4597" t="s">
        <v>60</v>
      </c>
      <c r="E4597" t="s">
        <v>7202</v>
      </c>
      <c r="F4597" t="s">
        <v>652</v>
      </c>
      <c r="G4597" t="s">
        <v>1560</v>
      </c>
      <c r="H4597" t="s">
        <v>7143</v>
      </c>
      <c r="I4597" t="s">
        <v>55</v>
      </c>
      <c r="J4597" t="s">
        <v>1503</v>
      </c>
      <c r="K4597" t="s">
        <v>5908</v>
      </c>
      <c r="L4597" t="s">
        <v>252</v>
      </c>
      <c r="M4597" t="s">
        <v>7349</v>
      </c>
    </row>
    <row r="4598" spans="1:13" x14ac:dyDescent="0.35">
      <c r="A4598" t="s">
        <v>7350</v>
      </c>
      <c r="B4598" t="s">
        <v>25</v>
      </c>
      <c r="C4598" t="s">
        <v>59</v>
      </c>
      <c r="D4598" t="s">
        <v>60</v>
      </c>
      <c r="E4598" t="s">
        <v>7205</v>
      </c>
      <c r="F4598" t="s">
        <v>652</v>
      </c>
      <c r="G4598" t="s">
        <v>1560</v>
      </c>
      <c r="H4598" t="s">
        <v>7143</v>
      </c>
      <c r="I4598" t="s">
        <v>55</v>
      </c>
      <c r="J4598" t="s">
        <v>1503</v>
      </c>
      <c r="K4598" t="s">
        <v>5908</v>
      </c>
      <c r="L4598" t="s">
        <v>252</v>
      </c>
      <c r="M4598" t="s">
        <v>7351</v>
      </c>
    </row>
    <row r="4599" spans="1:13" x14ac:dyDescent="0.35">
      <c r="A4599" t="s">
        <v>7352</v>
      </c>
      <c r="B4599" t="s">
        <v>25</v>
      </c>
      <c r="C4599" t="s">
        <v>59</v>
      </c>
      <c r="D4599" t="s">
        <v>60</v>
      </c>
      <c r="E4599" t="s">
        <v>7208</v>
      </c>
      <c r="F4599" t="s">
        <v>652</v>
      </c>
      <c r="G4599" t="s">
        <v>1560</v>
      </c>
      <c r="H4599" t="s">
        <v>7143</v>
      </c>
      <c r="I4599" t="s">
        <v>55</v>
      </c>
      <c r="J4599" t="s">
        <v>1503</v>
      </c>
      <c r="K4599" t="s">
        <v>5908</v>
      </c>
      <c r="L4599" t="s">
        <v>252</v>
      </c>
      <c r="M4599" t="s">
        <v>7353</v>
      </c>
    </row>
    <row r="4600" spans="1:13" x14ac:dyDescent="0.35">
      <c r="A4600" t="s">
        <v>7354</v>
      </c>
      <c r="B4600" t="s">
        <v>25</v>
      </c>
      <c r="C4600" t="s">
        <v>59</v>
      </c>
      <c r="D4600" t="s">
        <v>60</v>
      </c>
      <c r="E4600" t="s">
        <v>7175</v>
      </c>
      <c r="F4600" t="s">
        <v>2209</v>
      </c>
      <c r="G4600" t="s">
        <v>1560</v>
      </c>
      <c r="H4600" t="s">
        <v>7143</v>
      </c>
      <c r="I4600" t="s">
        <v>55</v>
      </c>
      <c r="J4600" t="s">
        <v>1503</v>
      </c>
      <c r="K4600" t="s">
        <v>5908</v>
      </c>
      <c r="L4600" t="s">
        <v>252</v>
      </c>
      <c r="M4600" t="s">
        <v>7355</v>
      </c>
    </row>
    <row r="4601" spans="1:13" x14ac:dyDescent="0.35">
      <c r="A4601" t="s">
        <v>7356</v>
      </c>
      <c r="B4601" t="s">
        <v>25</v>
      </c>
      <c r="C4601" t="s">
        <v>59</v>
      </c>
      <c r="D4601" t="s">
        <v>60</v>
      </c>
      <c r="E4601" t="s">
        <v>7178</v>
      </c>
      <c r="F4601" t="s">
        <v>2209</v>
      </c>
      <c r="G4601" t="s">
        <v>1560</v>
      </c>
      <c r="H4601" t="s">
        <v>7143</v>
      </c>
      <c r="I4601" t="s">
        <v>55</v>
      </c>
      <c r="J4601" t="s">
        <v>1503</v>
      </c>
      <c r="K4601" t="s">
        <v>5908</v>
      </c>
      <c r="L4601" t="s">
        <v>252</v>
      </c>
      <c r="M4601" t="s">
        <v>7357</v>
      </c>
    </row>
    <row r="4602" spans="1:13" x14ac:dyDescent="0.35">
      <c r="A4602" t="s">
        <v>7358</v>
      </c>
      <c r="B4602" t="s">
        <v>25</v>
      </c>
      <c r="C4602" t="s">
        <v>59</v>
      </c>
      <c r="D4602" t="s">
        <v>60</v>
      </c>
      <c r="E4602" t="s">
        <v>7181</v>
      </c>
      <c r="F4602" t="s">
        <v>2209</v>
      </c>
      <c r="G4602" t="s">
        <v>1560</v>
      </c>
      <c r="H4602" t="s">
        <v>7143</v>
      </c>
      <c r="I4602" t="s">
        <v>55</v>
      </c>
      <c r="J4602" t="s">
        <v>1503</v>
      </c>
      <c r="K4602" t="s">
        <v>5908</v>
      </c>
      <c r="L4602" t="s">
        <v>252</v>
      </c>
      <c r="M4602" t="s">
        <v>7359</v>
      </c>
    </row>
    <row r="4603" spans="1:13" x14ac:dyDescent="0.35">
      <c r="A4603" t="s">
        <v>7360</v>
      </c>
      <c r="B4603" t="s">
        <v>25</v>
      </c>
      <c r="C4603" t="s">
        <v>59</v>
      </c>
      <c r="D4603" t="s">
        <v>60</v>
      </c>
      <c r="E4603" t="s">
        <v>7184</v>
      </c>
      <c r="F4603" t="s">
        <v>2209</v>
      </c>
      <c r="G4603" t="s">
        <v>1560</v>
      </c>
      <c r="H4603" t="s">
        <v>7143</v>
      </c>
      <c r="I4603" t="s">
        <v>55</v>
      </c>
      <c r="J4603" t="s">
        <v>1503</v>
      </c>
      <c r="K4603" t="s">
        <v>5908</v>
      </c>
      <c r="L4603" t="s">
        <v>252</v>
      </c>
      <c r="M4603" t="s">
        <v>7361</v>
      </c>
    </row>
    <row r="4604" spans="1:13" x14ac:dyDescent="0.35">
      <c r="A4604" t="s">
        <v>7362</v>
      </c>
      <c r="B4604" t="s">
        <v>25</v>
      </c>
      <c r="C4604" t="s">
        <v>59</v>
      </c>
      <c r="D4604" t="s">
        <v>60</v>
      </c>
      <c r="E4604" t="s">
        <v>7187</v>
      </c>
      <c r="F4604" t="s">
        <v>2209</v>
      </c>
      <c r="G4604" t="s">
        <v>1560</v>
      </c>
      <c r="H4604" t="s">
        <v>7143</v>
      </c>
      <c r="I4604" t="s">
        <v>55</v>
      </c>
      <c r="J4604" t="s">
        <v>1503</v>
      </c>
      <c r="K4604" t="s">
        <v>5908</v>
      </c>
      <c r="L4604" t="s">
        <v>252</v>
      </c>
      <c r="M4604" t="s">
        <v>7363</v>
      </c>
    </row>
    <row r="4605" spans="1:13" x14ac:dyDescent="0.35">
      <c r="A4605" t="s">
        <v>7364</v>
      </c>
      <c r="B4605" t="s">
        <v>25</v>
      </c>
      <c r="C4605" t="s">
        <v>59</v>
      </c>
      <c r="D4605" t="s">
        <v>60</v>
      </c>
      <c r="E4605" t="s">
        <v>7190</v>
      </c>
      <c r="F4605" t="s">
        <v>2209</v>
      </c>
      <c r="G4605" t="s">
        <v>1560</v>
      </c>
      <c r="H4605" t="s">
        <v>7143</v>
      </c>
      <c r="I4605" t="s">
        <v>55</v>
      </c>
      <c r="J4605" t="s">
        <v>1503</v>
      </c>
      <c r="K4605" t="s">
        <v>5908</v>
      </c>
      <c r="L4605" t="s">
        <v>252</v>
      </c>
      <c r="M4605" t="s">
        <v>7365</v>
      </c>
    </row>
    <row r="4606" spans="1:13" x14ac:dyDescent="0.35">
      <c r="A4606" t="s">
        <v>7366</v>
      </c>
      <c r="B4606" t="s">
        <v>25</v>
      </c>
      <c r="C4606" t="s">
        <v>59</v>
      </c>
      <c r="D4606" t="s">
        <v>60</v>
      </c>
      <c r="E4606" t="s">
        <v>7193</v>
      </c>
      <c r="F4606" t="s">
        <v>2209</v>
      </c>
      <c r="G4606" t="s">
        <v>1560</v>
      </c>
      <c r="H4606" t="s">
        <v>7143</v>
      </c>
      <c r="I4606" t="s">
        <v>55</v>
      </c>
      <c r="J4606" t="s">
        <v>1503</v>
      </c>
      <c r="K4606" t="s">
        <v>5908</v>
      </c>
      <c r="L4606" t="s">
        <v>252</v>
      </c>
      <c r="M4606" t="s">
        <v>7367</v>
      </c>
    </row>
    <row r="4607" spans="1:13" x14ac:dyDescent="0.35">
      <c r="A4607" t="s">
        <v>7368</v>
      </c>
      <c r="B4607" t="s">
        <v>25</v>
      </c>
      <c r="C4607" t="s">
        <v>59</v>
      </c>
      <c r="D4607" t="s">
        <v>60</v>
      </c>
      <c r="E4607" t="s">
        <v>7196</v>
      </c>
      <c r="F4607" t="s">
        <v>2209</v>
      </c>
      <c r="G4607" t="s">
        <v>1560</v>
      </c>
      <c r="H4607" t="s">
        <v>7143</v>
      </c>
      <c r="I4607" t="s">
        <v>55</v>
      </c>
      <c r="J4607" t="s">
        <v>1503</v>
      </c>
      <c r="K4607" t="s">
        <v>5908</v>
      </c>
      <c r="L4607" t="s">
        <v>252</v>
      </c>
      <c r="M4607" t="s">
        <v>7369</v>
      </c>
    </row>
    <row r="4608" spans="1:13" x14ac:dyDescent="0.35">
      <c r="A4608" t="s">
        <v>7370</v>
      </c>
      <c r="B4608" t="s">
        <v>25</v>
      </c>
      <c r="C4608" t="s">
        <v>59</v>
      </c>
      <c r="D4608" t="s">
        <v>60</v>
      </c>
      <c r="E4608" t="s">
        <v>7199</v>
      </c>
      <c r="F4608" t="s">
        <v>2209</v>
      </c>
      <c r="G4608" t="s">
        <v>1560</v>
      </c>
      <c r="H4608" t="s">
        <v>7143</v>
      </c>
      <c r="I4608" t="s">
        <v>55</v>
      </c>
      <c r="J4608" t="s">
        <v>1503</v>
      </c>
      <c r="K4608" t="s">
        <v>5908</v>
      </c>
      <c r="L4608" t="s">
        <v>252</v>
      </c>
      <c r="M4608" t="s">
        <v>7371</v>
      </c>
    </row>
    <row r="4609" spans="1:13" x14ac:dyDescent="0.35">
      <c r="A4609" t="s">
        <v>7372</v>
      </c>
      <c r="B4609" t="s">
        <v>25</v>
      </c>
      <c r="C4609" t="s">
        <v>59</v>
      </c>
      <c r="D4609" t="s">
        <v>60</v>
      </c>
      <c r="E4609" t="s">
        <v>7202</v>
      </c>
      <c r="F4609" t="s">
        <v>2209</v>
      </c>
      <c r="G4609" t="s">
        <v>1560</v>
      </c>
      <c r="H4609" t="s">
        <v>7143</v>
      </c>
      <c r="I4609" t="s">
        <v>55</v>
      </c>
      <c r="J4609" t="s">
        <v>1503</v>
      </c>
      <c r="K4609" t="s">
        <v>5908</v>
      </c>
      <c r="L4609" t="s">
        <v>252</v>
      </c>
      <c r="M4609" t="s">
        <v>7373</v>
      </c>
    </row>
    <row r="4610" spans="1:13" x14ac:dyDescent="0.35">
      <c r="A4610" t="s">
        <v>7374</v>
      </c>
      <c r="B4610" t="s">
        <v>25</v>
      </c>
      <c r="C4610" t="s">
        <v>59</v>
      </c>
      <c r="D4610" t="s">
        <v>60</v>
      </c>
      <c r="E4610" t="s">
        <v>7205</v>
      </c>
      <c r="F4610" t="s">
        <v>2209</v>
      </c>
      <c r="G4610" t="s">
        <v>1560</v>
      </c>
      <c r="H4610" t="s">
        <v>7143</v>
      </c>
      <c r="I4610" t="s">
        <v>55</v>
      </c>
      <c r="J4610" t="s">
        <v>1503</v>
      </c>
      <c r="K4610" t="s">
        <v>5908</v>
      </c>
      <c r="L4610" t="s">
        <v>252</v>
      </c>
      <c r="M4610" t="s">
        <v>7375</v>
      </c>
    </row>
    <row r="4611" spans="1:13" x14ac:dyDescent="0.35">
      <c r="A4611" t="s">
        <v>7376</v>
      </c>
      <c r="B4611" t="s">
        <v>25</v>
      </c>
      <c r="C4611" t="s">
        <v>59</v>
      </c>
      <c r="D4611" t="s">
        <v>60</v>
      </c>
      <c r="E4611" t="s">
        <v>7208</v>
      </c>
      <c r="F4611" t="s">
        <v>2209</v>
      </c>
      <c r="G4611" t="s">
        <v>1560</v>
      </c>
      <c r="H4611" t="s">
        <v>7143</v>
      </c>
      <c r="I4611" t="s">
        <v>55</v>
      </c>
      <c r="J4611" t="s">
        <v>1503</v>
      </c>
      <c r="K4611" t="s">
        <v>5908</v>
      </c>
      <c r="L4611" t="s">
        <v>252</v>
      </c>
      <c r="M4611" t="s">
        <v>7377</v>
      </c>
    </row>
    <row r="4612" spans="1:13" x14ac:dyDescent="0.35">
      <c r="A4612" t="s">
        <v>7378</v>
      </c>
      <c r="B4612" t="s">
        <v>25</v>
      </c>
      <c r="C4612" t="s">
        <v>59</v>
      </c>
      <c r="D4612" t="s">
        <v>60</v>
      </c>
      <c r="E4612" t="s">
        <v>7142</v>
      </c>
      <c r="F4612" t="s">
        <v>202</v>
      </c>
      <c r="G4612" t="s">
        <v>537</v>
      </c>
      <c r="H4612" t="s">
        <v>7143</v>
      </c>
      <c r="I4612" t="s">
        <v>171</v>
      </c>
      <c r="J4612" t="s">
        <v>1503</v>
      </c>
      <c r="K4612" t="s">
        <v>5908</v>
      </c>
      <c r="L4612" t="s">
        <v>146</v>
      </c>
      <c r="M4612" t="s">
        <v>7379</v>
      </c>
    </row>
    <row r="4613" spans="1:13" x14ac:dyDescent="0.35">
      <c r="A4613" t="s">
        <v>7380</v>
      </c>
      <c r="B4613" t="s">
        <v>25</v>
      </c>
      <c r="C4613" t="s">
        <v>59</v>
      </c>
      <c r="D4613" t="s">
        <v>60</v>
      </c>
      <c r="E4613" t="s">
        <v>7146</v>
      </c>
      <c r="F4613" t="s">
        <v>202</v>
      </c>
      <c r="G4613" t="s">
        <v>537</v>
      </c>
      <c r="H4613" t="s">
        <v>7143</v>
      </c>
      <c r="I4613" t="s">
        <v>171</v>
      </c>
      <c r="J4613" t="s">
        <v>1503</v>
      </c>
      <c r="K4613" t="s">
        <v>5908</v>
      </c>
      <c r="L4613" t="s">
        <v>146</v>
      </c>
      <c r="M4613" t="s">
        <v>7381</v>
      </c>
    </row>
    <row r="4614" spans="1:13" x14ac:dyDescent="0.35">
      <c r="A4614" t="s">
        <v>7382</v>
      </c>
      <c r="B4614" t="s">
        <v>25</v>
      </c>
      <c r="C4614" t="s">
        <v>59</v>
      </c>
      <c r="D4614" t="s">
        <v>60</v>
      </c>
      <c r="E4614" t="s">
        <v>7142</v>
      </c>
      <c r="F4614" t="s">
        <v>202</v>
      </c>
      <c r="G4614" t="s">
        <v>537</v>
      </c>
      <c r="H4614" t="s">
        <v>7143</v>
      </c>
      <c r="I4614" t="s">
        <v>55</v>
      </c>
      <c r="J4614" t="s">
        <v>152</v>
      </c>
      <c r="K4614" t="s">
        <v>5908</v>
      </c>
      <c r="L4614" t="s">
        <v>146</v>
      </c>
      <c r="M4614" t="s">
        <v>7383</v>
      </c>
    </row>
    <row r="4615" spans="1:13" x14ac:dyDescent="0.35">
      <c r="A4615" t="s">
        <v>7384</v>
      </c>
      <c r="B4615" t="s">
        <v>25</v>
      </c>
      <c r="C4615" t="s">
        <v>59</v>
      </c>
      <c r="D4615" t="s">
        <v>60</v>
      </c>
      <c r="E4615" t="s">
        <v>7146</v>
      </c>
      <c r="F4615" t="s">
        <v>202</v>
      </c>
      <c r="G4615" t="s">
        <v>537</v>
      </c>
      <c r="H4615" t="s">
        <v>7143</v>
      </c>
      <c r="I4615" t="s">
        <v>55</v>
      </c>
      <c r="J4615" t="s">
        <v>152</v>
      </c>
      <c r="K4615" t="s">
        <v>5908</v>
      </c>
      <c r="L4615" t="s">
        <v>146</v>
      </c>
      <c r="M4615" t="s">
        <v>7385</v>
      </c>
    </row>
    <row r="4616" spans="1:13" x14ac:dyDescent="0.35">
      <c r="A4616" t="s">
        <v>7386</v>
      </c>
      <c r="B4616" t="s">
        <v>25</v>
      </c>
      <c r="C4616" t="s">
        <v>69</v>
      </c>
      <c r="D4616" t="s">
        <v>141</v>
      </c>
      <c r="E4616" t="s">
        <v>7387</v>
      </c>
      <c r="F4616" t="s">
        <v>277</v>
      </c>
      <c r="G4616" t="s">
        <v>195</v>
      </c>
      <c r="H4616" t="s">
        <v>7143</v>
      </c>
      <c r="I4616" t="s">
        <v>55</v>
      </c>
      <c r="J4616" t="s">
        <v>144</v>
      </c>
      <c r="K4616" t="s">
        <v>5853</v>
      </c>
      <c r="L4616" t="s">
        <v>146</v>
      </c>
      <c r="M4616" t="s">
        <v>7388</v>
      </c>
    </row>
    <row r="4617" spans="1:13" x14ac:dyDescent="0.35">
      <c r="A4617" t="s">
        <v>7389</v>
      </c>
      <c r="B4617" t="s">
        <v>25</v>
      </c>
      <c r="C4617" t="s">
        <v>150</v>
      </c>
      <c r="D4617" t="s">
        <v>141</v>
      </c>
      <c r="E4617" t="s">
        <v>7152</v>
      </c>
      <c r="F4617" t="s">
        <v>2177</v>
      </c>
      <c r="G4617" t="s">
        <v>193</v>
      </c>
      <c r="H4617" t="s">
        <v>7143</v>
      </c>
      <c r="I4617" t="s">
        <v>171</v>
      </c>
      <c r="J4617" t="s">
        <v>1503</v>
      </c>
      <c r="K4617" t="s">
        <v>5853</v>
      </c>
      <c r="L4617" t="s">
        <v>146</v>
      </c>
      <c r="M4617" t="s">
        <v>7390</v>
      </c>
    </row>
    <row r="4618" spans="1:13" x14ac:dyDescent="0.35">
      <c r="A4618" t="s">
        <v>7391</v>
      </c>
      <c r="B4618" t="s">
        <v>25</v>
      </c>
      <c r="C4618" t="s">
        <v>150</v>
      </c>
      <c r="D4618" t="s">
        <v>141</v>
      </c>
      <c r="E4618" t="s">
        <v>7387</v>
      </c>
      <c r="F4618" t="s">
        <v>3324</v>
      </c>
      <c r="G4618" t="s">
        <v>193</v>
      </c>
      <c r="H4618" t="s">
        <v>7143</v>
      </c>
      <c r="I4618" t="s">
        <v>55</v>
      </c>
      <c r="J4618" t="s">
        <v>144</v>
      </c>
      <c r="K4618" t="s">
        <v>5853</v>
      </c>
      <c r="L4618" t="s">
        <v>146</v>
      </c>
      <c r="M4618" t="s">
        <v>7392</v>
      </c>
    </row>
    <row r="4619" spans="1:13" x14ac:dyDescent="0.35">
      <c r="A4619" t="s">
        <v>7393</v>
      </c>
      <c r="B4619" t="s">
        <v>25</v>
      </c>
      <c r="C4619" t="s">
        <v>150</v>
      </c>
      <c r="D4619" t="s">
        <v>141</v>
      </c>
      <c r="E4619" t="s">
        <v>7387</v>
      </c>
      <c r="F4619" t="s">
        <v>3324</v>
      </c>
      <c r="G4619" t="s">
        <v>193</v>
      </c>
      <c r="H4619" t="s">
        <v>7143</v>
      </c>
      <c r="I4619" t="s">
        <v>171</v>
      </c>
      <c r="J4619" t="s">
        <v>144</v>
      </c>
      <c r="K4619" t="s">
        <v>5853</v>
      </c>
      <c r="L4619" t="s">
        <v>146</v>
      </c>
      <c r="M4619" t="s">
        <v>7394</v>
      </c>
    </row>
    <row r="4620" spans="1:13" x14ac:dyDescent="0.35">
      <c r="A4620" t="s">
        <v>7395</v>
      </c>
      <c r="B4620" t="s">
        <v>25</v>
      </c>
      <c r="C4620" t="s">
        <v>59</v>
      </c>
      <c r="D4620" t="s">
        <v>60</v>
      </c>
      <c r="E4620" t="s">
        <v>7193</v>
      </c>
      <c r="F4620" t="s">
        <v>202</v>
      </c>
      <c r="G4620" t="s">
        <v>1560</v>
      </c>
      <c r="H4620" t="s">
        <v>7143</v>
      </c>
      <c r="I4620" t="s">
        <v>55</v>
      </c>
      <c r="J4620" t="s">
        <v>2175</v>
      </c>
      <c r="K4620" t="s">
        <v>5908</v>
      </c>
      <c r="L4620" t="s">
        <v>146</v>
      </c>
      <c r="M4620" t="s">
        <v>7396</v>
      </c>
    </row>
    <row r="4621" spans="1:13" x14ac:dyDescent="0.35">
      <c r="A4621" t="s">
        <v>7397</v>
      </c>
      <c r="B4621" t="s">
        <v>25</v>
      </c>
      <c r="C4621" t="s">
        <v>59</v>
      </c>
      <c r="D4621" t="s">
        <v>60</v>
      </c>
      <c r="E4621" t="s">
        <v>7196</v>
      </c>
      <c r="F4621" t="s">
        <v>202</v>
      </c>
      <c r="G4621" t="s">
        <v>1560</v>
      </c>
      <c r="H4621" t="s">
        <v>7143</v>
      </c>
      <c r="I4621" t="s">
        <v>55</v>
      </c>
      <c r="J4621" t="s">
        <v>2175</v>
      </c>
      <c r="K4621" t="s">
        <v>5908</v>
      </c>
      <c r="L4621" t="s">
        <v>146</v>
      </c>
      <c r="M4621" t="s">
        <v>7398</v>
      </c>
    </row>
    <row r="4622" spans="1:13" x14ac:dyDescent="0.35">
      <c r="A4622" t="s">
        <v>7399</v>
      </c>
      <c r="B4622" t="s">
        <v>25</v>
      </c>
      <c r="C4622" t="s">
        <v>59</v>
      </c>
      <c r="D4622" t="s">
        <v>60</v>
      </c>
      <c r="E4622" t="s">
        <v>7199</v>
      </c>
      <c r="F4622" t="s">
        <v>202</v>
      </c>
      <c r="G4622" t="s">
        <v>1560</v>
      </c>
      <c r="H4622" t="s">
        <v>7143</v>
      </c>
      <c r="I4622" t="s">
        <v>55</v>
      </c>
      <c r="J4622" t="s">
        <v>2175</v>
      </c>
      <c r="K4622" t="s">
        <v>5908</v>
      </c>
      <c r="L4622" t="s">
        <v>146</v>
      </c>
      <c r="M4622" t="s">
        <v>7400</v>
      </c>
    </row>
    <row r="4623" spans="1:13" x14ac:dyDescent="0.35">
      <c r="A4623" t="s">
        <v>7401</v>
      </c>
      <c r="B4623" t="s">
        <v>25</v>
      </c>
      <c r="C4623" t="s">
        <v>59</v>
      </c>
      <c r="D4623" t="s">
        <v>60</v>
      </c>
      <c r="E4623" t="s">
        <v>7190</v>
      </c>
      <c r="F4623" t="s">
        <v>202</v>
      </c>
      <c r="G4623" t="s">
        <v>1560</v>
      </c>
      <c r="H4623" t="s">
        <v>7143</v>
      </c>
      <c r="I4623" t="s">
        <v>55</v>
      </c>
      <c r="J4623" t="s">
        <v>2175</v>
      </c>
      <c r="K4623" t="s">
        <v>5908</v>
      </c>
      <c r="L4623" t="s">
        <v>146</v>
      </c>
      <c r="M4623" t="s">
        <v>7402</v>
      </c>
    </row>
    <row r="4624" spans="1:13" x14ac:dyDescent="0.35">
      <c r="A4624" t="s">
        <v>7403</v>
      </c>
      <c r="B4624" t="s">
        <v>25</v>
      </c>
      <c r="C4624" t="s">
        <v>59</v>
      </c>
      <c r="D4624" t="s">
        <v>60</v>
      </c>
      <c r="E4624" t="s">
        <v>7205</v>
      </c>
      <c r="F4624" t="s">
        <v>202</v>
      </c>
      <c r="G4624" t="s">
        <v>1560</v>
      </c>
      <c r="H4624" t="s">
        <v>7143</v>
      </c>
      <c r="I4624" t="s">
        <v>55</v>
      </c>
      <c r="J4624" t="s">
        <v>2175</v>
      </c>
      <c r="K4624" t="s">
        <v>5908</v>
      </c>
      <c r="L4624" t="s">
        <v>146</v>
      </c>
      <c r="M4624" t="s">
        <v>7404</v>
      </c>
    </row>
    <row r="4625" spans="1:13" x14ac:dyDescent="0.35">
      <c r="A4625" t="s">
        <v>7405</v>
      </c>
      <c r="B4625" t="s">
        <v>25</v>
      </c>
      <c r="C4625" t="s">
        <v>150</v>
      </c>
      <c r="D4625" t="s">
        <v>141</v>
      </c>
      <c r="E4625" t="s">
        <v>7143</v>
      </c>
      <c r="F4625" t="s">
        <v>192</v>
      </c>
      <c r="G4625" t="s">
        <v>6121</v>
      </c>
      <c r="H4625" t="s">
        <v>7143</v>
      </c>
      <c r="I4625" t="s">
        <v>55</v>
      </c>
      <c r="J4625" t="s">
        <v>1503</v>
      </c>
      <c r="K4625" t="s">
        <v>6175</v>
      </c>
      <c r="L4625" t="s">
        <v>146</v>
      </c>
      <c r="M4625" t="s">
        <v>7406</v>
      </c>
    </row>
    <row r="4626" spans="1:13" x14ac:dyDescent="0.35">
      <c r="A4626" t="s">
        <v>7407</v>
      </c>
      <c r="B4626" t="s">
        <v>25</v>
      </c>
      <c r="C4626" t="s">
        <v>150</v>
      </c>
      <c r="D4626" t="s">
        <v>141</v>
      </c>
      <c r="E4626" t="s">
        <v>7143</v>
      </c>
      <c r="F4626" t="s">
        <v>192</v>
      </c>
      <c r="G4626" t="s">
        <v>6121</v>
      </c>
      <c r="H4626" t="s">
        <v>7143</v>
      </c>
      <c r="I4626" t="s">
        <v>171</v>
      </c>
      <c r="J4626" t="s">
        <v>1503</v>
      </c>
      <c r="K4626" t="s">
        <v>6175</v>
      </c>
      <c r="L4626" t="s">
        <v>146</v>
      </c>
      <c r="M4626" t="s">
        <v>7408</v>
      </c>
    </row>
    <row r="4627" spans="1:13" x14ac:dyDescent="0.35">
      <c r="A4627" t="s">
        <v>7409</v>
      </c>
      <c r="B4627" t="s">
        <v>25</v>
      </c>
      <c r="C4627" t="s">
        <v>150</v>
      </c>
      <c r="D4627" t="s">
        <v>141</v>
      </c>
      <c r="E4627" t="s">
        <v>7146</v>
      </c>
      <c r="F4627" t="s">
        <v>1138</v>
      </c>
      <c r="G4627" t="s">
        <v>193</v>
      </c>
      <c r="H4627" t="s">
        <v>7143</v>
      </c>
      <c r="I4627" t="s">
        <v>171</v>
      </c>
      <c r="J4627" t="s">
        <v>1503</v>
      </c>
      <c r="K4627" t="s">
        <v>6175</v>
      </c>
      <c r="L4627" t="s">
        <v>146</v>
      </c>
      <c r="M4627" t="s">
        <v>7410</v>
      </c>
    </row>
    <row r="4628" spans="1:13" x14ac:dyDescent="0.35">
      <c r="A4628" t="s">
        <v>9463</v>
      </c>
      <c r="B4628" t="s">
        <v>25</v>
      </c>
      <c r="C4628" t="s">
        <v>25</v>
      </c>
      <c r="D4628" t="s">
        <v>25</v>
      </c>
      <c r="E4628" t="s">
        <v>9464</v>
      </c>
      <c r="F4628" t="s">
        <v>277</v>
      </c>
      <c r="G4628" t="s">
        <v>6766</v>
      </c>
      <c r="H4628" t="s">
        <v>7143</v>
      </c>
      <c r="I4628" t="s">
        <v>6304</v>
      </c>
      <c r="J4628" t="s">
        <v>1503</v>
      </c>
      <c r="K4628" t="s">
        <v>6175</v>
      </c>
      <c r="L4628" t="s">
        <v>146</v>
      </c>
      <c r="M4628" t="s">
        <v>9589</v>
      </c>
    </row>
    <row r="4629" spans="1:13" x14ac:dyDescent="0.35">
      <c r="A4629" t="s">
        <v>7411</v>
      </c>
      <c r="B4629" t="s">
        <v>25</v>
      </c>
      <c r="C4629" t="s">
        <v>150</v>
      </c>
      <c r="D4629" t="s">
        <v>141</v>
      </c>
      <c r="E4629" t="s">
        <v>7162</v>
      </c>
      <c r="F4629" t="s">
        <v>192</v>
      </c>
      <c r="G4629" t="s">
        <v>6034</v>
      </c>
      <c r="H4629" t="s">
        <v>7143</v>
      </c>
      <c r="I4629" t="s">
        <v>171</v>
      </c>
      <c r="J4629" t="s">
        <v>2175</v>
      </c>
      <c r="K4629" t="s">
        <v>6175</v>
      </c>
      <c r="L4629" t="s">
        <v>146</v>
      </c>
      <c r="M4629" t="s">
        <v>7412</v>
      </c>
    </row>
    <row r="4630" spans="1:13" x14ac:dyDescent="0.35">
      <c r="A4630" t="s">
        <v>7413</v>
      </c>
      <c r="B4630" t="s">
        <v>25</v>
      </c>
      <c r="C4630" t="s">
        <v>150</v>
      </c>
      <c r="D4630" t="s">
        <v>141</v>
      </c>
      <c r="E4630" t="s">
        <v>7159</v>
      </c>
      <c r="F4630" t="s">
        <v>192</v>
      </c>
      <c r="G4630" t="s">
        <v>6034</v>
      </c>
      <c r="H4630" t="s">
        <v>7143</v>
      </c>
      <c r="I4630" t="s">
        <v>171</v>
      </c>
      <c r="J4630" t="s">
        <v>2175</v>
      </c>
      <c r="K4630" t="s">
        <v>6175</v>
      </c>
      <c r="L4630" t="s">
        <v>146</v>
      </c>
      <c r="M4630" t="s">
        <v>7414</v>
      </c>
    </row>
    <row r="4631" spans="1:13" x14ac:dyDescent="0.35">
      <c r="A4631" t="s">
        <v>7415</v>
      </c>
      <c r="B4631" t="s">
        <v>25</v>
      </c>
      <c r="C4631" t="s">
        <v>150</v>
      </c>
      <c r="D4631" t="s">
        <v>141</v>
      </c>
      <c r="E4631" t="s">
        <v>7416</v>
      </c>
      <c r="F4631" t="s">
        <v>277</v>
      </c>
      <c r="G4631" t="s">
        <v>193</v>
      </c>
      <c r="H4631" t="s">
        <v>7417</v>
      </c>
      <c r="I4631" t="s">
        <v>55</v>
      </c>
      <c r="J4631" t="s">
        <v>144</v>
      </c>
      <c r="K4631" t="s">
        <v>5853</v>
      </c>
      <c r="L4631" t="s">
        <v>146</v>
      </c>
      <c r="M4631" t="s">
        <v>9590</v>
      </c>
    </row>
    <row r="4632" spans="1:13" x14ac:dyDescent="0.35">
      <c r="A4632" t="s">
        <v>7418</v>
      </c>
      <c r="B4632" t="s">
        <v>25</v>
      </c>
      <c r="C4632" t="s">
        <v>150</v>
      </c>
      <c r="D4632" t="s">
        <v>141</v>
      </c>
      <c r="E4632" t="s">
        <v>7419</v>
      </c>
      <c r="F4632" t="s">
        <v>277</v>
      </c>
      <c r="G4632" t="s">
        <v>193</v>
      </c>
      <c r="H4632" t="s">
        <v>7417</v>
      </c>
      <c r="I4632" t="s">
        <v>55</v>
      </c>
      <c r="J4632" t="s">
        <v>144</v>
      </c>
      <c r="K4632" t="s">
        <v>5853</v>
      </c>
      <c r="L4632" t="s">
        <v>146</v>
      </c>
      <c r="M4632" t="s">
        <v>7420</v>
      </c>
    </row>
    <row r="4633" spans="1:13" x14ac:dyDescent="0.35">
      <c r="A4633" t="s">
        <v>7421</v>
      </c>
      <c r="B4633" t="s">
        <v>25</v>
      </c>
      <c r="C4633" t="s">
        <v>150</v>
      </c>
      <c r="D4633" t="s">
        <v>141</v>
      </c>
      <c r="E4633" t="s">
        <v>7422</v>
      </c>
      <c r="F4633" t="s">
        <v>3324</v>
      </c>
      <c r="G4633" t="s">
        <v>193</v>
      </c>
      <c r="H4633" t="s">
        <v>7417</v>
      </c>
      <c r="I4633" t="s">
        <v>55</v>
      </c>
      <c r="J4633" t="s">
        <v>152</v>
      </c>
      <c r="K4633" t="s">
        <v>5853</v>
      </c>
      <c r="L4633" t="s">
        <v>146</v>
      </c>
      <c r="M4633" t="s">
        <v>7423</v>
      </c>
    </row>
    <row r="4634" spans="1:13" x14ac:dyDescent="0.35">
      <c r="A4634" t="s">
        <v>7424</v>
      </c>
      <c r="B4634" t="s">
        <v>25</v>
      </c>
      <c r="C4634" t="s">
        <v>59</v>
      </c>
      <c r="D4634" t="s">
        <v>141</v>
      </c>
      <c r="E4634" t="s">
        <v>7422</v>
      </c>
      <c r="F4634" t="s">
        <v>3324</v>
      </c>
      <c r="G4634" t="s">
        <v>193</v>
      </c>
      <c r="H4634" t="s">
        <v>7417</v>
      </c>
      <c r="I4634" t="s">
        <v>6304</v>
      </c>
      <c r="J4634" t="s">
        <v>152</v>
      </c>
      <c r="K4634" t="s">
        <v>5853</v>
      </c>
      <c r="L4634" t="s">
        <v>146</v>
      </c>
      <c r="M4634" t="s">
        <v>7425</v>
      </c>
    </row>
    <row r="4635" spans="1:13" x14ac:dyDescent="0.35">
      <c r="A4635" t="s">
        <v>7426</v>
      </c>
      <c r="B4635" t="s">
        <v>25</v>
      </c>
      <c r="C4635" t="s">
        <v>150</v>
      </c>
      <c r="D4635" t="s">
        <v>141</v>
      </c>
      <c r="E4635" t="s">
        <v>7422</v>
      </c>
      <c r="F4635" t="s">
        <v>515</v>
      </c>
      <c r="G4635" t="s">
        <v>151</v>
      </c>
      <c r="H4635" t="s">
        <v>7417</v>
      </c>
      <c r="I4635" t="s">
        <v>55</v>
      </c>
      <c r="J4635" t="s">
        <v>152</v>
      </c>
      <c r="K4635" t="s">
        <v>6175</v>
      </c>
      <c r="L4635" t="s">
        <v>146</v>
      </c>
      <c r="M4635" t="s">
        <v>7427</v>
      </c>
    </row>
    <row r="4636" spans="1:13" x14ac:dyDescent="0.35">
      <c r="A4636" t="s">
        <v>7428</v>
      </c>
      <c r="B4636" t="s">
        <v>25</v>
      </c>
      <c r="C4636" t="s">
        <v>150</v>
      </c>
      <c r="D4636" t="s">
        <v>141</v>
      </c>
      <c r="E4636" t="s">
        <v>7429</v>
      </c>
      <c r="F4636" t="s">
        <v>277</v>
      </c>
      <c r="G4636" t="s">
        <v>193</v>
      </c>
      <c r="H4636" t="s">
        <v>7417</v>
      </c>
      <c r="I4636" t="s">
        <v>55</v>
      </c>
      <c r="J4636" t="s">
        <v>144</v>
      </c>
      <c r="K4636" t="s">
        <v>6175</v>
      </c>
      <c r="L4636" t="s">
        <v>146</v>
      </c>
      <c r="M4636" t="s">
        <v>7430</v>
      </c>
    </row>
    <row r="4637" spans="1:13" x14ac:dyDescent="0.35">
      <c r="A4637" t="s">
        <v>7431</v>
      </c>
      <c r="B4637" t="s">
        <v>25</v>
      </c>
      <c r="C4637" t="s">
        <v>150</v>
      </c>
      <c r="D4637" t="s">
        <v>82</v>
      </c>
      <c r="E4637" t="s">
        <v>7432</v>
      </c>
      <c r="F4637" t="s">
        <v>202</v>
      </c>
      <c r="G4637" t="s">
        <v>1560</v>
      </c>
      <c r="H4637" t="s">
        <v>7433</v>
      </c>
      <c r="I4637" t="s">
        <v>55</v>
      </c>
      <c r="J4637" t="s">
        <v>2175</v>
      </c>
      <c r="K4637" t="s">
        <v>5908</v>
      </c>
      <c r="L4637" t="s">
        <v>146</v>
      </c>
      <c r="M4637" t="s">
        <v>7434</v>
      </c>
    </row>
    <row r="4638" spans="1:13" x14ac:dyDescent="0.35">
      <c r="A4638" t="s">
        <v>7435</v>
      </c>
      <c r="B4638" t="s">
        <v>25</v>
      </c>
      <c r="C4638" t="s">
        <v>150</v>
      </c>
      <c r="D4638" t="s">
        <v>82</v>
      </c>
      <c r="E4638" t="s">
        <v>7436</v>
      </c>
      <c r="F4638" t="s">
        <v>202</v>
      </c>
      <c r="G4638" t="s">
        <v>537</v>
      </c>
      <c r="H4638" t="s">
        <v>7433</v>
      </c>
      <c r="I4638" t="s">
        <v>55</v>
      </c>
      <c r="J4638" t="s">
        <v>2175</v>
      </c>
      <c r="K4638" t="s">
        <v>5908</v>
      </c>
      <c r="L4638" t="s">
        <v>146</v>
      </c>
      <c r="M4638" t="s">
        <v>7437</v>
      </c>
    </row>
    <row r="4639" spans="1:13" x14ac:dyDescent="0.35">
      <c r="A4639" t="s">
        <v>7438</v>
      </c>
      <c r="B4639" t="s">
        <v>25</v>
      </c>
      <c r="C4639" t="s">
        <v>150</v>
      </c>
      <c r="D4639" t="s">
        <v>82</v>
      </c>
      <c r="E4639" t="s">
        <v>7439</v>
      </c>
      <c r="F4639" t="s">
        <v>202</v>
      </c>
      <c r="G4639" t="s">
        <v>537</v>
      </c>
      <c r="H4639" t="s">
        <v>7433</v>
      </c>
      <c r="I4639" t="s">
        <v>55</v>
      </c>
      <c r="J4639" t="s">
        <v>2175</v>
      </c>
      <c r="K4639" t="s">
        <v>5908</v>
      </c>
      <c r="L4639" t="s">
        <v>146</v>
      </c>
      <c r="M4639" t="s">
        <v>7440</v>
      </c>
    </row>
    <row r="4640" spans="1:13" x14ac:dyDescent="0.35">
      <c r="A4640" t="s">
        <v>7441</v>
      </c>
      <c r="B4640" t="s">
        <v>25</v>
      </c>
      <c r="C4640" t="s">
        <v>150</v>
      </c>
      <c r="D4640" t="s">
        <v>82</v>
      </c>
      <c r="E4640" t="s">
        <v>7442</v>
      </c>
      <c r="F4640" t="s">
        <v>202</v>
      </c>
      <c r="G4640" t="s">
        <v>537</v>
      </c>
      <c r="H4640" t="s">
        <v>7433</v>
      </c>
      <c r="I4640" t="s">
        <v>55</v>
      </c>
      <c r="J4640" t="s">
        <v>2175</v>
      </c>
      <c r="K4640" t="s">
        <v>5908</v>
      </c>
      <c r="L4640" t="s">
        <v>146</v>
      </c>
      <c r="M4640" t="s">
        <v>7443</v>
      </c>
    </row>
    <row r="4641" spans="1:13" x14ac:dyDescent="0.35">
      <c r="A4641" t="s">
        <v>7444</v>
      </c>
      <c r="B4641" t="s">
        <v>25</v>
      </c>
      <c r="C4641" t="s">
        <v>59</v>
      </c>
      <c r="D4641" t="s">
        <v>60</v>
      </c>
      <c r="E4641" t="s">
        <v>7445</v>
      </c>
      <c r="F4641" t="s">
        <v>241</v>
      </c>
      <c r="G4641" t="s">
        <v>537</v>
      </c>
      <c r="H4641" t="s">
        <v>7433</v>
      </c>
      <c r="I4641" t="s">
        <v>171</v>
      </c>
      <c r="J4641" t="s">
        <v>1503</v>
      </c>
      <c r="K4641" t="s">
        <v>5908</v>
      </c>
      <c r="L4641" t="s">
        <v>146</v>
      </c>
      <c r="M4641" t="s">
        <v>7446</v>
      </c>
    </row>
    <row r="4642" spans="1:13" x14ac:dyDescent="0.35">
      <c r="A4642" t="s">
        <v>7447</v>
      </c>
      <c r="B4642" t="s">
        <v>25</v>
      </c>
      <c r="C4642" t="s">
        <v>78</v>
      </c>
      <c r="D4642" t="s">
        <v>60</v>
      </c>
      <c r="E4642" t="s">
        <v>7448</v>
      </c>
      <c r="F4642" t="s">
        <v>2203</v>
      </c>
      <c r="G4642" t="s">
        <v>1560</v>
      </c>
      <c r="H4642" t="s">
        <v>7433</v>
      </c>
      <c r="I4642" t="s">
        <v>55</v>
      </c>
      <c r="J4642" t="s">
        <v>3257</v>
      </c>
      <c r="K4642" t="s">
        <v>5908</v>
      </c>
      <c r="L4642" t="s">
        <v>146</v>
      </c>
      <c r="M4642" t="s">
        <v>7449</v>
      </c>
    </row>
    <row r="4643" spans="1:13" x14ac:dyDescent="0.35">
      <c r="A4643" t="s">
        <v>7450</v>
      </c>
      <c r="B4643" t="s">
        <v>25</v>
      </c>
      <c r="C4643" t="s">
        <v>78</v>
      </c>
      <c r="D4643" t="s">
        <v>60</v>
      </c>
      <c r="E4643" t="s">
        <v>7448</v>
      </c>
      <c r="F4643" t="s">
        <v>2190</v>
      </c>
      <c r="G4643" t="s">
        <v>1560</v>
      </c>
      <c r="H4643" t="s">
        <v>7433</v>
      </c>
      <c r="I4643" t="s">
        <v>55</v>
      </c>
      <c r="J4643" t="s">
        <v>3257</v>
      </c>
      <c r="K4643" t="s">
        <v>5908</v>
      </c>
      <c r="L4643" t="s">
        <v>146</v>
      </c>
      <c r="M4643" t="s">
        <v>7451</v>
      </c>
    </row>
    <row r="4644" spans="1:13" x14ac:dyDescent="0.35">
      <c r="A4644" t="s">
        <v>7452</v>
      </c>
      <c r="B4644" t="s">
        <v>25</v>
      </c>
      <c r="C4644" t="s">
        <v>78</v>
      </c>
      <c r="D4644" t="s">
        <v>60</v>
      </c>
      <c r="E4644" t="s">
        <v>7453</v>
      </c>
      <c r="F4644" t="s">
        <v>2203</v>
      </c>
      <c r="G4644" t="s">
        <v>1560</v>
      </c>
      <c r="H4644" t="s">
        <v>7433</v>
      </c>
      <c r="I4644" t="s">
        <v>55</v>
      </c>
      <c r="J4644" t="s">
        <v>3257</v>
      </c>
      <c r="K4644" t="s">
        <v>5908</v>
      </c>
      <c r="L4644" t="s">
        <v>252</v>
      </c>
      <c r="M4644" t="s">
        <v>7454</v>
      </c>
    </row>
    <row r="4645" spans="1:13" x14ac:dyDescent="0.35">
      <c r="A4645" t="s">
        <v>7455</v>
      </c>
      <c r="B4645" t="s">
        <v>25</v>
      </c>
      <c r="C4645" t="s">
        <v>59</v>
      </c>
      <c r="D4645" t="s">
        <v>60</v>
      </c>
      <c r="E4645" t="s">
        <v>7445</v>
      </c>
      <c r="F4645" t="s">
        <v>202</v>
      </c>
      <c r="G4645" t="s">
        <v>537</v>
      </c>
      <c r="H4645" t="s">
        <v>7433</v>
      </c>
      <c r="I4645" t="s">
        <v>55</v>
      </c>
      <c r="J4645" t="s">
        <v>152</v>
      </c>
      <c r="K4645" t="s">
        <v>5908</v>
      </c>
      <c r="L4645" t="s">
        <v>146</v>
      </c>
      <c r="M4645" t="s">
        <v>7456</v>
      </c>
    </row>
    <row r="4646" spans="1:13" x14ac:dyDescent="0.35">
      <c r="A4646" t="s">
        <v>7457</v>
      </c>
      <c r="B4646" t="s">
        <v>25</v>
      </c>
      <c r="C4646" t="s">
        <v>79</v>
      </c>
      <c r="D4646" t="s">
        <v>141</v>
      </c>
      <c r="E4646" t="s">
        <v>7445</v>
      </c>
      <c r="F4646" t="s">
        <v>6033</v>
      </c>
      <c r="G4646" t="s">
        <v>6034</v>
      </c>
      <c r="H4646" t="s">
        <v>7433</v>
      </c>
      <c r="I4646" t="s">
        <v>55</v>
      </c>
      <c r="J4646" t="s">
        <v>152</v>
      </c>
      <c r="K4646" t="s">
        <v>5853</v>
      </c>
      <c r="L4646" t="s">
        <v>146</v>
      </c>
      <c r="M4646" t="s">
        <v>7458</v>
      </c>
    </row>
    <row r="4647" spans="1:13" x14ac:dyDescent="0.35">
      <c r="A4647" t="s">
        <v>7459</v>
      </c>
      <c r="B4647" t="s">
        <v>25</v>
      </c>
      <c r="C4647" t="s">
        <v>150</v>
      </c>
      <c r="D4647" t="s">
        <v>141</v>
      </c>
      <c r="E4647" t="s">
        <v>7460</v>
      </c>
      <c r="F4647" t="s">
        <v>2169</v>
      </c>
      <c r="G4647" t="s">
        <v>193</v>
      </c>
      <c r="H4647" t="s">
        <v>7433</v>
      </c>
      <c r="I4647" t="s">
        <v>171</v>
      </c>
      <c r="J4647" t="s">
        <v>1503</v>
      </c>
      <c r="K4647" t="s">
        <v>6072</v>
      </c>
      <c r="L4647" t="s">
        <v>146</v>
      </c>
      <c r="M4647" t="s">
        <v>7461</v>
      </c>
    </row>
    <row r="4648" spans="1:13" x14ac:dyDescent="0.35">
      <c r="A4648" t="s">
        <v>7462</v>
      </c>
      <c r="B4648" t="s">
        <v>25</v>
      </c>
      <c r="C4648" t="s">
        <v>150</v>
      </c>
      <c r="D4648" t="s">
        <v>141</v>
      </c>
      <c r="E4648" t="s">
        <v>7445</v>
      </c>
      <c r="F4648" t="s">
        <v>2169</v>
      </c>
      <c r="G4648" t="s">
        <v>193</v>
      </c>
      <c r="H4648" t="s">
        <v>7433</v>
      </c>
      <c r="I4648" t="s">
        <v>171</v>
      </c>
      <c r="J4648" t="s">
        <v>1503</v>
      </c>
      <c r="K4648" t="s">
        <v>6072</v>
      </c>
      <c r="L4648" t="s">
        <v>146</v>
      </c>
      <c r="M4648" t="s">
        <v>7463</v>
      </c>
    </row>
    <row r="4649" spans="1:13" x14ac:dyDescent="0.35">
      <c r="A4649" t="s">
        <v>7464</v>
      </c>
      <c r="B4649" t="s">
        <v>25</v>
      </c>
      <c r="C4649" t="s">
        <v>150</v>
      </c>
      <c r="D4649" t="s">
        <v>141</v>
      </c>
      <c r="E4649" t="s">
        <v>7460</v>
      </c>
      <c r="F4649" t="s">
        <v>576</v>
      </c>
      <c r="G4649" t="s">
        <v>193</v>
      </c>
      <c r="H4649" t="s">
        <v>7433</v>
      </c>
      <c r="I4649" t="s">
        <v>171</v>
      </c>
      <c r="J4649" t="s">
        <v>2175</v>
      </c>
      <c r="K4649" t="s">
        <v>6072</v>
      </c>
      <c r="L4649" t="s">
        <v>146</v>
      </c>
      <c r="M4649" t="s">
        <v>7465</v>
      </c>
    </row>
    <row r="4650" spans="1:13" x14ac:dyDescent="0.35">
      <c r="A4650" t="s">
        <v>7466</v>
      </c>
      <c r="B4650" t="s">
        <v>25</v>
      </c>
      <c r="C4650" t="s">
        <v>150</v>
      </c>
      <c r="D4650" t="s">
        <v>141</v>
      </c>
      <c r="E4650" t="s">
        <v>7445</v>
      </c>
      <c r="F4650" t="s">
        <v>576</v>
      </c>
      <c r="G4650" t="s">
        <v>193</v>
      </c>
      <c r="H4650" t="s">
        <v>7433</v>
      </c>
      <c r="I4650" t="s">
        <v>171</v>
      </c>
      <c r="J4650" t="s">
        <v>2175</v>
      </c>
      <c r="K4650" t="s">
        <v>6072</v>
      </c>
      <c r="L4650" t="s">
        <v>146</v>
      </c>
      <c r="M4650" t="s">
        <v>7467</v>
      </c>
    </row>
    <row r="4651" spans="1:13" x14ac:dyDescent="0.35">
      <c r="A4651" t="s">
        <v>7468</v>
      </c>
      <c r="B4651" t="s">
        <v>25</v>
      </c>
      <c r="C4651" t="s">
        <v>150</v>
      </c>
      <c r="D4651" t="s">
        <v>141</v>
      </c>
      <c r="E4651" t="s">
        <v>7469</v>
      </c>
      <c r="F4651" t="s">
        <v>202</v>
      </c>
      <c r="G4651" t="s">
        <v>6034</v>
      </c>
      <c r="H4651" t="s">
        <v>7433</v>
      </c>
      <c r="I4651" t="s">
        <v>171</v>
      </c>
      <c r="J4651" t="s">
        <v>2175</v>
      </c>
      <c r="K4651" t="s">
        <v>6072</v>
      </c>
      <c r="L4651" t="s">
        <v>252</v>
      </c>
      <c r="M4651" t="s">
        <v>7470</v>
      </c>
    </row>
    <row r="4652" spans="1:13" x14ac:dyDescent="0.35">
      <c r="A4652" t="s">
        <v>7471</v>
      </c>
      <c r="B4652" t="s">
        <v>25</v>
      </c>
      <c r="C4652" t="s">
        <v>59</v>
      </c>
      <c r="D4652" t="s">
        <v>60</v>
      </c>
      <c r="E4652" t="s">
        <v>7460</v>
      </c>
      <c r="F4652" t="s">
        <v>241</v>
      </c>
      <c r="G4652" t="s">
        <v>537</v>
      </c>
      <c r="H4652" t="s">
        <v>7433</v>
      </c>
      <c r="I4652" t="s">
        <v>171</v>
      </c>
      <c r="J4652" t="s">
        <v>144</v>
      </c>
      <c r="K4652" t="s">
        <v>6072</v>
      </c>
      <c r="L4652" t="s">
        <v>252</v>
      </c>
      <c r="M4652" t="s">
        <v>7472</v>
      </c>
    </row>
    <row r="4653" spans="1:13" x14ac:dyDescent="0.35">
      <c r="A4653" t="s">
        <v>7473</v>
      </c>
      <c r="B4653" t="s">
        <v>25</v>
      </c>
      <c r="C4653" t="s">
        <v>150</v>
      </c>
      <c r="D4653" t="s">
        <v>141</v>
      </c>
      <c r="E4653" t="s">
        <v>7474</v>
      </c>
      <c r="F4653" t="s">
        <v>277</v>
      </c>
      <c r="G4653" t="s">
        <v>193</v>
      </c>
      <c r="H4653" t="s">
        <v>7433</v>
      </c>
      <c r="I4653" t="s">
        <v>55</v>
      </c>
      <c r="J4653" t="s">
        <v>1503</v>
      </c>
      <c r="K4653" t="s">
        <v>6072</v>
      </c>
      <c r="L4653" t="s">
        <v>146</v>
      </c>
      <c r="M4653" t="s">
        <v>7475</v>
      </c>
    </row>
    <row r="4654" spans="1:13" x14ac:dyDescent="0.35">
      <c r="A4654" t="s">
        <v>7476</v>
      </c>
      <c r="B4654" t="s">
        <v>25</v>
      </c>
      <c r="C4654" t="s">
        <v>150</v>
      </c>
      <c r="D4654" t="s">
        <v>141</v>
      </c>
      <c r="E4654" t="s">
        <v>7474</v>
      </c>
      <c r="F4654" t="s">
        <v>277</v>
      </c>
      <c r="G4654" t="s">
        <v>193</v>
      </c>
      <c r="H4654" t="s">
        <v>7433</v>
      </c>
      <c r="I4654" t="s">
        <v>55</v>
      </c>
      <c r="J4654" t="s">
        <v>1503</v>
      </c>
      <c r="K4654" t="s">
        <v>6072</v>
      </c>
      <c r="L4654" t="s">
        <v>146</v>
      </c>
      <c r="M4654" t="s">
        <v>7477</v>
      </c>
    </row>
    <row r="4655" spans="1:13" x14ac:dyDescent="0.35">
      <c r="A4655" t="s">
        <v>7478</v>
      </c>
      <c r="B4655" t="s">
        <v>25</v>
      </c>
      <c r="C4655" t="s">
        <v>150</v>
      </c>
      <c r="D4655" t="s">
        <v>141</v>
      </c>
      <c r="E4655" t="s">
        <v>7469</v>
      </c>
      <c r="F4655" t="s">
        <v>446</v>
      </c>
      <c r="G4655" t="s">
        <v>6034</v>
      </c>
      <c r="H4655" t="s">
        <v>7433</v>
      </c>
      <c r="I4655" t="s">
        <v>171</v>
      </c>
      <c r="J4655" t="s">
        <v>2175</v>
      </c>
      <c r="K4655" t="s">
        <v>6072</v>
      </c>
      <c r="L4655" t="s">
        <v>146</v>
      </c>
      <c r="M4655" t="s">
        <v>7479</v>
      </c>
    </row>
    <row r="4656" spans="1:13" x14ac:dyDescent="0.35">
      <c r="A4656" t="s">
        <v>7480</v>
      </c>
      <c r="B4656" t="s">
        <v>25</v>
      </c>
      <c r="C4656" t="s">
        <v>150</v>
      </c>
      <c r="D4656" t="s">
        <v>141</v>
      </c>
      <c r="E4656" t="s">
        <v>7469</v>
      </c>
      <c r="F4656" t="s">
        <v>3324</v>
      </c>
      <c r="G4656" t="s">
        <v>6034</v>
      </c>
      <c r="H4656" t="s">
        <v>7433</v>
      </c>
      <c r="I4656" t="s">
        <v>171</v>
      </c>
      <c r="J4656" t="s">
        <v>2175</v>
      </c>
      <c r="K4656" t="s">
        <v>6072</v>
      </c>
      <c r="L4656" t="s">
        <v>146</v>
      </c>
      <c r="M4656" t="s">
        <v>7481</v>
      </c>
    </row>
    <row r="4657" spans="1:13" x14ac:dyDescent="0.35">
      <c r="A4657" t="s">
        <v>7482</v>
      </c>
      <c r="B4657" t="s">
        <v>25</v>
      </c>
      <c r="C4657" t="s">
        <v>150</v>
      </c>
      <c r="D4657" t="s">
        <v>141</v>
      </c>
      <c r="E4657" t="s">
        <v>7445</v>
      </c>
      <c r="F4657" t="s">
        <v>446</v>
      </c>
      <c r="G4657" t="s">
        <v>193</v>
      </c>
      <c r="H4657" t="s">
        <v>7433</v>
      </c>
      <c r="I4657" t="s">
        <v>171</v>
      </c>
      <c r="J4657" t="s">
        <v>1503</v>
      </c>
      <c r="K4657" t="s">
        <v>6072</v>
      </c>
      <c r="L4657" t="s">
        <v>146</v>
      </c>
      <c r="M4657" t="s">
        <v>7483</v>
      </c>
    </row>
    <row r="4658" spans="1:13" x14ac:dyDescent="0.35">
      <c r="A4658" t="s">
        <v>7484</v>
      </c>
      <c r="B4658" t="s">
        <v>25</v>
      </c>
      <c r="C4658" t="s">
        <v>150</v>
      </c>
      <c r="D4658" t="s">
        <v>141</v>
      </c>
      <c r="E4658" t="s">
        <v>7460</v>
      </c>
      <c r="F4658" t="s">
        <v>446</v>
      </c>
      <c r="G4658" t="s">
        <v>193</v>
      </c>
      <c r="H4658" t="s">
        <v>7433</v>
      </c>
      <c r="I4658" t="s">
        <v>171</v>
      </c>
      <c r="J4658" t="s">
        <v>1503</v>
      </c>
      <c r="K4658" t="s">
        <v>6072</v>
      </c>
      <c r="L4658" t="s">
        <v>146</v>
      </c>
      <c r="M4658" t="s">
        <v>7485</v>
      </c>
    </row>
    <row r="4659" spans="1:13" x14ac:dyDescent="0.35">
      <c r="A4659" t="s">
        <v>7486</v>
      </c>
      <c r="B4659" t="s">
        <v>25</v>
      </c>
      <c r="C4659" t="s">
        <v>150</v>
      </c>
      <c r="D4659" t="s">
        <v>141</v>
      </c>
      <c r="E4659" t="s">
        <v>7469</v>
      </c>
      <c r="F4659" t="s">
        <v>6583</v>
      </c>
      <c r="G4659" t="s">
        <v>6034</v>
      </c>
      <c r="H4659" t="s">
        <v>7433</v>
      </c>
      <c r="I4659" t="s">
        <v>171</v>
      </c>
      <c r="J4659" t="s">
        <v>2175</v>
      </c>
      <c r="K4659" t="s">
        <v>6072</v>
      </c>
      <c r="L4659" t="s">
        <v>146</v>
      </c>
      <c r="M4659" t="s">
        <v>7487</v>
      </c>
    </row>
    <row r="4660" spans="1:13" x14ac:dyDescent="0.35">
      <c r="A4660" t="s">
        <v>7488</v>
      </c>
      <c r="B4660" t="s">
        <v>25</v>
      </c>
      <c r="C4660" t="s">
        <v>150</v>
      </c>
      <c r="D4660" t="s">
        <v>141</v>
      </c>
      <c r="E4660" t="s">
        <v>7469</v>
      </c>
      <c r="F4660" t="s">
        <v>1893</v>
      </c>
      <c r="G4660" t="s">
        <v>6034</v>
      </c>
      <c r="H4660" t="s">
        <v>7433</v>
      </c>
      <c r="I4660" t="s">
        <v>171</v>
      </c>
      <c r="J4660" t="s">
        <v>2175</v>
      </c>
      <c r="K4660" t="s">
        <v>6072</v>
      </c>
      <c r="L4660" t="s">
        <v>146</v>
      </c>
      <c r="M4660" t="s">
        <v>7489</v>
      </c>
    </row>
    <row r="4661" spans="1:13" x14ac:dyDescent="0.35">
      <c r="A4661" t="s">
        <v>7490</v>
      </c>
      <c r="B4661" t="s">
        <v>25</v>
      </c>
      <c r="C4661" t="s">
        <v>59</v>
      </c>
      <c r="D4661" t="s">
        <v>60</v>
      </c>
      <c r="E4661" t="s">
        <v>7448</v>
      </c>
      <c r="F4661" t="s">
        <v>202</v>
      </c>
      <c r="G4661" t="s">
        <v>1560</v>
      </c>
      <c r="H4661" t="s">
        <v>7433</v>
      </c>
      <c r="I4661" t="s">
        <v>55</v>
      </c>
      <c r="J4661" t="s">
        <v>3257</v>
      </c>
      <c r="K4661" t="s">
        <v>5908</v>
      </c>
      <c r="L4661" t="s">
        <v>146</v>
      </c>
      <c r="M4661" t="s">
        <v>7491</v>
      </c>
    </row>
    <row r="4662" spans="1:13" x14ac:dyDescent="0.35">
      <c r="A4662" t="s">
        <v>7492</v>
      </c>
      <c r="B4662" t="s">
        <v>25</v>
      </c>
      <c r="C4662" t="s">
        <v>59</v>
      </c>
      <c r="D4662" t="s">
        <v>60</v>
      </c>
      <c r="E4662" t="s">
        <v>7453</v>
      </c>
      <c r="F4662" t="s">
        <v>202</v>
      </c>
      <c r="G4662" t="s">
        <v>1560</v>
      </c>
      <c r="H4662" t="s">
        <v>7433</v>
      </c>
      <c r="I4662" t="s">
        <v>55</v>
      </c>
      <c r="J4662" t="s">
        <v>3257</v>
      </c>
      <c r="K4662" t="s">
        <v>5908</v>
      </c>
      <c r="L4662" t="s">
        <v>146</v>
      </c>
      <c r="M4662" t="s">
        <v>7493</v>
      </c>
    </row>
    <row r="4663" spans="1:13" x14ac:dyDescent="0.35">
      <c r="A4663" t="s">
        <v>7494</v>
      </c>
      <c r="B4663" t="s">
        <v>25</v>
      </c>
      <c r="C4663" t="s">
        <v>150</v>
      </c>
      <c r="D4663" t="s">
        <v>61</v>
      </c>
      <c r="E4663" t="s">
        <v>7495</v>
      </c>
      <c r="F4663" t="s">
        <v>192</v>
      </c>
      <c r="G4663" t="s">
        <v>193</v>
      </c>
      <c r="H4663" t="s">
        <v>7496</v>
      </c>
      <c r="I4663" t="s">
        <v>55</v>
      </c>
      <c r="J4663" t="s">
        <v>144</v>
      </c>
      <c r="K4663" t="s">
        <v>6175</v>
      </c>
      <c r="L4663" t="s">
        <v>146</v>
      </c>
      <c r="M4663" t="s">
        <v>7497</v>
      </c>
    </row>
    <row r="4664" spans="1:13" x14ac:dyDescent="0.35">
      <c r="A4664" t="s">
        <v>9502</v>
      </c>
      <c r="B4664" t="s">
        <v>25</v>
      </c>
      <c r="C4664" t="s">
        <v>150</v>
      </c>
      <c r="D4664" t="s">
        <v>61</v>
      </c>
      <c r="E4664" t="s">
        <v>9503</v>
      </c>
      <c r="F4664" t="s">
        <v>192</v>
      </c>
      <c r="G4664" t="s">
        <v>3367</v>
      </c>
      <c r="H4664" t="s">
        <v>7496</v>
      </c>
      <c r="I4664" t="s">
        <v>55</v>
      </c>
      <c r="J4664" t="s">
        <v>144</v>
      </c>
      <c r="K4664" t="s">
        <v>6175</v>
      </c>
      <c r="L4664" t="s">
        <v>146</v>
      </c>
      <c r="M4664" t="s">
        <v>9504</v>
      </c>
    </row>
    <row r="4665" spans="1:13" x14ac:dyDescent="0.35">
      <c r="A4665" t="s">
        <v>7498</v>
      </c>
      <c r="B4665" t="s">
        <v>25</v>
      </c>
      <c r="C4665" t="s">
        <v>150</v>
      </c>
      <c r="D4665" t="s">
        <v>61</v>
      </c>
      <c r="E4665" t="s">
        <v>7499</v>
      </c>
      <c r="F4665" t="s">
        <v>192</v>
      </c>
      <c r="G4665" t="s">
        <v>195</v>
      </c>
      <c r="H4665" t="s">
        <v>7500</v>
      </c>
      <c r="I4665" t="s">
        <v>55</v>
      </c>
      <c r="J4665" t="s">
        <v>2175</v>
      </c>
      <c r="K4665" t="s">
        <v>5853</v>
      </c>
      <c r="L4665" t="s">
        <v>146</v>
      </c>
      <c r="M4665" t="s">
        <v>7501</v>
      </c>
    </row>
    <row r="4666" spans="1:13" x14ac:dyDescent="0.35">
      <c r="A4666" t="s">
        <v>7502</v>
      </c>
      <c r="B4666" t="s">
        <v>25</v>
      </c>
      <c r="C4666" t="s">
        <v>150</v>
      </c>
      <c r="D4666" t="s">
        <v>60</v>
      </c>
      <c r="E4666" t="s">
        <v>7503</v>
      </c>
      <c r="F4666" t="s">
        <v>192</v>
      </c>
      <c r="G4666" t="s">
        <v>195</v>
      </c>
      <c r="H4666" t="s">
        <v>7500</v>
      </c>
      <c r="I4666" t="s">
        <v>55</v>
      </c>
      <c r="J4666" t="s">
        <v>2175</v>
      </c>
      <c r="K4666" t="s">
        <v>5853</v>
      </c>
      <c r="L4666" t="s">
        <v>146</v>
      </c>
      <c r="M4666" t="s">
        <v>7504</v>
      </c>
    </row>
    <row r="4667" spans="1:13" x14ac:dyDescent="0.35">
      <c r="A4667" t="s">
        <v>7505</v>
      </c>
      <c r="B4667" t="s">
        <v>25</v>
      </c>
      <c r="C4667" t="s">
        <v>150</v>
      </c>
      <c r="D4667" t="s">
        <v>141</v>
      </c>
      <c r="E4667" t="s">
        <v>7506</v>
      </c>
      <c r="F4667" t="s">
        <v>142</v>
      </c>
      <c r="G4667" t="s">
        <v>151</v>
      </c>
      <c r="H4667" t="s">
        <v>7507</v>
      </c>
      <c r="I4667" t="s">
        <v>55</v>
      </c>
      <c r="J4667" t="s">
        <v>2175</v>
      </c>
      <c r="K4667" t="s">
        <v>6250</v>
      </c>
      <c r="L4667" t="s">
        <v>146</v>
      </c>
      <c r="M4667" t="s">
        <v>7508</v>
      </c>
    </row>
    <row r="4668" spans="1:13" x14ac:dyDescent="0.35">
      <c r="A4668" t="s">
        <v>7509</v>
      </c>
      <c r="B4668" t="s">
        <v>25</v>
      </c>
      <c r="C4668" t="s">
        <v>150</v>
      </c>
      <c r="D4668" t="s">
        <v>141</v>
      </c>
      <c r="E4668" t="s">
        <v>7506</v>
      </c>
      <c r="F4668" t="s">
        <v>142</v>
      </c>
      <c r="G4668" t="s">
        <v>2178</v>
      </c>
      <c r="H4668" t="s">
        <v>7507</v>
      </c>
      <c r="I4668" t="s">
        <v>55</v>
      </c>
      <c r="J4668" t="s">
        <v>2175</v>
      </c>
      <c r="K4668" t="s">
        <v>6250</v>
      </c>
      <c r="L4668" t="s">
        <v>146</v>
      </c>
      <c r="M4668" t="s">
        <v>7510</v>
      </c>
    </row>
    <row r="4669" spans="1:13" x14ac:dyDescent="0.35">
      <c r="A4669" t="s">
        <v>7511</v>
      </c>
      <c r="B4669" t="s">
        <v>25</v>
      </c>
      <c r="C4669" t="s">
        <v>150</v>
      </c>
      <c r="D4669" t="s">
        <v>141</v>
      </c>
      <c r="E4669" t="s">
        <v>7506</v>
      </c>
      <c r="F4669" t="s">
        <v>277</v>
      </c>
      <c r="G4669" t="s">
        <v>193</v>
      </c>
      <c r="H4669" t="s">
        <v>7507</v>
      </c>
      <c r="I4669" t="s">
        <v>55</v>
      </c>
      <c r="J4669" t="s">
        <v>2175</v>
      </c>
      <c r="K4669" t="s">
        <v>6250</v>
      </c>
      <c r="L4669" t="s">
        <v>252</v>
      </c>
      <c r="M4669" t="s">
        <v>7512</v>
      </c>
    </row>
    <row r="4670" spans="1:13" x14ac:dyDescent="0.35">
      <c r="A4670" t="s">
        <v>7513</v>
      </c>
      <c r="B4670" t="s">
        <v>25</v>
      </c>
      <c r="C4670" t="s">
        <v>150</v>
      </c>
      <c r="D4670" t="s">
        <v>141</v>
      </c>
      <c r="E4670" t="s">
        <v>7514</v>
      </c>
      <c r="F4670" t="s">
        <v>192</v>
      </c>
      <c r="G4670" t="s">
        <v>195</v>
      </c>
      <c r="H4670" t="s">
        <v>7514</v>
      </c>
      <c r="I4670" t="s">
        <v>55</v>
      </c>
      <c r="J4670" t="s">
        <v>5860</v>
      </c>
      <c r="K4670" t="s">
        <v>5853</v>
      </c>
      <c r="L4670" t="s">
        <v>146</v>
      </c>
      <c r="M4670" t="s">
        <v>7515</v>
      </c>
    </row>
    <row r="4671" spans="1:13" x14ac:dyDescent="0.35">
      <c r="A4671" t="s">
        <v>7516</v>
      </c>
      <c r="B4671" t="s">
        <v>25</v>
      </c>
      <c r="C4671" t="s">
        <v>150</v>
      </c>
      <c r="D4671" t="s">
        <v>141</v>
      </c>
      <c r="E4671" t="s">
        <v>7517</v>
      </c>
      <c r="F4671" t="s">
        <v>192</v>
      </c>
      <c r="G4671" t="s">
        <v>195</v>
      </c>
      <c r="H4671" t="s">
        <v>7514</v>
      </c>
      <c r="I4671" t="s">
        <v>55</v>
      </c>
      <c r="J4671" t="s">
        <v>5860</v>
      </c>
      <c r="K4671" t="s">
        <v>5853</v>
      </c>
      <c r="L4671" t="s">
        <v>146</v>
      </c>
      <c r="M4671" t="s">
        <v>7518</v>
      </c>
    </row>
    <row r="4672" spans="1:13" x14ac:dyDescent="0.35">
      <c r="A4672" t="s">
        <v>7519</v>
      </c>
      <c r="B4672" t="s">
        <v>25</v>
      </c>
      <c r="C4672" t="s">
        <v>69</v>
      </c>
      <c r="D4672" t="s">
        <v>141</v>
      </c>
      <c r="E4672" t="s">
        <v>7517</v>
      </c>
      <c r="F4672" t="s">
        <v>1138</v>
      </c>
      <c r="G4672" t="s">
        <v>537</v>
      </c>
      <c r="H4672" t="s">
        <v>7514</v>
      </c>
      <c r="I4672" t="s">
        <v>55</v>
      </c>
      <c r="J4672" t="s">
        <v>1503</v>
      </c>
      <c r="K4672" t="s">
        <v>5853</v>
      </c>
      <c r="L4672" t="s">
        <v>146</v>
      </c>
      <c r="M4672" t="s">
        <v>7520</v>
      </c>
    </row>
    <row r="4673" spans="1:13" x14ac:dyDescent="0.35">
      <c r="A4673" t="s">
        <v>7521</v>
      </c>
      <c r="B4673" t="s">
        <v>25</v>
      </c>
      <c r="C4673" t="s">
        <v>150</v>
      </c>
      <c r="D4673" t="s">
        <v>141</v>
      </c>
      <c r="E4673" t="s">
        <v>7522</v>
      </c>
      <c r="F4673" t="s">
        <v>192</v>
      </c>
      <c r="G4673" t="s">
        <v>193</v>
      </c>
      <c r="H4673" t="s">
        <v>7514</v>
      </c>
      <c r="I4673" t="s">
        <v>55</v>
      </c>
      <c r="J4673" t="s">
        <v>144</v>
      </c>
      <c r="K4673" t="s">
        <v>6250</v>
      </c>
      <c r="L4673" t="s">
        <v>146</v>
      </c>
      <c r="M4673" t="s">
        <v>7523</v>
      </c>
    </row>
    <row r="4674" spans="1:13" x14ac:dyDescent="0.35">
      <c r="A4674" t="s">
        <v>7524</v>
      </c>
      <c r="B4674" t="s">
        <v>25</v>
      </c>
      <c r="C4674" t="s">
        <v>150</v>
      </c>
      <c r="D4674" t="s">
        <v>141</v>
      </c>
      <c r="E4674" t="s">
        <v>7522</v>
      </c>
      <c r="F4674" t="s">
        <v>277</v>
      </c>
      <c r="G4674" t="s">
        <v>151</v>
      </c>
      <c r="H4674" t="s">
        <v>7514</v>
      </c>
      <c r="I4674" t="s">
        <v>55</v>
      </c>
      <c r="J4674" t="s">
        <v>144</v>
      </c>
      <c r="K4674" t="s">
        <v>6250</v>
      </c>
      <c r="L4674" t="s">
        <v>146</v>
      </c>
      <c r="M4674" t="s">
        <v>7525</v>
      </c>
    </row>
    <row r="4675" spans="1:13" x14ac:dyDescent="0.35">
      <c r="A4675" t="s">
        <v>7526</v>
      </c>
      <c r="B4675" t="s">
        <v>25</v>
      </c>
      <c r="C4675" t="s">
        <v>150</v>
      </c>
      <c r="D4675" t="s">
        <v>141</v>
      </c>
      <c r="E4675" t="s">
        <v>7522</v>
      </c>
      <c r="F4675" t="s">
        <v>1533</v>
      </c>
      <c r="G4675" t="s">
        <v>193</v>
      </c>
      <c r="H4675" t="s">
        <v>7514</v>
      </c>
      <c r="I4675" t="s">
        <v>55</v>
      </c>
      <c r="J4675" t="s">
        <v>144</v>
      </c>
      <c r="K4675" t="s">
        <v>6250</v>
      </c>
      <c r="L4675" t="s">
        <v>252</v>
      </c>
      <c r="M4675" t="s">
        <v>7527</v>
      </c>
    </row>
    <row r="4676" spans="1:13" x14ac:dyDescent="0.35">
      <c r="A4676" t="s">
        <v>7528</v>
      </c>
      <c r="B4676" t="s">
        <v>25</v>
      </c>
      <c r="C4676" t="s">
        <v>58</v>
      </c>
      <c r="D4676" t="s">
        <v>61</v>
      </c>
      <c r="E4676" t="s">
        <v>7522</v>
      </c>
      <c r="F4676" t="s">
        <v>192</v>
      </c>
      <c r="G4676" t="s">
        <v>6034</v>
      </c>
      <c r="H4676" t="s">
        <v>7514</v>
      </c>
      <c r="I4676" t="s">
        <v>55</v>
      </c>
      <c r="J4676" t="s">
        <v>144</v>
      </c>
      <c r="K4676" t="s">
        <v>6250</v>
      </c>
      <c r="L4676" t="s">
        <v>146</v>
      </c>
      <c r="M4676" t="s">
        <v>7529</v>
      </c>
    </row>
    <row r="4677" spans="1:13" x14ac:dyDescent="0.35">
      <c r="A4677" t="s">
        <v>7530</v>
      </c>
      <c r="B4677" t="s">
        <v>25</v>
      </c>
      <c r="C4677" t="s">
        <v>150</v>
      </c>
      <c r="D4677" t="s">
        <v>60</v>
      </c>
      <c r="E4677" t="s">
        <v>7522</v>
      </c>
      <c r="F4677" t="s">
        <v>347</v>
      </c>
      <c r="G4677" t="s">
        <v>6034</v>
      </c>
      <c r="H4677" t="s">
        <v>7514</v>
      </c>
      <c r="I4677" t="s">
        <v>55</v>
      </c>
      <c r="J4677" t="s">
        <v>144</v>
      </c>
      <c r="K4677" t="s">
        <v>6250</v>
      </c>
      <c r="L4677" t="s">
        <v>146</v>
      </c>
      <c r="M4677" t="s">
        <v>7531</v>
      </c>
    </row>
    <row r="4678" spans="1:13" x14ac:dyDescent="0.35">
      <c r="A4678" t="s">
        <v>7532</v>
      </c>
      <c r="B4678" t="s">
        <v>25</v>
      </c>
      <c r="C4678" t="s">
        <v>69</v>
      </c>
      <c r="D4678" t="s">
        <v>141</v>
      </c>
      <c r="E4678" t="s">
        <v>7514</v>
      </c>
      <c r="F4678" t="s">
        <v>277</v>
      </c>
      <c r="G4678" t="s">
        <v>6034</v>
      </c>
      <c r="H4678" t="s">
        <v>7514</v>
      </c>
      <c r="I4678" t="s">
        <v>55</v>
      </c>
      <c r="J4678" t="s">
        <v>144</v>
      </c>
      <c r="K4678" t="s">
        <v>6175</v>
      </c>
      <c r="L4678" t="s">
        <v>146</v>
      </c>
      <c r="M4678" t="s">
        <v>7533</v>
      </c>
    </row>
    <row r="4679" spans="1:13" x14ac:dyDescent="0.35">
      <c r="A4679" t="s">
        <v>7534</v>
      </c>
      <c r="B4679" t="s">
        <v>25</v>
      </c>
      <c r="C4679" t="s">
        <v>150</v>
      </c>
      <c r="D4679" t="s">
        <v>60</v>
      </c>
      <c r="E4679" t="s">
        <v>7535</v>
      </c>
      <c r="F4679" t="s">
        <v>660</v>
      </c>
      <c r="G4679" t="s">
        <v>195</v>
      </c>
      <c r="H4679" t="s">
        <v>7536</v>
      </c>
      <c r="I4679" t="s">
        <v>55</v>
      </c>
      <c r="J4679" t="s">
        <v>5860</v>
      </c>
      <c r="K4679" t="s">
        <v>5853</v>
      </c>
      <c r="L4679" t="s">
        <v>146</v>
      </c>
      <c r="M4679" t="s">
        <v>7537</v>
      </c>
    </row>
    <row r="4680" spans="1:13" x14ac:dyDescent="0.35">
      <c r="A4680" t="s">
        <v>7538</v>
      </c>
      <c r="B4680" t="s">
        <v>25</v>
      </c>
      <c r="C4680" t="s">
        <v>69</v>
      </c>
      <c r="D4680" t="s">
        <v>61</v>
      </c>
      <c r="E4680" t="s">
        <v>7539</v>
      </c>
      <c r="F4680" t="s">
        <v>277</v>
      </c>
      <c r="G4680" t="s">
        <v>195</v>
      </c>
      <c r="H4680" t="s">
        <v>7536</v>
      </c>
      <c r="I4680" t="s">
        <v>55</v>
      </c>
      <c r="J4680" t="s">
        <v>144</v>
      </c>
      <c r="K4680" t="s">
        <v>5853</v>
      </c>
      <c r="L4680" t="s">
        <v>146</v>
      </c>
      <c r="M4680" t="s">
        <v>7540</v>
      </c>
    </row>
    <row r="4681" spans="1:13" x14ac:dyDescent="0.35">
      <c r="A4681" t="s">
        <v>7541</v>
      </c>
      <c r="B4681" t="s">
        <v>25</v>
      </c>
      <c r="C4681" t="s">
        <v>58</v>
      </c>
      <c r="D4681" t="s">
        <v>141</v>
      </c>
      <c r="E4681" t="s">
        <v>7542</v>
      </c>
      <c r="F4681" t="s">
        <v>1138</v>
      </c>
      <c r="G4681" t="s">
        <v>195</v>
      </c>
      <c r="H4681" t="s">
        <v>7543</v>
      </c>
      <c r="I4681" t="s">
        <v>55</v>
      </c>
      <c r="J4681" t="s">
        <v>144</v>
      </c>
      <c r="K4681" t="s">
        <v>5853</v>
      </c>
      <c r="L4681" t="s">
        <v>146</v>
      </c>
      <c r="M4681" t="s">
        <v>7544</v>
      </c>
    </row>
    <row r="4682" spans="1:13" x14ac:dyDescent="0.35">
      <c r="A4682" t="s">
        <v>7545</v>
      </c>
      <c r="B4682" t="s">
        <v>25</v>
      </c>
      <c r="C4682" t="s">
        <v>150</v>
      </c>
      <c r="D4682" t="s">
        <v>141</v>
      </c>
      <c r="E4682" t="s">
        <v>7546</v>
      </c>
      <c r="F4682" t="s">
        <v>277</v>
      </c>
      <c r="G4682" t="s">
        <v>151</v>
      </c>
      <c r="H4682" t="s">
        <v>7543</v>
      </c>
      <c r="I4682" t="s">
        <v>55</v>
      </c>
      <c r="J4682" t="s">
        <v>144</v>
      </c>
      <c r="K4682" t="s">
        <v>5853</v>
      </c>
      <c r="L4682" t="s">
        <v>146</v>
      </c>
      <c r="M4682" t="s">
        <v>7547</v>
      </c>
    </row>
    <row r="4683" spans="1:13" x14ac:dyDescent="0.35">
      <c r="A4683" t="s">
        <v>7548</v>
      </c>
      <c r="B4683" t="s">
        <v>25</v>
      </c>
      <c r="C4683" t="s">
        <v>59</v>
      </c>
      <c r="D4683" t="s">
        <v>60</v>
      </c>
      <c r="E4683" t="s">
        <v>7546</v>
      </c>
      <c r="F4683" t="s">
        <v>202</v>
      </c>
      <c r="G4683" t="s">
        <v>149</v>
      </c>
      <c r="H4683" t="s">
        <v>7543</v>
      </c>
      <c r="I4683" t="s">
        <v>55</v>
      </c>
      <c r="J4683" t="s">
        <v>144</v>
      </c>
      <c r="K4683" t="s">
        <v>5908</v>
      </c>
      <c r="L4683" t="s">
        <v>146</v>
      </c>
      <c r="M4683" t="s">
        <v>7549</v>
      </c>
    </row>
    <row r="4684" spans="1:13" x14ac:dyDescent="0.35">
      <c r="A4684" t="s">
        <v>7550</v>
      </c>
      <c r="B4684" t="s">
        <v>25</v>
      </c>
      <c r="C4684" t="s">
        <v>58</v>
      </c>
      <c r="D4684" t="s">
        <v>141</v>
      </c>
      <c r="E4684" t="s">
        <v>7546</v>
      </c>
      <c r="F4684" t="s">
        <v>192</v>
      </c>
      <c r="G4684" t="s">
        <v>537</v>
      </c>
      <c r="H4684" t="s">
        <v>7543</v>
      </c>
      <c r="I4684" t="s">
        <v>55</v>
      </c>
      <c r="J4684" t="s">
        <v>144</v>
      </c>
      <c r="K4684" t="s">
        <v>5853</v>
      </c>
      <c r="L4684" t="s">
        <v>146</v>
      </c>
      <c r="M4684" t="s">
        <v>7551</v>
      </c>
    </row>
    <row r="4685" spans="1:13" x14ac:dyDescent="0.35">
      <c r="A4685" t="s">
        <v>7552</v>
      </c>
      <c r="B4685" t="s">
        <v>25</v>
      </c>
      <c r="C4685" t="s">
        <v>58</v>
      </c>
      <c r="D4685" t="s">
        <v>141</v>
      </c>
      <c r="E4685" t="s">
        <v>7553</v>
      </c>
      <c r="F4685" t="s">
        <v>660</v>
      </c>
      <c r="G4685" t="s">
        <v>537</v>
      </c>
      <c r="H4685" t="s">
        <v>7553</v>
      </c>
      <c r="I4685" t="s">
        <v>55</v>
      </c>
      <c r="J4685" t="s">
        <v>1503</v>
      </c>
      <c r="K4685" t="s">
        <v>6250</v>
      </c>
      <c r="L4685" t="s">
        <v>146</v>
      </c>
      <c r="M4685" t="s">
        <v>7554</v>
      </c>
    </row>
    <row r="4686" spans="1:13" x14ac:dyDescent="0.35">
      <c r="A4686" t="s">
        <v>7555</v>
      </c>
      <c r="B4686" t="s">
        <v>25</v>
      </c>
      <c r="C4686" t="s">
        <v>58</v>
      </c>
      <c r="D4686" t="s">
        <v>141</v>
      </c>
      <c r="E4686" t="s">
        <v>7553</v>
      </c>
      <c r="F4686" t="s">
        <v>660</v>
      </c>
      <c r="G4686" t="s">
        <v>537</v>
      </c>
      <c r="H4686" t="s">
        <v>7553</v>
      </c>
      <c r="I4686" t="s">
        <v>55</v>
      </c>
      <c r="J4686" t="s">
        <v>1503</v>
      </c>
      <c r="K4686" t="s">
        <v>6250</v>
      </c>
      <c r="L4686" t="s">
        <v>146</v>
      </c>
      <c r="M4686" t="s">
        <v>7556</v>
      </c>
    </row>
    <row r="4687" spans="1:13" x14ac:dyDescent="0.35">
      <c r="A4687" t="s">
        <v>7557</v>
      </c>
      <c r="B4687" t="s">
        <v>25</v>
      </c>
      <c r="C4687" t="s">
        <v>58</v>
      </c>
      <c r="D4687" t="s">
        <v>141</v>
      </c>
      <c r="E4687" t="s">
        <v>7553</v>
      </c>
      <c r="F4687" t="s">
        <v>660</v>
      </c>
      <c r="G4687" t="s">
        <v>537</v>
      </c>
      <c r="H4687" t="s">
        <v>7553</v>
      </c>
      <c r="I4687" t="s">
        <v>55</v>
      </c>
      <c r="J4687" t="s">
        <v>1503</v>
      </c>
      <c r="K4687" t="s">
        <v>6250</v>
      </c>
      <c r="L4687" t="s">
        <v>146</v>
      </c>
      <c r="M4687" t="s">
        <v>7558</v>
      </c>
    </row>
    <row r="4688" spans="1:13" x14ac:dyDescent="0.35">
      <c r="A4688" t="s">
        <v>7559</v>
      </c>
      <c r="B4688" t="s">
        <v>25</v>
      </c>
      <c r="C4688" t="s">
        <v>58</v>
      </c>
      <c r="D4688" t="s">
        <v>141</v>
      </c>
      <c r="E4688" t="s">
        <v>7553</v>
      </c>
      <c r="F4688" t="s">
        <v>660</v>
      </c>
      <c r="G4688" t="s">
        <v>537</v>
      </c>
      <c r="H4688" t="s">
        <v>7553</v>
      </c>
      <c r="I4688" t="s">
        <v>55</v>
      </c>
      <c r="J4688" t="s">
        <v>1503</v>
      </c>
      <c r="K4688" t="s">
        <v>6250</v>
      </c>
      <c r="L4688" t="s">
        <v>146</v>
      </c>
      <c r="M4688" t="s">
        <v>7560</v>
      </c>
    </row>
    <row r="4689" spans="1:13" x14ac:dyDescent="0.35">
      <c r="A4689" t="s">
        <v>7561</v>
      </c>
      <c r="B4689" t="s">
        <v>25</v>
      </c>
      <c r="C4689" t="s">
        <v>58</v>
      </c>
      <c r="D4689" t="s">
        <v>141</v>
      </c>
      <c r="E4689" t="s">
        <v>7553</v>
      </c>
      <c r="F4689" t="s">
        <v>660</v>
      </c>
      <c r="G4689" t="s">
        <v>537</v>
      </c>
      <c r="H4689" t="s">
        <v>7553</v>
      </c>
      <c r="I4689" t="s">
        <v>55</v>
      </c>
      <c r="J4689" t="s">
        <v>1503</v>
      </c>
      <c r="K4689" t="s">
        <v>6250</v>
      </c>
      <c r="L4689" t="s">
        <v>146</v>
      </c>
      <c r="M4689" t="s">
        <v>7562</v>
      </c>
    </row>
    <row r="4690" spans="1:13" x14ac:dyDescent="0.35">
      <c r="A4690" t="s">
        <v>7563</v>
      </c>
      <c r="B4690" t="s">
        <v>25</v>
      </c>
      <c r="C4690" t="s">
        <v>69</v>
      </c>
      <c r="D4690" t="s">
        <v>141</v>
      </c>
      <c r="E4690" t="s">
        <v>7564</v>
      </c>
      <c r="F4690" t="s">
        <v>277</v>
      </c>
      <c r="G4690" t="s">
        <v>195</v>
      </c>
      <c r="H4690" t="s">
        <v>7565</v>
      </c>
      <c r="I4690" t="s">
        <v>55</v>
      </c>
      <c r="J4690" t="s">
        <v>144</v>
      </c>
      <c r="K4690" t="s">
        <v>5853</v>
      </c>
      <c r="L4690" t="s">
        <v>146</v>
      </c>
      <c r="M4690" t="s">
        <v>7566</v>
      </c>
    </row>
    <row r="4691" spans="1:13" x14ac:dyDescent="0.35">
      <c r="A4691" t="s">
        <v>7567</v>
      </c>
      <c r="B4691" t="s">
        <v>25</v>
      </c>
      <c r="C4691" t="s">
        <v>58</v>
      </c>
      <c r="D4691" t="s">
        <v>141</v>
      </c>
      <c r="E4691" t="s">
        <v>7568</v>
      </c>
      <c r="F4691" t="s">
        <v>660</v>
      </c>
      <c r="G4691" t="s">
        <v>1560</v>
      </c>
      <c r="H4691" t="s">
        <v>7565</v>
      </c>
      <c r="I4691" t="s">
        <v>55</v>
      </c>
      <c r="J4691" t="s">
        <v>144</v>
      </c>
      <c r="K4691" t="s">
        <v>5853</v>
      </c>
      <c r="L4691" t="s">
        <v>146</v>
      </c>
      <c r="M4691" t="s">
        <v>7569</v>
      </c>
    </row>
    <row r="4692" spans="1:13" x14ac:dyDescent="0.35">
      <c r="A4692" t="s">
        <v>7570</v>
      </c>
      <c r="B4692" t="s">
        <v>25</v>
      </c>
      <c r="C4692" t="s">
        <v>59</v>
      </c>
      <c r="D4692" t="s">
        <v>60</v>
      </c>
      <c r="E4692" t="s">
        <v>7571</v>
      </c>
      <c r="F4692" t="s">
        <v>1138</v>
      </c>
      <c r="G4692" t="s">
        <v>195</v>
      </c>
      <c r="H4692" t="s">
        <v>7565</v>
      </c>
      <c r="I4692" t="s">
        <v>55</v>
      </c>
      <c r="J4692" t="s">
        <v>144</v>
      </c>
      <c r="K4692" t="s">
        <v>5908</v>
      </c>
      <c r="L4692" t="s">
        <v>146</v>
      </c>
      <c r="M4692" t="s">
        <v>7572</v>
      </c>
    </row>
    <row r="4693" spans="1:13" x14ac:dyDescent="0.35">
      <c r="A4693" t="s">
        <v>7573</v>
      </c>
      <c r="B4693" t="s">
        <v>25</v>
      </c>
      <c r="C4693" t="s">
        <v>150</v>
      </c>
      <c r="D4693" t="s">
        <v>141</v>
      </c>
      <c r="E4693" t="s">
        <v>7571</v>
      </c>
      <c r="F4693" t="s">
        <v>576</v>
      </c>
      <c r="G4693" t="s">
        <v>151</v>
      </c>
      <c r="H4693" t="s">
        <v>7565</v>
      </c>
      <c r="I4693" t="s">
        <v>55</v>
      </c>
      <c r="J4693" t="s">
        <v>144</v>
      </c>
      <c r="K4693" t="s">
        <v>5853</v>
      </c>
      <c r="L4693" t="s">
        <v>146</v>
      </c>
      <c r="M4693" t="s">
        <v>7574</v>
      </c>
    </row>
    <row r="4694" spans="1:13" x14ac:dyDescent="0.35">
      <c r="A4694" t="s">
        <v>7575</v>
      </c>
      <c r="B4694" t="s">
        <v>25</v>
      </c>
      <c r="C4694" t="s">
        <v>150</v>
      </c>
      <c r="D4694" t="s">
        <v>141</v>
      </c>
      <c r="E4694" t="s">
        <v>7576</v>
      </c>
      <c r="F4694" t="s">
        <v>192</v>
      </c>
      <c r="G4694" t="s">
        <v>6034</v>
      </c>
      <c r="H4694" t="s">
        <v>7577</v>
      </c>
      <c r="I4694" t="s">
        <v>171</v>
      </c>
      <c r="J4694" t="s">
        <v>2175</v>
      </c>
      <c r="K4694" t="s">
        <v>5853</v>
      </c>
      <c r="L4694" t="s">
        <v>146</v>
      </c>
      <c r="M4694" t="s">
        <v>7578</v>
      </c>
    </row>
    <row r="4695" spans="1:13" x14ac:dyDescent="0.35">
      <c r="A4695" t="s">
        <v>7579</v>
      </c>
      <c r="B4695" t="s">
        <v>25</v>
      </c>
      <c r="C4695" t="s">
        <v>79</v>
      </c>
      <c r="D4695" t="s">
        <v>141</v>
      </c>
      <c r="E4695" t="s">
        <v>7580</v>
      </c>
      <c r="F4695" t="s">
        <v>6033</v>
      </c>
      <c r="G4695" t="s">
        <v>6034</v>
      </c>
      <c r="H4695" t="s">
        <v>7577</v>
      </c>
      <c r="I4695" t="s">
        <v>55</v>
      </c>
      <c r="J4695" t="s">
        <v>152</v>
      </c>
      <c r="K4695" t="s">
        <v>5853</v>
      </c>
      <c r="L4695" t="s">
        <v>146</v>
      </c>
      <c r="M4695" t="s">
        <v>7581</v>
      </c>
    </row>
    <row r="4696" spans="1:13" x14ac:dyDescent="0.35">
      <c r="A4696" t="s">
        <v>7582</v>
      </c>
      <c r="B4696" t="s">
        <v>25</v>
      </c>
      <c r="C4696" t="s">
        <v>150</v>
      </c>
      <c r="D4696" t="s">
        <v>141</v>
      </c>
      <c r="E4696" t="s">
        <v>7580</v>
      </c>
      <c r="F4696" t="s">
        <v>241</v>
      </c>
      <c r="G4696" t="s">
        <v>1560</v>
      </c>
      <c r="H4696" t="s">
        <v>7577</v>
      </c>
      <c r="I4696" t="s">
        <v>171</v>
      </c>
      <c r="J4696" t="s">
        <v>1503</v>
      </c>
      <c r="K4696" t="s">
        <v>5908</v>
      </c>
      <c r="L4696" t="s">
        <v>146</v>
      </c>
      <c r="M4696" t="s">
        <v>7583</v>
      </c>
    </row>
    <row r="4697" spans="1:13" x14ac:dyDescent="0.35">
      <c r="A4697" t="s">
        <v>7584</v>
      </c>
      <c r="B4697" t="s">
        <v>25</v>
      </c>
      <c r="C4697" t="s">
        <v>150</v>
      </c>
      <c r="D4697" t="s">
        <v>141</v>
      </c>
      <c r="E4697" t="s">
        <v>7580</v>
      </c>
      <c r="F4697" t="s">
        <v>202</v>
      </c>
      <c r="G4697" t="s">
        <v>537</v>
      </c>
      <c r="H4697" t="s">
        <v>7577</v>
      </c>
      <c r="I4697" t="s">
        <v>55</v>
      </c>
      <c r="J4697" t="s">
        <v>152</v>
      </c>
      <c r="K4697" t="s">
        <v>5908</v>
      </c>
      <c r="L4697" t="s">
        <v>146</v>
      </c>
      <c r="M4697" t="s">
        <v>7585</v>
      </c>
    </row>
    <row r="4698" spans="1:13" x14ac:dyDescent="0.35">
      <c r="A4698" t="s">
        <v>7586</v>
      </c>
      <c r="B4698" t="s">
        <v>25</v>
      </c>
      <c r="C4698" t="s">
        <v>150</v>
      </c>
      <c r="D4698" t="s">
        <v>141</v>
      </c>
      <c r="E4698" t="s">
        <v>7576</v>
      </c>
      <c r="F4698" t="s">
        <v>192</v>
      </c>
      <c r="G4698" t="s">
        <v>6034</v>
      </c>
      <c r="H4698" t="s">
        <v>7577</v>
      </c>
      <c r="I4698" t="s">
        <v>171</v>
      </c>
      <c r="J4698" t="s">
        <v>2175</v>
      </c>
      <c r="K4698" t="s">
        <v>6072</v>
      </c>
      <c r="L4698" t="s">
        <v>146</v>
      </c>
      <c r="M4698" t="s">
        <v>7587</v>
      </c>
    </row>
    <row r="4699" spans="1:13" x14ac:dyDescent="0.35">
      <c r="A4699" t="s">
        <v>7588</v>
      </c>
      <c r="B4699" t="s">
        <v>25</v>
      </c>
      <c r="C4699" t="s">
        <v>150</v>
      </c>
      <c r="D4699" t="s">
        <v>141</v>
      </c>
      <c r="E4699" t="s">
        <v>7580</v>
      </c>
      <c r="F4699" t="s">
        <v>347</v>
      </c>
      <c r="G4699" t="s">
        <v>6034</v>
      </c>
      <c r="H4699" t="s">
        <v>7577</v>
      </c>
      <c r="I4699" t="s">
        <v>171</v>
      </c>
      <c r="J4699" t="s">
        <v>1503</v>
      </c>
      <c r="K4699" t="s">
        <v>6072</v>
      </c>
      <c r="L4699" t="s">
        <v>146</v>
      </c>
      <c r="M4699" t="s">
        <v>7589</v>
      </c>
    </row>
    <row r="4700" spans="1:13" x14ac:dyDescent="0.35">
      <c r="A4700" t="s">
        <v>7590</v>
      </c>
      <c r="B4700" t="s">
        <v>25</v>
      </c>
      <c r="C4700" t="s">
        <v>150</v>
      </c>
      <c r="D4700" t="s">
        <v>141</v>
      </c>
      <c r="E4700" t="s">
        <v>7576</v>
      </c>
      <c r="F4700" t="s">
        <v>2169</v>
      </c>
      <c r="G4700" t="s">
        <v>193</v>
      </c>
      <c r="H4700" t="s">
        <v>7577</v>
      </c>
      <c r="I4700" t="s">
        <v>171</v>
      </c>
      <c r="J4700" t="s">
        <v>1503</v>
      </c>
      <c r="K4700" t="s">
        <v>6072</v>
      </c>
      <c r="L4700" t="s">
        <v>146</v>
      </c>
      <c r="M4700" t="s">
        <v>7591</v>
      </c>
    </row>
    <row r="4701" spans="1:13" x14ac:dyDescent="0.35">
      <c r="A4701" t="s">
        <v>7592</v>
      </c>
      <c r="B4701" t="s">
        <v>25</v>
      </c>
      <c r="C4701" t="s">
        <v>150</v>
      </c>
      <c r="D4701" t="s">
        <v>141</v>
      </c>
      <c r="E4701" t="s">
        <v>7580</v>
      </c>
      <c r="F4701" t="s">
        <v>446</v>
      </c>
      <c r="G4701" t="s">
        <v>6034</v>
      </c>
      <c r="H4701" t="s">
        <v>7577</v>
      </c>
      <c r="I4701" t="s">
        <v>171</v>
      </c>
      <c r="J4701" t="s">
        <v>2175</v>
      </c>
      <c r="K4701" t="s">
        <v>6072</v>
      </c>
      <c r="L4701" t="s">
        <v>146</v>
      </c>
      <c r="M4701" t="s">
        <v>7593</v>
      </c>
    </row>
    <row r="4702" spans="1:13" x14ac:dyDescent="0.35">
      <c r="A4702" t="s">
        <v>9591</v>
      </c>
      <c r="B4702" t="s">
        <v>25</v>
      </c>
      <c r="C4702" t="s">
        <v>150</v>
      </c>
      <c r="D4702" t="s">
        <v>141</v>
      </c>
      <c r="E4702" t="s">
        <v>7576</v>
      </c>
      <c r="F4702" t="s">
        <v>2168</v>
      </c>
      <c r="G4702" t="s">
        <v>151</v>
      </c>
      <c r="H4702" t="s">
        <v>7577</v>
      </c>
      <c r="I4702" t="s">
        <v>171</v>
      </c>
      <c r="J4702" t="s">
        <v>2175</v>
      </c>
      <c r="K4702" t="s">
        <v>6175</v>
      </c>
      <c r="L4702" t="s">
        <v>146</v>
      </c>
      <c r="M4702" t="s">
        <v>9592</v>
      </c>
    </row>
    <row r="4703" spans="1:13" x14ac:dyDescent="0.35">
      <c r="A4703" t="s">
        <v>7594</v>
      </c>
      <c r="B4703" t="s">
        <v>25</v>
      </c>
      <c r="C4703" t="s">
        <v>58</v>
      </c>
      <c r="D4703" t="s">
        <v>141</v>
      </c>
      <c r="E4703" t="s">
        <v>7595</v>
      </c>
      <c r="F4703" t="s">
        <v>660</v>
      </c>
      <c r="G4703" t="s">
        <v>195</v>
      </c>
      <c r="H4703" t="s">
        <v>7596</v>
      </c>
      <c r="I4703" t="s">
        <v>55</v>
      </c>
      <c r="J4703" t="s">
        <v>1503</v>
      </c>
      <c r="K4703" t="s">
        <v>6250</v>
      </c>
      <c r="L4703" t="s">
        <v>146</v>
      </c>
      <c r="M4703" t="s">
        <v>7597</v>
      </c>
    </row>
    <row r="4704" spans="1:13" x14ac:dyDescent="0.35">
      <c r="A4704" t="s">
        <v>7598</v>
      </c>
      <c r="B4704" t="s">
        <v>25</v>
      </c>
      <c r="C4704" t="s">
        <v>58</v>
      </c>
      <c r="D4704" t="s">
        <v>141</v>
      </c>
      <c r="E4704" t="s">
        <v>7595</v>
      </c>
      <c r="F4704" t="s">
        <v>660</v>
      </c>
      <c r="G4704" t="s">
        <v>195</v>
      </c>
      <c r="H4704" t="s">
        <v>7596</v>
      </c>
      <c r="I4704" t="s">
        <v>55</v>
      </c>
      <c r="J4704" t="s">
        <v>1503</v>
      </c>
      <c r="K4704" t="s">
        <v>6250</v>
      </c>
      <c r="L4704" t="s">
        <v>146</v>
      </c>
      <c r="M4704" t="s">
        <v>7599</v>
      </c>
    </row>
    <row r="4705" spans="1:13" x14ac:dyDescent="0.35">
      <c r="A4705" t="s">
        <v>7600</v>
      </c>
      <c r="B4705" t="s">
        <v>25</v>
      </c>
      <c r="C4705" t="s">
        <v>150</v>
      </c>
      <c r="D4705" t="s">
        <v>141</v>
      </c>
      <c r="E4705" t="s">
        <v>7595</v>
      </c>
      <c r="F4705" t="s">
        <v>277</v>
      </c>
      <c r="G4705" t="s">
        <v>151</v>
      </c>
      <c r="H4705" t="s">
        <v>7596</v>
      </c>
      <c r="I4705" t="s">
        <v>55</v>
      </c>
      <c r="J4705" t="s">
        <v>1503</v>
      </c>
      <c r="K4705" t="s">
        <v>6250</v>
      </c>
      <c r="L4705" t="s">
        <v>146</v>
      </c>
      <c r="M4705" t="s">
        <v>7601</v>
      </c>
    </row>
    <row r="4706" spans="1:13" x14ac:dyDescent="0.35">
      <c r="A4706" t="s">
        <v>7602</v>
      </c>
      <c r="B4706" t="s">
        <v>25</v>
      </c>
      <c r="C4706" t="s">
        <v>150</v>
      </c>
      <c r="D4706" t="s">
        <v>141</v>
      </c>
      <c r="E4706" t="s">
        <v>7595</v>
      </c>
      <c r="F4706" t="s">
        <v>5150</v>
      </c>
      <c r="G4706" t="s">
        <v>193</v>
      </c>
      <c r="H4706" t="s">
        <v>7596</v>
      </c>
      <c r="I4706" t="s">
        <v>55</v>
      </c>
      <c r="J4706" t="s">
        <v>1503</v>
      </c>
      <c r="K4706" t="s">
        <v>6250</v>
      </c>
      <c r="L4706" t="s">
        <v>146</v>
      </c>
      <c r="M4706" t="s">
        <v>7603</v>
      </c>
    </row>
    <row r="4707" spans="1:13" x14ac:dyDescent="0.35">
      <c r="A4707" t="s">
        <v>7604</v>
      </c>
      <c r="B4707" t="s">
        <v>25</v>
      </c>
      <c r="C4707" t="s">
        <v>68</v>
      </c>
      <c r="D4707" t="s">
        <v>141</v>
      </c>
      <c r="E4707" t="s">
        <v>7605</v>
      </c>
      <c r="F4707" t="s">
        <v>197</v>
      </c>
      <c r="G4707" t="s">
        <v>195</v>
      </c>
      <c r="H4707" t="s">
        <v>6657</v>
      </c>
      <c r="I4707" t="s">
        <v>55</v>
      </c>
      <c r="J4707" t="s">
        <v>1503</v>
      </c>
      <c r="K4707" t="s">
        <v>5908</v>
      </c>
      <c r="L4707" t="s">
        <v>146</v>
      </c>
      <c r="M4707" t="s">
        <v>7606</v>
      </c>
    </row>
    <row r="4708" spans="1:13" x14ac:dyDescent="0.35">
      <c r="A4708" t="s">
        <v>7607</v>
      </c>
      <c r="B4708" t="s">
        <v>25</v>
      </c>
      <c r="C4708" t="s">
        <v>68</v>
      </c>
      <c r="D4708" t="s">
        <v>141</v>
      </c>
      <c r="E4708" t="s">
        <v>7608</v>
      </c>
      <c r="F4708" t="s">
        <v>197</v>
      </c>
      <c r="G4708" t="s">
        <v>195</v>
      </c>
      <c r="H4708" t="s">
        <v>6657</v>
      </c>
      <c r="I4708" t="s">
        <v>55</v>
      </c>
      <c r="J4708" t="s">
        <v>1503</v>
      </c>
      <c r="K4708" t="s">
        <v>5908</v>
      </c>
      <c r="L4708" t="s">
        <v>146</v>
      </c>
      <c r="M4708" t="s">
        <v>7609</v>
      </c>
    </row>
    <row r="4709" spans="1:13" x14ac:dyDescent="0.35">
      <c r="A4709" t="s">
        <v>7610</v>
      </c>
      <c r="B4709" t="s">
        <v>25</v>
      </c>
      <c r="C4709" t="s">
        <v>68</v>
      </c>
      <c r="D4709" t="s">
        <v>141</v>
      </c>
      <c r="E4709" t="s">
        <v>7611</v>
      </c>
      <c r="F4709" t="s">
        <v>197</v>
      </c>
      <c r="G4709" t="s">
        <v>195</v>
      </c>
      <c r="H4709" t="s">
        <v>6657</v>
      </c>
      <c r="I4709" t="s">
        <v>55</v>
      </c>
      <c r="J4709" t="s">
        <v>1503</v>
      </c>
      <c r="K4709" t="s">
        <v>5908</v>
      </c>
      <c r="L4709" t="s">
        <v>146</v>
      </c>
      <c r="M4709" t="s">
        <v>7612</v>
      </c>
    </row>
    <row r="4710" spans="1:13" x14ac:dyDescent="0.35">
      <c r="A4710" t="s">
        <v>7613</v>
      </c>
      <c r="B4710" t="s">
        <v>25</v>
      </c>
      <c r="C4710" t="s">
        <v>68</v>
      </c>
      <c r="D4710" t="s">
        <v>141</v>
      </c>
      <c r="E4710" t="s">
        <v>7614</v>
      </c>
      <c r="F4710" t="s">
        <v>197</v>
      </c>
      <c r="G4710" t="s">
        <v>195</v>
      </c>
      <c r="H4710" t="s">
        <v>6657</v>
      </c>
      <c r="I4710" t="s">
        <v>55</v>
      </c>
      <c r="J4710" t="s">
        <v>1503</v>
      </c>
      <c r="K4710" t="s">
        <v>5908</v>
      </c>
      <c r="L4710" t="s">
        <v>146</v>
      </c>
      <c r="M4710" t="s">
        <v>7615</v>
      </c>
    </row>
    <row r="4711" spans="1:13" x14ac:dyDescent="0.35">
      <c r="A4711" t="s">
        <v>7616</v>
      </c>
      <c r="B4711" t="s">
        <v>25</v>
      </c>
      <c r="C4711" t="s">
        <v>150</v>
      </c>
      <c r="D4711" t="s">
        <v>141</v>
      </c>
      <c r="E4711" t="s">
        <v>7617</v>
      </c>
      <c r="F4711" t="s">
        <v>277</v>
      </c>
      <c r="G4711" t="s">
        <v>151</v>
      </c>
      <c r="H4711" t="s">
        <v>6657</v>
      </c>
      <c r="I4711" t="s">
        <v>55</v>
      </c>
      <c r="J4711" t="s">
        <v>144</v>
      </c>
      <c r="K4711" t="s">
        <v>5853</v>
      </c>
      <c r="L4711" t="s">
        <v>146</v>
      </c>
      <c r="M4711" t="s">
        <v>7618</v>
      </c>
    </row>
    <row r="4712" spans="1:13" x14ac:dyDescent="0.35">
      <c r="A4712" t="s">
        <v>7619</v>
      </c>
      <c r="B4712" t="s">
        <v>25</v>
      </c>
      <c r="C4712" t="s">
        <v>150</v>
      </c>
      <c r="D4712" t="s">
        <v>141</v>
      </c>
      <c r="E4712" t="s">
        <v>7605</v>
      </c>
      <c r="F4712" t="s">
        <v>6918</v>
      </c>
      <c r="G4712" t="s">
        <v>151</v>
      </c>
      <c r="H4712" t="s">
        <v>6657</v>
      </c>
      <c r="I4712" t="s">
        <v>55</v>
      </c>
      <c r="J4712" t="s">
        <v>144</v>
      </c>
      <c r="K4712" t="s">
        <v>5853</v>
      </c>
      <c r="L4712" t="s">
        <v>146</v>
      </c>
      <c r="M4712" t="s">
        <v>7620</v>
      </c>
    </row>
    <row r="4713" spans="1:13" x14ac:dyDescent="0.35">
      <c r="A4713" t="s">
        <v>7621</v>
      </c>
      <c r="B4713" t="s">
        <v>25</v>
      </c>
      <c r="C4713" t="s">
        <v>150</v>
      </c>
      <c r="D4713" t="s">
        <v>141</v>
      </c>
      <c r="E4713" t="s">
        <v>7611</v>
      </c>
      <c r="F4713" t="s">
        <v>6918</v>
      </c>
      <c r="G4713" t="s">
        <v>151</v>
      </c>
      <c r="H4713" t="s">
        <v>6657</v>
      </c>
      <c r="I4713" t="s">
        <v>55</v>
      </c>
      <c r="J4713" t="s">
        <v>144</v>
      </c>
      <c r="K4713" t="s">
        <v>5853</v>
      </c>
      <c r="L4713" t="s">
        <v>146</v>
      </c>
      <c r="M4713" t="s">
        <v>7622</v>
      </c>
    </row>
    <row r="4714" spans="1:13" x14ac:dyDescent="0.35">
      <c r="A4714" t="s">
        <v>7623</v>
      </c>
      <c r="B4714" t="s">
        <v>25</v>
      </c>
      <c r="C4714" t="s">
        <v>150</v>
      </c>
      <c r="D4714" t="s">
        <v>141</v>
      </c>
      <c r="E4714" t="s">
        <v>7624</v>
      </c>
      <c r="F4714" t="s">
        <v>6918</v>
      </c>
      <c r="G4714" t="s">
        <v>151</v>
      </c>
      <c r="H4714" t="s">
        <v>6657</v>
      </c>
      <c r="I4714" t="s">
        <v>55</v>
      </c>
      <c r="J4714" t="s">
        <v>144</v>
      </c>
      <c r="K4714" t="s">
        <v>5853</v>
      </c>
      <c r="L4714" t="s">
        <v>146</v>
      </c>
      <c r="M4714" t="s">
        <v>7625</v>
      </c>
    </row>
    <row r="4715" spans="1:13" x14ac:dyDescent="0.35">
      <c r="A4715" t="s">
        <v>7626</v>
      </c>
      <c r="B4715" t="s">
        <v>25</v>
      </c>
      <c r="C4715" t="s">
        <v>150</v>
      </c>
      <c r="D4715" t="s">
        <v>141</v>
      </c>
      <c r="E4715" t="s">
        <v>7627</v>
      </c>
      <c r="F4715" t="s">
        <v>6918</v>
      </c>
      <c r="G4715" t="s">
        <v>151</v>
      </c>
      <c r="H4715" t="s">
        <v>6657</v>
      </c>
      <c r="I4715" t="s">
        <v>55</v>
      </c>
      <c r="J4715" t="s">
        <v>144</v>
      </c>
      <c r="K4715" t="s">
        <v>5853</v>
      </c>
      <c r="L4715" t="s">
        <v>146</v>
      </c>
      <c r="M4715" t="s">
        <v>7628</v>
      </c>
    </row>
    <row r="4716" spans="1:13" x14ac:dyDescent="0.35">
      <c r="A4716" t="s">
        <v>7629</v>
      </c>
      <c r="B4716" t="s">
        <v>25</v>
      </c>
      <c r="C4716" t="s">
        <v>150</v>
      </c>
      <c r="D4716" t="s">
        <v>57</v>
      </c>
      <c r="E4716" t="s">
        <v>7630</v>
      </c>
      <c r="F4716" t="s">
        <v>202</v>
      </c>
      <c r="G4716" t="s">
        <v>195</v>
      </c>
      <c r="H4716" t="s">
        <v>6657</v>
      </c>
      <c r="I4716" t="s">
        <v>55</v>
      </c>
      <c r="J4716" t="s">
        <v>144</v>
      </c>
      <c r="K4716" t="s">
        <v>5908</v>
      </c>
      <c r="L4716" t="s">
        <v>146</v>
      </c>
      <c r="M4716" t="s">
        <v>7631</v>
      </c>
    </row>
    <row r="4717" spans="1:13" x14ac:dyDescent="0.35">
      <c r="A4717" t="s">
        <v>7632</v>
      </c>
      <c r="B4717" t="s">
        <v>25</v>
      </c>
      <c r="C4717" t="s">
        <v>69</v>
      </c>
      <c r="D4717" t="s">
        <v>141</v>
      </c>
      <c r="E4717" t="s">
        <v>7608</v>
      </c>
      <c r="F4717" t="s">
        <v>7633</v>
      </c>
      <c r="G4717" t="s">
        <v>195</v>
      </c>
      <c r="H4717" t="s">
        <v>6657</v>
      </c>
      <c r="I4717" t="s">
        <v>55</v>
      </c>
      <c r="J4717" t="s">
        <v>144</v>
      </c>
      <c r="K4717" t="s">
        <v>5853</v>
      </c>
      <c r="L4717" t="s">
        <v>146</v>
      </c>
      <c r="M4717" t="s">
        <v>7634</v>
      </c>
    </row>
    <row r="4718" spans="1:13" x14ac:dyDescent="0.35">
      <c r="A4718" t="s">
        <v>7635</v>
      </c>
      <c r="B4718" t="s">
        <v>25</v>
      </c>
      <c r="C4718" t="s">
        <v>150</v>
      </c>
      <c r="D4718" t="s">
        <v>57</v>
      </c>
      <c r="E4718" t="s">
        <v>7636</v>
      </c>
      <c r="F4718" t="s">
        <v>202</v>
      </c>
      <c r="G4718" t="s">
        <v>151</v>
      </c>
      <c r="H4718" t="s">
        <v>6657</v>
      </c>
      <c r="I4718" t="s">
        <v>55</v>
      </c>
      <c r="J4718" t="s">
        <v>1503</v>
      </c>
      <c r="K4718" t="s">
        <v>5908</v>
      </c>
      <c r="L4718" t="s">
        <v>252</v>
      </c>
      <c r="M4718" t="s">
        <v>7637</v>
      </c>
    </row>
    <row r="4719" spans="1:13" x14ac:dyDescent="0.35">
      <c r="A4719" t="s">
        <v>7638</v>
      </c>
      <c r="B4719" t="s">
        <v>25</v>
      </c>
      <c r="C4719" t="s">
        <v>150</v>
      </c>
      <c r="D4719" t="s">
        <v>57</v>
      </c>
      <c r="E4719" t="s">
        <v>7639</v>
      </c>
      <c r="F4719" t="s">
        <v>202</v>
      </c>
      <c r="G4719" t="s">
        <v>151</v>
      </c>
      <c r="H4719" t="s">
        <v>6657</v>
      </c>
      <c r="I4719" t="s">
        <v>55</v>
      </c>
      <c r="J4719" t="s">
        <v>1503</v>
      </c>
      <c r="K4719" t="s">
        <v>5908</v>
      </c>
      <c r="L4719" t="s">
        <v>146</v>
      </c>
      <c r="M4719" t="s">
        <v>7640</v>
      </c>
    </row>
    <row r="4720" spans="1:13" x14ac:dyDescent="0.35">
      <c r="A4720" t="s">
        <v>7641</v>
      </c>
      <c r="B4720" t="s">
        <v>25</v>
      </c>
      <c r="C4720" t="s">
        <v>58</v>
      </c>
      <c r="D4720" t="s">
        <v>141</v>
      </c>
      <c r="E4720" t="s">
        <v>7642</v>
      </c>
      <c r="F4720" t="s">
        <v>540</v>
      </c>
      <c r="G4720" t="s">
        <v>195</v>
      </c>
      <c r="H4720" t="s">
        <v>6657</v>
      </c>
      <c r="I4720" t="s">
        <v>55</v>
      </c>
      <c r="J4720" t="s">
        <v>1503</v>
      </c>
      <c r="K4720" t="s">
        <v>5853</v>
      </c>
      <c r="L4720" t="s">
        <v>146</v>
      </c>
      <c r="M4720" t="s">
        <v>7643</v>
      </c>
    </row>
    <row r="4721" spans="1:13" x14ac:dyDescent="0.35">
      <c r="A4721" t="s">
        <v>7644</v>
      </c>
      <c r="B4721" t="s">
        <v>25</v>
      </c>
      <c r="C4721" t="s">
        <v>58</v>
      </c>
      <c r="D4721" t="s">
        <v>141</v>
      </c>
      <c r="E4721" t="s">
        <v>7642</v>
      </c>
      <c r="F4721" t="s">
        <v>1893</v>
      </c>
      <c r="G4721" t="s">
        <v>195</v>
      </c>
      <c r="H4721" t="s">
        <v>6657</v>
      </c>
      <c r="I4721" t="s">
        <v>55</v>
      </c>
      <c r="J4721" t="s">
        <v>1503</v>
      </c>
      <c r="K4721" t="s">
        <v>5853</v>
      </c>
      <c r="L4721" t="s">
        <v>146</v>
      </c>
      <c r="M4721" t="s">
        <v>7645</v>
      </c>
    </row>
    <row r="4722" spans="1:13" x14ac:dyDescent="0.35">
      <c r="A4722" t="s">
        <v>7646</v>
      </c>
      <c r="B4722" t="s">
        <v>25</v>
      </c>
      <c r="C4722" t="s">
        <v>58</v>
      </c>
      <c r="D4722" t="s">
        <v>141</v>
      </c>
      <c r="E4722" t="s">
        <v>7605</v>
      </c>
      <c r="F4722" t="s">
        <v>540</v>
      </c>
      <c r="G4722" t="s">
        <v>195</v>
      </c>
      <c r="H4722" t="s">
        <v>6657</v>
      </c>
      <c r="I4722" t="s">
        <v>55</v>
      </c>
      <c r="J4722" t="s">
        <v>144</v>
      </c>
      <c r="K4722" t="s">
        <v>5853</v>
      </c>
      <c r="L4722" t="s">
        <v>146</v>
      </c>
      <c r="M4722" t="s">
        <v>7647</v>
      </c>
    </row>
    <row r="4723" spans="1:13" x14ac:dyDescent="0.35">
      <c r="A4723" t="s">
        <v>7648</v>
      </c>
      <c r="B4723" t="s">
        <v>25</v>
      </c>
      <c r="C4723" t="s">
        <v>58</v>
      </c>
      <c r="D4723" t="s">
        <v>141</v>
      </c>
      <c r="E4723" t="s">
        <v>7605</v>
      </c>
      <c r="F4723" t="s">
        <v>1893</v>
      </c>
      <c r="G4723" t="s">
        <v>195</v>
      </c>
      <c r="H4723" t="s">
        <v>6657</v>
      </c>
      <c r="I4723" t="s">
        <v>55</v>
      </c>
      <c r="J4723" t="s">
        <v>144</v>
      </c>
      <c r="K4723" t="s">
        <v>5853</v>
      </c>
      <c r="L4723" t="s">
        <v>146</v>
      </c>
      <c r="M4723" t="s">
        <v>7649</v>
      </c>
    </row>
    <row r="4724" spans="1:13" x14ac:dyDescent="0.35">
      <c r="A4724" t="s">
        <v>7650</v>
      </c>
      <c r="B4724" t="s">
        <v>25</v>
      </c>
      <c r="C4724" t="s">
        <v>58</v>
      </c>
      <c r="D4724" t="s">
        <v>141</v>
      </c>
      <c r="E4724" t="s">
        <v>7611</v>
      </c>
      <c r="F4724" t="s">
        <v>540</v>
      </c>
      <c r="G4724" t="s">
        <v>195</v>
      </c>
      <c r="H4724" t="s">
        <v>6657</v>
      </c>
      <c r="I4724" t="s">
        <v>200</v>
      </c>
      <c r="J4724" t="s">
        <v>152</v>
      </c>
      <c r="K4724" t="s">
        <v>5853</v>
      </c>
      <c r="L4724" t="s">
        <v>146</v>
      </c>
      <c r="M4724" t="s">
        <v>7651</v>
      </c>
    </row>
    <row r="4725" spans="1:13" x14ac:dyDescent="0.35">
      <c r="A4725" t="s">
        <v>7652</v>
      </c>
      <c r="B4725" t="s">
        <v>25</v>
      </c>
      <c r="C4725" t="s">
        <v>58</v>
      </c>
      <c r="D4725" t="s">
        <v>141</v>
      </c>
      <c r="E4725" t="s">
        <v>7608</v>
      </c>
      <c r="F4725" t="s">
        <v>540</v>
      </c>
      <c r="G4725" t="s">
        <v>195</v>
      </c>
      <c r="H4725" t="s">
        <v>6657</v>
      </c>
      <c r="I4725" t="s">
        <v>55</v>
      </c>
      <c r="J4725" t="s">
        <v>144</v>
      </c>
      <c r="K4725" t="s">
        <v>5853</v>
      </c>
      <c r="L4725" t="s">
        <v>146</v>
      </c>
      <c r="M4725" t="s">
        <v>7653</v>
      </c>
    </row>
    <row r="4726" spans="1:13" x14ac:dyDescent="0.35">
      <c r="A4726" t="s">
        <v>7654</v>
      </c>
      <c r="B4726" t="s">
        <v>25</v>
      </c>
      <c r="C4726" t="s">
        <v>58</v>
      </c>
      <c r="D4726" t="s">
        <v>141</v>
      </c>
      <c r="E4726" t="s">
        <v>7608</v>
      </c>
      <c r="F4726" t="s">
        <v>1893</v>
      </c>
      <c r="G4726" t="s">
        <v>195</v>
      </c>
      <c r="H4726" t="s">
        <v>6657</v>
      </c>
      <c r="I4726" t="s">
        <v>55</v>
      </c>
      <c r="J4726" t="s">
        <v>144</v>
      </c>
      <c r="K4726" t="s">
        <v>5853</v>
      </c>
      <c r="L4726" t="s">
        <v>146</v>
      </c>
      <c r="M4726" t="s">
        <v>7655</v>
      </c>
    </row>
    <row r="4727" spans="1:13" x14ac:dyDescent="0.35">
      <c r="A4727" t="s">
        <v>7656</v>
      </c>
      <c r="B4727" t="s">
        <v>25</v>
      </c>
      <c r="C4727" t="s">
        <v>58</v>
      </c>
      <c r="D4727" t="s">
        <v>141</v>
      </c>
      <c r="E4727" t="s">
        <v>7657</v>
      </c>
      <c r="F4727" t="s">
        <v>540</v>
      </c>
      <c r="G4727" t="s">
        <v>195</v>
      </c>
      <c r="H4727" t="s">
        <v>6657</v>
      </c>
      <c r="I4727" t="s">
        <v>55</v>
      </c>
      <c r="J4727" t="s">
        <v>144</v>
      </c>
      <c r="K4727" t="s">
        <v>5853</v>
      </c>
      <c r="L4727" t="s">
        <v>146</v>
      </c>
      <c r="M4727" t="s">
        <v>7658</v>
      </c>
    </row>
    <row r="4728" spans="1:13" x14ac:dyDescent="0.35">
      <c r="A4728" t="s">
        <v>7659</v>
      </c>
      <c r="B4728" t="s">
        <v>25</v>
      </c>
      <c r="C4728" t="s">
        <v>58</v>
      </c>
      <c r="D4728" t="s">
        <v>141</v>
      </c>
      <c r="E4728" t="s">
        <v>7657</v>
      </c>
      <c r="F4728" t="s">
        <v>1893</v>
      </c>
      <c r="G4728" t="s">
        <v>195</v>
      </c>
      <c r="H4728" t="s">
        <v>6657</v>
      </c>
      <c r="I4728" t="s">
        <v>55</v>
      </c>
      <c r="J4728" t="s">
        <v>144</v>
      </c>
      <c r="K4728" t="s">
        <v>5853</v>
      </c>
      <c r="L4728" t="s">
        <v>146</v>
      </c>
      <c r="M4728" t="s">
        <v>7660</v>
      </c>
    </row>
    <row r="4729" spans="1:13" x14ac:dyDescent="0.35">
      <c r="A4729" t="s">
        <v>7661</v>
      </c>
      <c r="B4729" t="s">
        <v>25</v>
      </c>
      <c r="C4729" t="s">
        <v>58</v>
      </c>
      <c r="D4729" t="s">
        <v>141</v>
      </c>
      <c r="E4729" t="s">
        <v>7614</v>
      </c>
      <c r="F4729" t="s">
        <v>540</v>
      </c>
      <c r="G4729" t="s">
        <v>195</v>
      </c>
      <c r="H4729" t="s">
        <v>6657</v>
      </c>
      <c r="I4729" t="s">
        <v>55</v>
      </c>
      <c r="J4729" t="s">
        <v>144</v>
      </c>
      <c r="K4729" t="s">
        <v>5853</v>
      </c>
      <c r="L4729" t="s">
        <v>146</v>
      </c>
      <c r="M4729" t="s">
        <v>7662</v>
      </c>
    </row>
    <row r="4730" spans="1:13" x14ac:dyDescent="0.35">
      <c r="A4730" t="s">
        <v>7663</v>
      </c>
      <c r="B4730" t="s">
        <v>25</v>
      </c>
      <c r="C4730" t="s">
        <v>58</v>
      </c>
      <c r="D4730" t="s">
        <v>141</v>
      </c>
      <c r="E4730" t="s">
        <v>7614</v>
      </c>
      <c r="F4730" t="s">
        <v>1893</v>
      </c>
      <c r="G4730" t="s">
        <v>195</v>
      </c>
      <c r="H4730" t="s">
        <v>6657</v>
      </c>
      <c r="I4730" t="s">
        <v>55</v>
      </c>
      <c r="J4730" t="s">
        <v>144</v>
      </c>
      <c r="K4730" t="s">
        <v>5853</v>
      </c>
      <c r="L4730" t="s">
        <v>146</v>
      </c>
      <c r="M4730" t="s">
        <v>7664</v>
      </c>
    </row>
    <row r="4731" spans="1:13" x14ac:dyDescent="0.35">
      <c r="A4731" t="s">
        <v>7665</v>
      </c>
      <c r="B4731" t="s">
        <v>25</v>
      </c>
      <c r="C4731" t="s">
        <v>58</v>
      </c>
      <c r="D4731" t="s">
        <v>141</v>
      </c>
      <c r="E4731" t="s">
        <v>7666</v>
      </c>
      <c r="F4731" t="s">
        <v>540</v>
      </c>
      <c r="G4731" t="s">
        <v>195</v>
      </c>
      <c r="H4731" t="s">
        <v>6657</v>
      </c>
      <c r="I4731" t="s">
        <v>55</v>
      </c>
      <c r="J4731" t="s">
        <v>1503</v>
      </c>
      <c r="K4731" t="s">
        <v>5853</v>
      </c>
      <c r="L4731" t="s">
        <v>146</v>
      </c>
      <c r="M4731" t="s">
        <v>7667</v>
      </c>
    </row>
    <row r="4732" spans="1:13" x14ac:dyDescent="0.35">
      <c r="A4732" t="s">
        <v>7668</v>
      </c>
      <c r="B4732" t="s">
        <v>25</v>
      </c>
      <c r="C4732" t="s">
        <v>58</v>
      </c>
      <c r="D4732" t="s">
        <v>141</v>
      </c>
      <c r="E4732" t="s">
        <v>7666</v>
      </c>
      <c r="F4732" t="s">
        <v>1893</v>
      </c>
      <c r="G4732" t="s">
        <v>195</v>
      </c>
      <c r="H4732" t="s">
        <v>6657</v>
      </c>
      <c r="I4732" t="s">
        <v>55</v>
      </c>
      <c r="J4732" t="s">
        <v>1503</v>
      </c>
      <c r="K4732" t="s">
        <v>5853</v>
      </c>
      <c r="L4732" t="s">
        <v>146</v>
      </c>
      <c r="M4732" t="s">
        <v>7669</v>
      </c>
    </row>
    <row r="4733" spans="1:13" x14ac:dyDescent="0.35">
      <c r="A4733" t="s">
        <v>7670</v>
      </c>
      <c r="B4733" t="s">
        <v>25</v>
      </c>
      <c r="C4733" t="s">
        <v>58</v>
      </c>
      <c r="D4733" t="s">
        <v>141</v>
      </c>
      <c r="E4733" t="s">
        <v>7627</v>
      </c>
      <c r="F4733" t="s">
        <v>540</v>
      </c>
      <c r="G4733" t="s">
        <v>195</v>
      </c>
      <c r="H4733" t="s">
        <v>6657</v>
      </c>
      <c r="I4733" t="s">
        <v>55</v>
      </c>
      <c r="J4733" t="s">
        <v>144</v>
      </c>
      <c r="K4733" t="s">
        <v>5853</v>
      </c>
      <c r="L4733" t="s">
        <v>146</v>
      </c>
      <c r="M4733" t="s">
        <v>7671</v>
      </c>
    </row>
    <row r="4734" spans="1:13" x14ac:dyDescent="0.35">
      <c r="A4734" t="s">
        <v>7672</v>
      </c>
      <c r="B4734" t="s">
        <v>25</v>
      </c>
      <c r="C4734" t="s">
        <v>58</v>
      </c>
      <c r="D4734" t="s">
        <v>141</v>
      </c>
      <c r="E4734" t="s">
        <v>7627</v>
      </c>
      <c r="F4734" t="s">
        <v>1893</v>
      </c>
      <c r="G4734" t="s">
        <v>195</v>
      </c>
      <c r="H4734" t="s">
        <v>6657</v>
      </c>
      <c r="I4734" t="s">
        <v>55</v>
      </c>
      <c r="J4734" t="s">
        <v>144</v>
      </c>
      <c r="K4734" t="s">
        <v>5853</v>
      </c>
      <c r="L4734" t="s">
        <v>146</v>
      </c>
      <c r="M4734" t="s">
        <v>7673</v>
      </c>
    </row>
    <row r="4735" spans="1:13" x14ac:dyDescent="0.35">
      <c r="A4735" t="s">
        <v>7674</v>
      </c>
      <c r="B4735" t="s">
        <v>25</v>
      </c>
      <c r="C4735" t="s">
        <v>58</v>
      </c>
      <c r="D4735" t="s">
        <v>141</v>
      </c>
      <c r="E4735" t="s">
        <v>7605</v>
      </c>
      <c r="F4735" t="s">
        <v>540</v>
      </c>
      <c r="G4735" t="s">
        <v>198</v>
      </c>
      <c r="H4735" t="s">
        <v>6657</v>
      </c>
      <c r="I4735" t="s">
        <v>55</v>
      </c>
      <c r="J4735" t="s">
        <v>144</v>
      </c>
      <c r="K4735" t="s">
        <v>5853</v>
      </c>
      <c r="L4735" t="s">
        <v>146</v>
      </c>
      <c r="M4735" t="s">
        <v>7675</v>
      </c>
    </row>
    <row r="4736" spans="1:13" x14ac:dyDescent="0.35">
      <c r="A4736" t="s">
        <v>7676</v>
      </c>
      <c r="B4736" t="s">
        <v>25</v>
      </c>
      <c r="C4736" t="s">
        <v>58</v>
      </c>
      <c r="D4736" t="s">
        <v>141</v>
      </c>
      <c r="E4736" t="s">
        <v>7605</v>
      </c>
      <c r="F4736" t="s">
        <v>1893</v>
      </c>
      <c r="G4736" t="s">
        <v>198</v>
      </c>
      <c r="H4736" t="s">
        <v>6657</v>
      </c>
      <c r="I4736" t="s">
        <v>55</v>
      </c>
      <c r="J4736" t="s">
        <v>144</v>
      </c>
      <c r="K4736" t="s">
        <v>5853</v>
      </c>
      <c r="L4736" t="s">
        <v>146</v>
      </c>
      <c r="M4736" t="s">
        <v>7677</v>
      </c>
    </row>
    <row r="4737" spans="1:13" x14ac:dyDescent="0.35">
      <c r="A4737" t="s">
        <v>7678</v>
      </c>
      <c r="B4737" t="s">
        <v>25</v>
      </c>
      <c r="C4737" t="s">
        <v>58</v>
      </c>
      <c r="D4737" t="s">
        <v>141</v>
      </c>
      <c r="E4737" t="s">
        <v>7611</v>
      </c>
      <c r="F4737" t="s">
        <v>540</v>
      </c>
      <c r="G4737" t="s">
        <v>198</v>
      </c>
      <c r="H4737" t="s">
        <v>6657</v>
      </c>
      <c r="I4737" t="s">
        <v>55</v>
      </c>
      <c r="J4737" t="s">
        <v>144</v>
      </c>
      <c r="K4737" t="s">
        <v>5853</v>
      </c>
      <c r="L4737" t="s">
        <v>146</v>
      </c>
      <c r="M4737" t="s">
        <v>7679</v>
      </c>
    </row>
    <row r="4738" spans="1:13" x14ac:dyDescent="0.35">
      <c r="A4738" t="s">
        <v>7680</v>
      </c>
      <c r="B4738" t="s">
        <v>25</v>
      </c>
      <c r="C4738" t="s">
        <v>58</v>
      </c>
      <c r="D4738" t="s">
        <v>141</v>
      </c>
      <c r="E4738" t="s">
        <v>7611</v>
      </c>
      <c r="F4738" t="s">
        <v>1893</v>
      </c>
      <c r="G4738" t="s">
        <v>198</v>
      </c>
      <c r="H4738" t="s">
        <v>6657</v>
      </c>
      <c r="I4738" t="s">
        <v>55</v>
      </c>
      <c r="J4738" t="s">
        <v>144</v>
      </c>
      <c r="K4738" t="s">
        <v>5853</v>
      </c>
      <c r="L4738" t="s">
        <v>146</v>
      </c>
      <c r="M4738" t="s">
        <v>7681</v>
      </c>
    </row>
    <row r="4739" spans="1:13" x14ac:dyDescent="0.35">
      <c r="A4739" t="s">
        <v>7682</v>
      </c>
      <c r="B4739" t="s">
        <v>25</v>
      </c>
      <c r="C4739" t="s">
        <v>58</v>
      </c>
      <c r="D4739" t="s">
        <v>141</v>
      </c>
      <c r="E4739" t="s">
        <v>7608</v>
      </c>
      <c r="F4739" t="s">
        <v>1893</v>
      </c>
      <c r="G4739" t="s">
        <v>198</v>
      </c>
      <c r="H4739" t="s">
        <v>6657</v>
      </c>
      <c r="I4739" t="s">
        <v>55</v>
      </c>
      <c r="J4739" t="s">
        <v>144</v>
      </c>
      <c r="K4739" t="s">
        <v>5853</v>
      </c>
      <c r="L4739" t="s">
        <v>146</v>
      </c>
      <c r="M4739" t="s">
        <v>7683</v>
      </c>
    </row>
    <row r="4740" spans="1:13" x14ac:dyDescent="0.35">
      <c r="A4740" t="s">
        <v>7684</v>
      </c>
      <c r="B4740" t="s">
        <v>25</v>
      </c>
      <c r="C4740" t="s">
        <v>58</v>
      </c>
      <c r="D4740" t="s">
        <v>141</v>
      </c>
      <c r="E4740" t="s">
        <v>7657</v>
      </c>
      <c r="F4740" t="s">
        <v>540</v>
      </c>
      <c r="G4740" t="s">
        <v>198</v>
      </c>
      <c r="H4740" t="s">
        <v>6657</v>
      </c>
      <c r="I4740" t="s">
        <v>55</v>
      </c>
      <c r="J4740" t="s">
        <v>144</v>
      </c>
      <c r="K4740" t="s">
        <v>5853</v>
      </c>
      <c r="L4740" t="s">
        <v>146</v>
      </c>
      <c r="M4740" t="s">
        <v>7685</v>
      </c>
    </row>
    <row r="4741" spans="1:13" x14ac:dyDescent="0.35">
      <c r="A4741" t="s">
        <v>7686</v>
      </c>
      <c r="B4741" t="s">
        <v>25</v>
      </c>
      <c r="C4741" t="s">
        <v>58</v>
      </c>
      <c r="D4741" t="s">
        <v>141</v>
      </c>
      <c r="E4741" t="s">
        <v>7657</v>
      </c>
      <c r="F4741" t="s">
        <v>1893</v>
      </c>
      <c r="G4741" t="s">
        <v>198</v>
      </c>
      <c r="H4741" t="s">
        <v>6657</v>
      </c>
      <c r="I4741" t="s">
        <v>55</v>
      </c>
      <c r="J4741" t="s">
        <v>144</v>
      </c>
      <c r="K4741" t="s">
        <v>5853</v>
      </c>
      <c r="L4741" t="s">
        <v>146</v>
      </c>
      <c r="M4741" t="s">
        <v>7687</v>
      </c>
    </row>
    <row r="4742" spans="1:13" x14ac:dyDescent="0.35">
      <c r="A4742" t="s">
        <v>7688</v>
      </c>
      <c r="B4742" t="s">
        <v>25</v>
      </c>
      <c r="C4742" t="s">
        <v>58</v>
      </c>
      <c r="D4742" t="s">
        <v>141</v>
      </c>
      <c r="E4742" t="s">
        <v>7614</v>
      </c>
      <c r="F4742" t="s">
        <v>540</v>
      </c>
      <c r="G4742" t="s">
        <v>198</v>
      </c>
      <c r="H4742" t="s">
        <v>6657</v>
      </c>
      <c r="I4742" t="s">
        <v>55</v>
      </c>
      <c r="J4742" t="s">
        <v>144</v>
      </c>
      <c r="K4742" t="s">
        <v>5853</v>
      </c>
      <c r="L4742" t="s">
        <v>146</v>
      </c>
      <c r="M4742" t="s">
        <v>7689</v>
      </c>
    </row>
    <row r="4743" spans="1:13" x14ac:dyDescent="0.35">
      <c r="A4743" t="s">
        <v>7690</v>
      </c>
      <c r="B4743" t="s">
        <v>25</v>
      </c>
      <c r="C4743" t="s">
        <v>58</v>
      </c>
      <c r="D4743" t="s">
        <v>141</v>
      </c>
      <c r="E4743" t="s">
        <v>7614</v>
      </c>
      <c r="F4743" t="s">
        <v>1893</v>
      </c>
      <c r="G4743" t="s">
        <v>198</v>
      </c>
      <c r="H4743" t="s">
        <v>6657</v>
      </c>
      <c r="I4743" t="s">
        <v>55</v>
      </c>
      <c r="J4743" t="s">
        <v>144</v>
      </c>
      <c r="K4743" t="s">
        <v>5853</v>
      </c>
      <c r="L4743" t="s">
        <v>146</v>
      </c>
      <c r="M4743" t="s">
        <v>7691</v>
      </c>
    </row>
    <row r="4744" spans="1:13" x14ac:dyDescent="0.35">
      <c r="A4744" t="s">
        <v>7692</v>
      </c>
      <c r="B4744" t="s">
        <v>25</v>
      </c>
      <c r="C4744" t="s">
        <v>58</v>
      </c>
      <c r="D4744" t="s">
        <v>141</v>
      </c>
      <c r="E4744" t="s">
        <v>7627</v>
      </c>
      <c r="F4744" t="s">
        <v>540</v>
      </c>
      <c r="G4744" t="s">
        <v>198</v>
      </c>
      <c r="H4744" t="s">
        <v>6657</v>
      </c>
      <c r="I4744" t="s">
        <v>55</v>
      </c>
      <c r="J4744" t="s">
        <v>144</v>
      </c>
      <c r="K4744" t="s">
        <v>5853</v>
      </c>
      <c r="L4744" t="s">
        <v>146</v>
      </c>
      <c r="M4744" t="s">
        <v>7693</v>
      </c>
    </row>
    <row r="4745" spans="1:13" x14ac:dyDescent="0.35">
      <c r="A4745" t="s">
        <v>7694</v>
      </c>
      <c r="B4745" t="s">
        <v>25</v>
      </c>
      <c r="C4745" t="s">
        <v>58</v>
      </c>
      <c r="D4745" t="s">
        <v>141</v>
      </c>
      <c r="E4745" t="s">
        <v>7627</v>
      </c>
      <c r="F4745" t="s">
        <v>540</v>
      </c>
      <c r="G4745" t="s">
        <v>198</v>
      </c>
      <c r="H4745" t="s">
        <v>6657</v>
      </c>
      <c r="I4745" t="s">
        <v>55</v>
      </c>
      <c r="J4745" t="s">
        <v>144</v>
      </c>
      <c r="K4745" t="s">
        <v>5853</v>
      </c>
      <c r="L4745" t="s">
        <v>146</v>
      </c>
      <c r="M4745" t="s">
        <v>7695</v>
      </c>
    </row>
    <row r="4746" spans="1:13" x14ac:dyDescent="0.35">
      <c r="A4746" t="s">
        <v>7696</v>
      </c>
      <c r="B4746" t="s">
        <v>25</v>
      </c>
      <c r="C4746" t="s">
        <v>150</v>
      </c>
      <c r="D4746" t="s">
        <v>57</v>
      </c>
      <c r="E4746" t="s">
        <v>7636</v>
      </c>
      <c r="F4746" t="s">
        <v>1138</v>
      </c>
      <c r="G4746" t="s">
        <v>193</v>
      </c>
      <c r="H4746" t="s">
        <v>6657</v>
      </c>
      <c r="I4746" t="s">
        <v>55</v>
      </c>
      <c r="J4746" t="s">
        <v>1503</v>
      </c>
      <c r="K4746" t="s">
        <v>5908</v>
      </c>
      <c r="L4746" t="s">
        <v>252</v>
      </c>
      <c r="M4746" t="s">
        <v>7697</v>
      </c>
    </row>
    <row r="4747" spans="1:13" x14ac:dyDescent="0.35">
      <c r="A4747" t="s">
        <v>7698</v>
      </c>
      <c r="B4747" t="s">
        <v>25</v>
      </c>
      <c r="C4747" t="s">
        <v>150</v>
      </c>
      <c r="D4747" t="s">
        <v>57</v>
      </c>
      <c r="E4747" t="s">
        <v>7639</v>
      </c>
      <c r="F4747" t="s">
        <v>1138</v>
      </c>
      <c r="G4747" t="s">
        <v>193</v>
      </c>
      <c r="H4747" t="s">
        <v>6657</v>
      </c>
      <c r="I4747" t="s">
        <v>55</v>
      </c>
      <c r="J4747" t="s">
        <v>1503</v>
      </c>
      <c r="K4747" t="s">
        <v>5908</v>
      </c>
      <c r="L4747" t="s">
        <v>146</v>
      </c>
      <c r="M4747" t="s">
        <v>7699</v>
      </c>
    </row>
    <row r="4748" spans="1:13" x14ac:dyDescent="0.35">
      <c r="A4748" t="s">
        <v>7700</v>
      </c>
      <c r="B4748" t="s">
        <v>25</v>
      </c>
      <c r="C4748" t="s">
        <v>150</v>
      </c>
      <c r="D4748" t="s">
        <v>57</v>
      </c>
      <c r="E4748" t="s">
        <v>7701</v>
      </c>
      <c r="F4748" t="s">
        <v>1138</v>
      </c>
      <c r="G4748" t="s">
        <v>193</v>
      </c>
      <c r="H4748" t="s">
        <v>6657</v>
      </c>
      <c r="I4748" t="s">
        <v>55</v>
      </c>
      <c r="J4748" t="s">
        <v>1503</v>
      </c>
      <c r="K4748" t="s">
        <v>5908</v>
      </c>
      <c r="L4748" t="s">
        <v>146</v>
      </c>
      <c r="M4748" t="s">
        <v>7702</v>
      </c>
    </row>
    <row r="4749" spans="1:13" x14ac:dyDescent="0.35">
      <c r="A4749" t="s">
        <v>7703</v>
      </c>
      <c r="B4749" t="s">
        <v>25</v>
      </c>
      <c r="C4749" t="s">
        <v>150</v>
      </c>
      <c r="D4749" t="s">
        <v>57</v>
      </c>
      <c r="E4749" t="s">
        <v>7704</v>
      </c>
      <c r="F4749" t="s">
        <v>1138</v>
      </c>
      <c r="G4749" t="s">
        <v>193</v>
      </c>
      <c r="H4749" t="s">
        <v>6657</v>
      </c>
      <c r="I4749" t="s">
        <v>55</v>
      </c>
      <c r="J4749" t="s">
        <v>1503</v>
      </c>
      <c r="K4749" t="s">
        <v>5908</v>
      </c>
      <c r="L4749" t="s">
        <v>146</v>
      </c>
      <c r="M4749" t="s">
        <v>7705</v>
      </c>
    </row>
    <row r="4750" spans="1:13" x14ac:dyDescent="0.35">
      <c r="A4750" t="s">
        <v>7706</v>
      </c>
      <c r="B4750" t="s">
        <v>25</v>
      </c>
      <c r="C4750" t="s">
        <v>150</v>
      </c>
      <c r="D4750" t="s">
        <v>57</v>
      </c>
      <c r="E4750" t="s">
        <v>7707</v>
      </c>
      <c r="F4750" t="s">
        <v>1138</v>
      </c>
      <c r="G4750" t="s">
        <v>195</v>
      </c>
      <c r="H4750" t="s">
        <v>6657</v>
      </c>
      <c r="I4750" t="s">
        <v>55</v>
      </c>
      <c r="J4750" t="s">
        <v>1503</v>
      </c>
      <c r="K4750" t="s">
        <v>5908</v>
      </c>
      <c r="L4750" t="s">
        <v>146</v>
      </c>
      <c r="M4750" t="s">
        <v>7708</v>
      </c>
    </row>
    <row r="4751" spans="1:13" x14ac:dyDescent="0.35">
      <c r="A4751" t="s">
        <v>7709</v>
      </c>
      <c r="B4751" t="s">
        <v>25</v>
      </c>
      <c r="C4751" t="s">
        <v>75</v>
      </c>
      <c r="D4751" t="s">
        <v>141</v>
      </c>
      <c r="E4751" t="s">
        <v>7710</v>
      </c>
      <c r="F4751" t="s">
        <v>161</v>
      </c>
      <c r="G4751" t="s">
        <v>311</v>
      </c>
      <c r="H4751" t="s">
        <v>6657</v>
      </c>
      <c r="I4751" t="s">
        <v>55</v>
      </c>
      <c r="J4751" t="s">
        <v>144</v>
      </c>
      <c r="K4751" t="s">
        <v>5853</v>
      </c>
      <c r="L4751" t="s">
        <v>252</v>
      </c>
      <c r="M4751" t="s">
        <v>7711</v>
      </c>
    </row>
    <row r="4752" spans="1:13" x14ac:dyDescent="0.35">
      <c r="A4752" t="s">
        <v>7712</v>
      </c>
      <c r="B4752" t="s">
        <v>25</v>
      </c>
      <c r="C4752" t="s">
        <v>75</v>
      </c>
      <c r="D4752" t="s">
        <v>141</v>
      </c>
      <c r="E4752" t="s">
        <v>7713</v>
      </c>
      <c r="F4752" t="s">
        <v>161</v>
      </c>
      <c r="G4752" t="s">
        <v>311</v>
      </c>
      <c r="H4752" t="s">
        <v>6657</v>
      </c>
      <c r="I4752" t="s">
        <v>55</v>
      </c>
      <c r="J4752" t="s">
        <v>144</v>
      </c>
      <c r="K4752" t="s">
        <v>5853</v>
      </c>
      <c r="L4752" t="s">
        <v>252</v>
      </c>
      <c r="M4752" t="s">
        <v>7714</v>
      </c>
    </row>
    <row r="4753" spans="1:13" x14ac:dyDescent="0.35">
      <c r="A4753" t="s">
        <v>7715</v>
      </c>
      <c r="B4753" t="s">
        <v>25</v>
      </c>
      <c r="C4753" t="s">
        <v>75</v>
      </c>
      <c r="D4753" t="s">
        <v>141</v>
      </c>
      <c r="E4753" t="s">
        <v>7614</v>
      </c>
      <c r="F4753" t="s">
        <v>161</v>
      </c>
      <c r="G4753" t="s">
        <v>311</v>
      </c>
      <c r="H4753" t="s">
        <v>6657</v>
      </c>
      <c r="I4753" t="s">
        <v>55</v>
      </c>
      <c r="J4753" t="s">
        <v>144</v>
      </c>
      <c r="K4753" t="s">
        <v>5853</v>
      </c>
      <c r="L4753" t="s">
        <v>252</v>
      </c>
      <c r="M4753" t="s">
        <v>7716</v>
      </c>
    </row>
    <row r="4754" spans="1:13" x14ac:dyDescent="0.35">
      <c r="A4754" t="s">
        <v>7717</v>
      </c>
      <c r="B4754" t="s">
        <v>25</v>
      </c>
      <c r="C4754" t="s">
        <v>150</v>
      </c>
      <c r="D4754" t="s">
        <v>57</v>
      </c>
      <c r="E4754" t="s">
        <v>7704</v>
      </c>
      <c r="F4754" t="s">
        <v>1138</v>
      </c>
      <c r="G4754" t="s">
        <v>151</v>
      </c>
      <c r="H4754" t="s">
        <v>6657</v>
      </c>
      <c r="I4754" t="s">
        <v>55</v>
      </c>
      <c r="J4754" t="s">
        <v>1503</v>
      </c>
      <c r="K4754" t="s">
        <v>5908</v>
      </c>
      <c r="L4754" t="s">
        <v>146</v>
      </c>
      <c r="M4754" t="s">
        <v>7718</v>
      </c>
    </row>
    <row r="4755" spans="1:13" x14ac:dyDescent="0.35">
      <c r="A4755" t="s">
        <v>7719</v>
      </c>
      <c r="B4755" t="s">
        <v>25</v>
      </c>
      <c r="C4755" t="s">
        <v>58</v>
      </c>
      <c r="D4755" t="s">
        <v>141</v>
      </c>
      <c r="E4755" t="s">
        <v>7614</v>
      </c>
      <c r="F4755" t="s">
        <v>1893</v>
      </c>
      <c r="G4755" t="s">
        <v>151</v>
      </c>
      <c r="H4755" t="s">
        <v>6657</v>
      </c>
      <c r="I4755" t="s">
        <v>55</v>
      </c>
      <c r="J4755" t="s">
        <v>144</v>
      </c>
      <c r="K4755" t="s">
        <v>5853</v>
      </c>
      <c r="L4755" t="s">
        <v>146</v>
      </c>
      <c r="M4755" t="s">
        <v>7720</v>
      </c>
    </row>
    <row r="4756" spans="1:13" x14ac:dyDescent="0.35">
      <c r="A4756" t="s">
        <v>7721</v>
      </c>
      <c r="B4756" t="s">
        <v>25</v>
      </c>
      <c r="C4756" t="s">
        <v>58</v>
      </c>
      <c r="D4756" t="s">
        <v>141</v>
      </c>
      <c r="E4756" t="s">
        <v>7627</v>
      </c>
      <c r="F4756" t="s">
        <v>1893</v>
      </c>
      <c r="G4756" t="s">
        <v>151</v>
      </c>
      <c r="H4756" t="s">
        <v>6657</v>
      </c>
      <c r="I4756" t="s">
        <v>55</v>
      </c>
      <c r="J4756" t="s">
        <v>144</v>
      </c>
      <c r="K4756" t="s">
        <v>5853</v>
      </c>
      <c r="L4756" t="s">
        <v>146</v>
      </c>
      <c r="M4756" t="s">
        <v>7722</v>
      </c>
    </row>
    <row r="4757" spans="1:13" x14ac:dyDescent="0.35">
      <c r="A4757" t="s">
        <v>7723</v>
      </c>
      <c r="B4757" t="s">
        <v>25</v>
      </c>
      <c r="C4757" t="s">
        <v>72</v>
      </c>
      <c r="D4757" t="s">
        <v>141</v>
      </c>
      <c r="E4757" t="s">
        <v>7724</v>
      </c>
      <c r="F4757" t="s">
        <v>196</v>
      </c>
      <c r="G4757" t="s">
        <v>1560</v>
      </c>
      <c r="H4757" t="s">
        <v>6657</v>
      </c>
      <c r="I4757" t="s">
        <v>55</v>
      </c>
      <c r="J4757" t="s">
        <v>1503</v>
      </c>
      <c r="K4757" t="s">
        <v>5853</v>
      </c>
      <c r="L4757" t="s">
        <v>146</v>
      </c>
      <c r="M4757" t="s">
        <v>7725</v>
      </c>
    </row>
    <row r="4758" spans="1:13" x14ac:dyDescent="0.35">
      <c r="A4758" t="s">
        <v>7726</v>
      </c>
      <c r="B4758" t="s">
        <v>25</v>
      </c>
      <c r="C4758" t="s">
        <v>72</v>
      </c>
      <c r="D4758" t="s">
        <v>141</v>
      </c>
      <c r="E4758" t="s">
        <v>7727</v>
      </c>
      <c r="F4758" t="s">
        <v>196</v>
      </c>
      <c r="G4758" t="s">
        <v>1560</v>
      </c>
      <c r="H4758" t="s">
        <v>6657</v>
      </c>
      <c r="I4758" t="s">
        <v>55</v>
      </c>
      <c r="J4758" t="s">
        <v>1503</v>
      </c>
      <c r="K4758" t="s">
        <v>5853</v>
      </c>
      <c r="L4758" t="s">
        <v>146</v>
      </c>
      <c r="M4758" t="s">
        <v>7728</v>
      </c>
    </row>
    <row r="4759" spans="1:13" x14ac:dyDescent="0.35">
      <c r="A4759" t="s">
        <v>7729</v>
      </c>
      <c r="B4759" t="s">
        <v>25</v>
      </c>
      <c r="C4759" t="s">
        <v>72</v>
      </c>
      <c r="D4759" t="s">
        <v>141</v>
      </c>
      <c r="E4759" t="s">
        <v>7730</v>
      </c>
      <c r="F4759" t="s">
        <v>196</v>
      </c>
      <c r="G4759" t="s">
        <v>1560</v>
      </c>
      <c r="H4759" t="s">
        <v>6657</v>
      </c>
      <c r="I4759" t="s">
        <v>55</v>
      </c>
      <c r="J4759" t="s">
        <v>1503</v>
      </c>
      <c r="K4759" t="s">
        <v>5853</v>
      </c>
      <c r="L4759" t="s">
        <v>146</v>
      </c>
      <c r="M4759" t="s">
        <v>7731</v>
      </c>
    </row>
    <row r="4760" spans="1:13" x14ac:dyDescent="0.35">
      <c r="A4760" t="s">
        <v>7732</v>
      </c>
      <c r="B4760" t="s">
        <v>25</v>
      </c>
      <c r="C4760" t="s">
        <v>72</v>
      </c>
      <c r="D4760" t="s">
        <v>141</v>
      </c>
      <c r="E4760" t="s">
        <v>7733</v>
      </c>
      <c r="F4760" t="s">
        <v>196</v>
      </c>
      <c r="G4760" t="s">
        <v>1560</v>
      </c>
      <c r="H4760" t="s">
        <v>6657</v>
      </c>
      <c r="I4760" t="s">
        <v>55</v>
      </c>
      <c r="J4760" t="s">
        <v>1503</v>
      </c>
      <c r="K4760" t="s">
        <v>5853</v>
      </c>
      <c r="L4760" t="s">
        <v>146</v>
      </c>
      <c r="M4760" t="s">
        <v>7734</v>
      </c>
    </row>
    <row r="4761" spans="1:13" x14ac:dyDescent="0.35">
      <c r="A4761" t="s">
        <v>7735</v>
      </c>
      <c r="B4761" t="s">
        <v>25</v>
      </c>
      <c r="C4761" t="s">
        <v>72</v>
      </c>
      <c r="D4761" t="s">
        <v>141</v>
      </c>
      <c r="E4761" t="s">
        <v>7736</v>
      </c>
      <c r="F4761" t="s">
        <v>196</v>
      </c>
      <c r="G4761" t="s">
        <v>1560</v>
      </c>
      <c r="H4761" t="s">
        <v>6657</v>
      </c>
      <c r="I4761" t="s">
        <v>55</v>
      </c>
      <c r="J4761" t="s">
        <v>1503</v>
      </c>
      <c r="K4761" t="s">
        <v>5853</v>
      </c>
      <c r="L4761" t="s">
        <v>146</v>
      </c>
      <c r="M4761" t="s">
        <v>7737</v>
      </c>
    </row>
    <row r="4762" spans="1:13" x14ac:dyDescent="0.35">
      <c r="A4762" t="s">
        <v>7738</v>
      </c>
      <c r="B4762" t="s">
        <v>25</v>
      </c>
      <c r="C4762" t="s">
        <v>72</v>
      </c>
      <c r="D4762" t="s">
        <v>141</v>
      </c>
      <c r="E4762" t="s">
        <v>7739</v>
      </c>
      <c r="F4762" t="s">
        <v>196</v>
      </c>
      <c r="G4762" t="s">
        <v>1560</v>
      </c>
      <c r="H4762" t="s">
        <v>6657</v>
      </c>
      <c r="I4762" t="s">
        <v>55</v>
      </c>
      <c r="J4762" t="s">
        <v>1503</v>
      </c>
      <c r="K4762" t="s">
        <v>5853</v>
      </c>
      <c r="L4762" t="s">
        <v>146</v>
      </c>
      <c r="M4762" t="s">
        <v>7740</v>
      </c>
    </row>
    <row r="4763" spans="1:13" x14ac:dyDescent="0.35">
      <c r="A4763" t="s">
        <v>7741</v>
      </c>
      <c r="B4763" t="s">
        <v>25</v>
      </c>
      <c r="C4763" t="s">
        <v>72</v>
      </c>
      <c r="D4763" t="s">
        <v>141</v>
      </c>
      <c r="E4763" t="s">
        <v>7742</v>
      </c>
      <c r="F4763" t="s">
        <v>196</v>
      </c>
      <c r="G4763" t="s">
        <v>1560</v>
      </c>
      <c r="H4763" t="s">
        <v>6657</v>
      </c>
      <c r="I4763" t="s">
        <v>55</v>
      </c>
      <c r="J4763" t="s">
        <v>1503</v>
      </c>
      <c r="K4763" t="s">
        <v>5853</v>
      </c>
      <c r="L4763" t="s">
        <v>146</v>
      </c>
      <c r="M4763" t="s">
        <v>7743</v>
      </c>
    </row>
    <row r="4764" spans="1:13" x14ac:dyDescent="0.35">
      <c r="A4764" t="s">
        <v>7744</v>
      </c>
      <c r="B4764" t="s">
        <v>25</v>
      </c>
      <c r="C4764" t="s">
        <v>72</v>
      </c>
      <c r="D4764" t="s">
        <v>141</v>
      </c>
      <c r="E4764" t="s">
        <v>7745</v>
      </c>
      <c r="F4764" t="s">
        <v>196</v>
      </c>
      <c r="G4764" t="s">
        <v>1560</v>
      </c>
      <c r="H4764" t="s">
        <v>6657</v>
      </c>
      <c r="I4764" t="s">
        <v>55</v>
      </c>
      <c r="J4764" t="s">
        <v>1503</v>
      </c>
      <c r="K4764" t="s">
        <v>5853</v>
      </c>
      <c r="L4764" t="s">
        <v>146</v>
      </c>
      <c r="M4764" t="s">
        <v>7746</v>
      </c>
    </row>
    <row r="4765" spans="1:13" x14ac:dyDescent="0.35">
      <c r="A4765" t="s">
        <v>7747</v>
      </c>
      <c r="B4765" t="s">
        <v>25</v>
      </c>
      <c r="C4765" t="s">
        <v>72</v>
      </c>
      <c r="D4765" t="s">
        <v>141</v>
      </c>
      <c r="E4765" t="s">
        <v>7748</v>
      </c>
      <c r="F4765" t="s">
        <v>196</v>
      </c>
      <c r="G4765" t="s">
        <v>1560</v>
      </c>
      <c r="H4765" t="s">
        <v>6657</v>
      </c>
      <c r="I4765" t="s">
        <v>55</v>
      </c>
      <c r="J4765" t="s">
        <v>1503</v>
      </c>
      <c r="K4765" t="s">
        <v>5853</v>
      </c>
      <c r="L4765" t="s">
        <v>146</v>
      </c>
      <c r="M4765" t="s">
        <v>7749</v>
      </c>
    </row>
    <row r="4766" spans="1:13" x14ac:dyDescent="0.35">
      <c r="A4766" t="s">
        <v>7750</v>
      </c>
      <c r="B4766" t="s">
        <v>25</v>
      </c>
      <c r="C4766" t="s">
        <v>150</v>
      </c>
      <c r="D4766" t="s">
        <v>57</v>
      </c>
      <c r="E4766" t="s">
        <v>7751</v>
      </c>
      <c r="F4766" t="s">
        <v>1138</v>
      </c>
      <c r="G4766" t="s">
        <v>151</v>
      </c>
      <c r="H4766" t="s">
        <v>6657</v>
      </c>
      <c r="I4766" t="s">
        <v>55</v>
      </c>
      <c r="J4766" t="s">
        <v>1503</v>
      </c>
      <c r="K4766" t="s">
        <v>5908</v>
      </c>
      <c r="L4766" t="s">
        <v>146</v>
      </c>
      <c r="M4766" t="s">
        <v>7752</v>
      </c>
    </row>
    <row r="4767" spans="1:13" x14ac:dyDescent="0.35">
      <c r="A4767" t="s">
        <v>7753</v>
      </c>
      <c r="B4767" t="s">
        <v>25</v>
      </c>
      <c r="C4767" t="s">
        <v>58</v>
      </c>
      <c r="D4767" t="s">
        <v>141</v>
      </c>
      <c r="E4767" t="s">
        <v>7608</v>
      </c>
      <c r="F4767" t="s">
        <v>540</v>
      </c>
      <c r="G4767" t="s">
        <v>198</v>
      </c>
      <c r="H4767" t="s">
        <v>6657</v>
      </c>
      <c r="I4767" t="s">
        <v>55</v>
      </c>
      <c r="J4767" t="s">
        <v>144</v>
      </c>
      <c r="K4767" t="s">
        <v>5853</v>
      </c>
      <c r="L4767" t="s">
        <v>146</v>
      </c>
      <c r="M4767" t="s">
        <v>7754</v>
      </c>
    </row>
    <row r="4768" spans="1:13" x14ac:dyDescent="0.35">
      <c r="A4768" t="s">
        <v>7755</v>
      </c>
      <c r="B4768" t="s">
        <v>25</v>
      </c>
      <c r="C4768" t="s">
        <v>83</v>
      </c>
      <c r="D4768" t="s">
        <v>141</v>
      </c>
      <c r="E4768" t="s">
        <v>7614</v>
      </c>
      <c r="F4768" t="s">
        <v>1085</v>
      </c>
      <c r="G4768" t="s">
        <v>311</v>
      </c>
      <c r="H4768" t="s">
        <v>6657</v>
      </c>
      <c r="I4768" t="s">
        <v>55</v>
      </c>
      <c r="J4768" t="s">
        <v>144</v>
      </c>
      <c r="K4768" t="s">
        <v>5853</v>
      </c>
      <c r="L4768" t="s">
        <v>146</v>
      </c>
      <c r="M4768" t="s">
        <v>7756</v>
      </c>
    </row>
    <row r="4769" spans="1:13" x14ac:dyDescent="0.35">
      <c r="A4769" t="s">
        <v>7757</v>
      </c>
      <c r="B4769" t="s">
        <v>25</v>
      </c>
      <c r="C4769" t="s">
        <v>84</v>
      </c>
      <c r="D4769" t="s">
        <v>141</v>
      </c>
      <c r="E4769" t="s">
        <v>7758</v>
      </c>
      <c r="F4769" t="s">
        <v>6071</v>
      </c>
      <c r="G4769" t="s">
        <v>1560</v>
      </c>
      <c r="H4769" t="s">
        <v>6657</v>
      </c>
      <c r="I4769" t="s">
        <v>55</v>
      </c>
      <c r="J4769" t="s">
        <v>144</v>
      </c>
      <c r="K4769" t="s">
        <v>5853</v>
      </c>
      <c r="L4769" t="s">
        <v>146</v>
      </c>
      <c r="M4769" t="s">
        <v>7759</v>
      </c>
    </row>
    <row r="4770" spans="1:13" x14ac:dyDescent="0.35">
      <c r="A4770" t="s">
        <v>7760</v>
      </c>
      <c r="B4770" t="s">
        <v>25</v>
      </c>
      <c r="C4770" t="s">
        <v>150</v>
      </c>
      <c r="D4770" t="s">
        <v>141</v>
      </c>
      <c r="E4770" t="s">
        <v>7761</v>
      </c>
      <c r="F4770" t="s">
        <v>6071</v>
      </c>
      <c r="G4770" t="s">
        <v>1560</v>
      </c>
      <c r="H4770" t="s">
        <v>6657</v>
      </c>
      <c r="I4770" t="s">
        <v>55</v>
      </c>
      <c r="J4770" t="s">
        <v>144</v>
      </c>
      <c r="K4770" t="s">
        <v>5853</v>
      </c>
      <c r="L4770" t="s">
        <v>146</v>
      </c>
      <c r="M4770" t="s">
        <v>7762</v>
      </c>
    </row>
    <row r="4771" spans="1:13" x14ac:dyDescent="0.35">
      <c r="A4771" t="s">
        <v>7763</v>
      </c>
      <c r="B4771" t="s">
        <v>25</v>
      </c>
      <c r="C4771" t="s">
        <v>150</v>
      </c>
      <c r="D4771" t="s">
        <v>141</v>
      </c>
      <c r="E4771" t="s">
        <v>7764</v>
      </c>
      <c r="F4771" t="s">
        <v>6071</v>
      </c>
      <c r="G4771" t="s">
        <v>198</v>
      </c>
      <c r="H4771" t="s">
        <v>6657</v>
      </c>
      <c r="I4771" t="s">
        <v>200</v>
      </c>
      <c r="J4771" t="s">
        <v>152</v>
      </c>
      <c r="K4771" t="s">
        <v>5853</v>
      </c>
      <c r="L4771" t="s">
        <v>146</v>
      </c>
      <c r="M4771" t="s">
        <v>9593</v>
      </c>
    </row>
    <row r="4772" spans="1:13" x14ac:dyDescent="0.35">
      <c r="A4772" t="s">
        <v>7765</v>
      </c>
      <c r="B4772" t="s">
        <v>25</v>
      </c>
      <c r="C4772" t="s">
        <v>150</v>
      </c>
      <c r="D4772" t="s">
        <v>141</v>
      </c>
      <c r="E4772" t="s">
        <v>7766</v>
      </c>
      <c r="F4772" t="s">
        <v>6071</v>
      </c>
      <c r="G4772" t="s">
        <v>198</v>
      </c>
      <c r="H4772" t="s">
        <v>6657</v>
      </c>
      <c r="I4772" t="s">
        <v>55</v>
      </c>
      <c r="J4772" t="s">
        <v>144</v>
      </c>
      <c r="K4772" t="s">
        <v>5853</v>
      </c>
      <c r="L4772" t="s">
        <v>146</v>
      </c>
      <c r="M4772" t="s">
        <v>7767</v>
      </c>
    </row>
    <row r="4773" spans="1:13" x14ac:dyDescent="0.35">
      <c r="A4773" t="s">
        <v>7768</v>
      </c>
      <c r="B4773" t="s">
        <v>25</v>
      </c>
      <c r="C4773" t="s">
        <v>150</v>
      </c>
      <c r="D4773" t="s">
        <v>141</v>
      </c>
      <c r="E4773" t="s">
        <v>7766</v>
      </c>
      <c r="F4773" t="s">
        <v>192</v>
      </c>
      <c r="G4773" t="s">
        <v>195</v>
      </c>
      <c r="H4773" t="s">
        <v>6657</v>
      </c>
      <c r="I4773" t="s">
        <v>55</v>
      </c>
      <c r="J4773" t="s">
        <v>144</v>
      </c>
      <c r="K4773" t="s">
        <v>5853</v>
      </c>
      <c r="L4773" t="s">
        <v>146</v>
      </c>
      <c r="M4773" t="s">
        <v>7769</v>
      </c>
    </row>
    <row r="4774" spans="1:13" x14ac:dyDescent="0.35">
      <c r="A4774" t="s">
        <v>7770</v>
      </c>
      <c r="B4774" t="s">
        <v>25</v>
      </c>
      <c r="C4774" t="s">
        <v>150</v>
      </c>
      <c r="D4774" t="s">
        <v>141</v>
      </c>
      <c r="E4774" t="s">
        <v>7764</v>
      </c>
      <c r="F4774" t="s">
        <v>192</v>
      </c>
      <c r="G4774" t="s">
        <v>195</v>
      </c>
      <c r="H4774" t="s">
        <v>6657</v>
      </c>
      <c r="I4774" t="s">
        <v>55</v>
      </c>
      <c r="J4774" t="s">
        <v>144</v>
      </c>
      <c r="K4774" t="s">
        <v>5853</v>
      </c>
      <c r="L4774" t="s">
        <v>146</v>
      </c>
      <c r="M4774" t="s">
        <v>7771</v>
      </c>
    </row>
    <row r="4775" spans="1:13" x14ac:dyDescent="0.35">
      <c r="A4775" t="s">
        <v>7772</v>
      </c>
      <c r="B4775" t="s">
        <v>25</v>
      </c>
      <c r="C4775" t="s">
        <v>150</v>
      </c>
      <c r="D4775" t="s">
        <v>141</v>
      </c>
      <c r="E4775" t="s">
        <v>7764</v>
      </c>
      <c r="F4775" t="s">
        <v>196</v>
      </c>
      <c r="G4775" t="s">
        <v>151</v>
      </c>
      <c r="H4775" t="s">
        <v>6657</v>
      </c>
      <c r="I4775" t="s">
        <v>200</v>
      </c>
      <c r="J4775" t="s">
        <v>152</v>
      </c>
      <c r="K4775" t="s">
        <v>5853</v>
      </c>
      <c r="L4775" t="s">
        <v>146</v>
      </c>
      <c r="M4775" t="s">
        <v>7773</v>
      </c>
    </row>
    <row r="4776" spans="1:13" x14ac:dyDescent="0.35">
      <c r="A4776" t="s">
        <v>7774</v>
      </c>
      <c r="B4776" t="s">
        <v>25</v>
      </c>
      <c r="C4776" t="s">
        <v>150</v>
      </c>
      <c r="D4776" t="s">
        <v>141</v>
      </c>
      <c r="E4776" t="s">
        <v>7766</v>
      </c>
      <c r="F4776" t="s">
        <v>196</v>
      </c>
      <c r="G4776" t="s">
        <v>151</v>
      </c>
      <c r="H4776" t="s">
        <v>6657</v>
      </c>
      <c r="I4776" t="s">
        <v>200</v>
      </c>
      <c r="J4776" t="s">
        <v>152</v>
      </c>
      <c r="K4776" t="s">
        <v>5853</v>
      </c>
      <c r="L4776" t="s">
        <v>146</v>
      </c>
      <c r="M4776" t="s">
        <v>7775</v>
      </c>
    </row>
    <row r="4777" spans="1:13" x14ac:dyDescent="0.35">
      <c r="A4777" t="s">
        <v>7776</v>
      </c>
      <c r="B4777" t="s">
        <v>25</v>
      </c>
      <c r="C4777" t="s">
        <v>150</v>
      </c>
      <c r="D4777" t="s">
        <v>141</v>
      </c>
      <c r="E4777" t="s">
        <v>7777</v>
      </c>
      <c r="F4777" t="s">
        <v>1137</v>
      </c>
      <c r="G4777" t="s">
        <v>198</v>
      </c>
      <c r="H4777" t="s">
        <v>6657</v>
      </c>
      <c r="I4777" t="s">
        <v>55</v>
      </c>
      <c r="J4777" t="s">
        <v>144</v>
      </c>
      <c r="K4777" t="s">
        <v>5908</v>
      </c>
      <c r="L4777" t="s">
        <v>146</v>
      </c>
      <c r="M4777" t="s">
        <v>7778</v>
      </c>
    </row>
    <row r="4778" spans="1:13" x14ac:dyDescent="0.35">
      <c r="A4778" t="s">
        <v>7779</v>
      </c>
      <c r="B4778" t="s">
        <v>25</v>
      </c>
      <c r="C4778" t="s">
        <v>150</v>
      </c>
      <c r="D4778" t="s">
        <v>141</v>
      </c>
      <c r="E4778" t="s">
        <v>7611</v>
      </c>
      <c r="F4778" t="s">
        <v>1137</v>
      </c>
      <c r="G4778" t="s">
        <v>198</v>
      </c>
      <c r="H4778" t="s">
        <v>6657</v>
      </c>
      <c r="I4778" t="s">
        <v>55</v>
      </c>
      <c r="J4778" t="s">
        <v>144</v>
      </c>
      <c r="K4778" t="s">
        <v>5908</v>
      </c>
      <c r="L4778" t="s">
        <v>146</v>
      </c>
      <c r="M4778" t="s">
        <v>7780</v>
      </c>
    </row>
    <row r="4779" spans="1:13" x14ac:dyDescent="0.35">
      <c r="A4779" t="s">
        <v>7781</v>
      </c>
      <c r="B4779" t="s">
        <v>25</v>
      </c>
      <c r="C4779" t="s">
        <v>150</v>
      </c>
      <c r="D4779" t="s">
        <v>141</v>
      </c>
      <c r="E4779" t="s">
        <v>7605</v>
      </c>
      <c r="F4779" t="s">
        <v>1137</v>
      </c>
      <c r="G4779" t="s">
        <v>198</v>
      </c>
      <c r="H4779" t="s">
        <v>6657</v>
      </c>
      <c r="I4779" t="s">
        <v>55</v>
      </c>
      <c r="J4779" t="s">
        <v>144</v>
      </c>
      <c r="K4779" t="s">
        <v>5908</v>
      </c>
      <c r="L4779" t="s">
        <v>146</v>
      </c>
      <c r="M4779" t="s">
        <v>7782</v>
      </c>
    </row>
    <row r="4780" spans="1:13" x14ac:dyDescent="0.35">
      <c r="A4780" t="s">
        <v>7783</v>
      </c>
      <c r="B4780" t="s">
        <v>25</v>
      </c>
      <c r="C4780" t="s">
        <v>150</v>
      </c>
      <c r="D4780" t="s">
        <v>141</v>
      </c>
      <c r="E4780" t="s">
        <v>7608</v>
      </c>
      <c r="F4780" t="s">
        <v>1137</v>
      </c>
      <c r="G4780" t="s">
        <v>198</v>
      </c>
      <c r="H4780" t="s">
        <v>6657</v>
      </c>
      <c r="I4780" t="s">
        <v>55</v>
      </c>
      <c r="J4780" t="s">
        <v>144</v>
      </c>
      <c r="K4780" t="s">
        <v>5908</v>
      </c>
      <c r="L4780" t="s">
        <v>146</v>
      </c>
      <c r="M4780" t="s">
        <v>7784</v>
      </c>
    </row>
    <row r="4781" spans="1:13" x14ac:dyDescent="0.35">
      <c r="A4781" t="s">
        <v>7785</v>
      </c>
      <c r="B4781" t="s">
        <v>25</v>
      </c>
      <c r="C4781" t="s">
        <v>150</v>
      </c>
      <c r="D4781" t="s">
        <v>141</v>
      </c>
      <c r="E4781" t="s">
        <v>7611</v>
      </c>
      <c r="F4781" t="s">
        <v>6071</v>
      </c>
      <c r="G4781" t="s">
        <v>198</v>
      </c>
      <c r="H4781" t="s">
        <v>6657</v>
      </c>
      <c r="I4781" t="s">
        <v>55</v>
      </c>
      <c r="J4781" t="s">
        <v>144</v>
      </c>
      <c r="K4781" t="s">
        <v>5853</v>
      </c>
      <c r="L4781" t="s">
        <v>146</v>
      </c>
      <c r="M4781" t="s">
        <v>7786</v>
      </c>
    </row>
    <row r="4782" spans="1:13" x14ac:dyDescent="0.35">
      <c r="A4782" t="s">
        <v>7787</v>
      </c>
      <c r="B4782" t="s">
        <v>25</v>
      </c>
      <c r="C4782" t="s">
        <v>150</v>
      </c>
      <c r="D4782" t="s">
        <v>141</v>
      </c>
      <c r="E4782" t="s">
        <v>7605</v>
      </c>
      <c r="F4782" t="s">
        <v>6071</v>
      </c>
      <c r="G4782" t="s">
        <v>198</v>
      </c>
      <c r="H4782" t="s">
        <v>6657</v>
      </c>
      <c r="I4782" t="s">
        <v>55</v>
      </c>
      <c r="J4782" t="s">
        <v>144</v>
      </c>
      <c r="K4782" t="s">
        <v>5853</v>
      </c>
      <c r="L4782" t="s">
        <v>146</v>
      </c>
      <c r="M4782" t="s">
        <v>7788</v>
      </c>
    </row>
    <row r="4783" spans="1:13" x14ac:dyDescent="0.35">
      <c r="A4783" t="s">
        <v>7789</v>
      </c>
      <c r="B4783" t="s">
        <v>25</v>
      </c>
      <c r="C4783" t="s">
        <v>150</v>
      </c>
      <c r="D4783" t="s">
        <v>141</v>
      </c>
      <c r="E4783" t="s">
        <v>7611</v>
      </c>
      <c r="F4783" t="s">
        <v>6071</v>
      </c>
      <c r="G4783" t="s">
        <v>151</v>
      </c>
      <c r="H4783" t="s">
        <v>6657</v>
      </c>
      <c r="I4783" t="s">
        <v>55</v>
      </c>
      <c r="J4783" t="s">
        <v>144</v>
      </c>
      <c r="K4783" t="s">
        <v>5853</v>
      </c>
      <c r="L4783" t="s">
        <v>146</v>
      </c>
      <c r="M4783" t="s">
        <v>7790</v>
      </c>
    </row>
    <row r="4784" spans="1:13" x14ac:dyDescent="0.35">
      <c r="A4784" t="s">
        <v>7791</v>
      </c>
      <c r="B4784" t="s">
        <v>25</v>
      </c>
      <c r="C4784" t="s">
        <v>150</v>
      </c>
      <c r="D4784" t="s">
        <v>141</v>
      </c>
      <c r="E4784" t="s">
        <v>7611</v>
      </c>
      <c r="F4784" t="s">
        <v>6071</v>
      </c>
      <c r="G4784" t="s">
        <v>195</v>
      </c>
      <c r="H4784" t="s">
        <v>6657</v>
      </c>
      <c r="I4784" t="s">
        <v>55</v>
      </c>
      <c r="J4784" t="s">
        <v>144</v>
      </c>
      <c r="K4784" t="s">
        <v>5853</v>
      </c>
      <c r="L4784" t="s">
        <v>146</v>
      </c>
      <c r="M4784" t="s">
        <v>7792</v>
      </c>
    </row>
    <row r="4785" spans="1:13" x14ac:dyDescent="0.35">
      <c r="A4785" t="s">
        <v>7793</v>
      </c>
      <c r="B4785" t="s">
        <v>25</v>
      </c>
      <c r="C4785" t="s">
        <v>150</v>
      </c>
      <c r="D4785" t="s">
        <v>141</v>
      </c>
      <c r="E4785" t="s">
        <v>7605</v>
      </c>
      <c r="F4785" t="s">
        <v>6071</v>
      </c>
      <c r="G4785" t="s">
        <v>195</v>
      </c>
      <c r="H4785" t="s">
        <v>6657</v>
      </c>
      <c r="I4785" t="s">
        <v>55</v>
      </c>
      <c r="J4785" t="s">
        <v>144</v>
      </c>
      <c r="K4785" t="s">
        <v>5853</v>
      </c>
      <c r="L4785" t="s">
        <v>146</v>
      </c>
      <c r="M4785" t="s">
        <v>7794</v>
      </c>
    </row>
    <row r="4786" spans="1:13" x14ac:dyDescent="0.35">
      <c r="A4786" t="s">
        <v>7795</v>
      </c>
      <c r="B4786" t="s">
        <v>25</v>
      </c>
      <c r="C4786" t="s">
        <v>150</v>
      </c>
      <c r="D4786" t="s">
        <v>141</v>
      </c>
      <c r="E4786" t="s">
        <v>7608</v>
      </c>
      <c r="F4786" t="s">
        <v>6071</v>
      </c>
      <c r="G4786" t="s">
        <v>195</v>
      </c>
      <c r="H4786" t="s">
        <v>6657</v>
      </c>
      <c r="I4786" t="s">
        <v>55</v>
      </c>
      <c r="J4786" t="s">
        <v>144</v>
      </c>
      <c r="K4786" t="s">
        <v>5853</v>
      </c>
      <c r="L4786" t="s">
        <v>146</v>
      </c>
      <c r="M4786" t="s">
        <v>7796</v>
      </c>
    </row>
    <row r="4787" spans="1:13" x14ac:dyDescent="0.35">
      <c r="A4787" t="s">
        <v>7797</v>
      </c>
      <c r="B4787" t="s">
        <v>25</v>
      </c>
      <c r="C4787" t="s">
        <v>150</v>
      </c>
      <c r="D4787" t="s">
        <v>141</v>
      </c>
      <c r="E4787" t="s">
        <v>7798</v>
      </c>
      <c r="F4787" t="s">
        <v>6071</v>
      </c>
      <c r="G4787" t="s">
        <v>195</v>
      </c>
      <c r="H4787" t="s">
        <v>6657</v>
      </c>
      <c r="I4787" t="s">
        <v>55</v>
      </c>
      <c r="J4787" t="s">
        <v>144</v>
      </c>
      <c r="K4787" t="s">
        <v>5853</v>
      </c>
      <c r="L4787" t="s">
        <v>146</v>
      </c>
      <c r="M4787" t="s">
        <v>7799</v>
      </c>
    </row>
    <row r="4788" spans="1:13" x14ac:dyDescent="0.35">
      <c r="A4788" t="s">
        <v>7800</v>
      </c>
      <c r="B4788" t="s">
        <v>25</v>
      </c>
      <c r="C4788" t="s">
        <v>85</v>
      </c>
      <c r="D4788" t="s">
        <v>141</v>
      </c>
      <c r="E4788" t="s">
        <v>7614</v>
      </c>
      <c r="F4788" t="s">
        <v>7801</v>
      </c>
      <c r="G4788" t="s">
        <v>195</v>
      </c>
      <c r="H4788" t="s">
        <v>6657</v>
      </c>
      <c r="I4788" t="s">
        <v>55</v>
      </c>
      <c r="J4788" t="s">
        <v>144</v>
      </c>
      <c r="K4788" t="s">
        <v>5853</v>
      </c>
      <c r="L4788" t="s">
        <v>146</v>
      </c>
      <c r="M4788" t="s">
        <v>7802</v>
      </c>
    </row>
    <row r="4789" spans="1:13" x14ac:dyDescent="0.35">
      <c r="A4789" t="s">
        <v>7803</v>
      </c>
      <c r="B4789" t="s">
        <v>25</v>
      </c>
      <c r="C4789" t="s">
        <v>150</v>
      </c>
      <c r="D4789" t="s">
        <v>141</v>
      </c>
      <c r="E4789" t="s">
        <v>7611</v>
      </c>
      <c r="F4789" t="s">
        <v>7804</v>
      </c>
      <c r="G4789" t="s">
        <v>198</v>
      </c>
      <c r="H4789" t="s">
        <v>6657</v>
      </c>
      <c r="I4789" t="s">
        <v>55</v>
      </c>
      <c r="J4789" t="s">
        <v>144</v>
      </c>
      <c r="K4789" t="s">
        <v>5853</v>
      </c>
      <c r="L4789" t="s">
        <v>146</v>
      </c>
      <c r="M4789" t="s">
        <v>7805</v>
      </c>
    </row>
    <row r="4790" spans="1:13" x14ac:dyDescent="0.35">
      <c r="A4790" t="s">
        <v>7806</v>
      </c>
      <c r="B4790" t="s">
        <v>25</v>
      </c>
      <c r="C4790" t="s">
        <v>150</v>
      </c>
      <c r="D4790" t="s">
        <v>141</v>
      </c>
      <c r="E4790" t="s">
        <v>7807</v>
      </c>
      <c r="F4790" t="s">
        <v>6071</v>
      </c>
      <c r="G4790" t="s">
        <v>195</v>
      </c>
      <c r="H4790" t="s">
        <v>6657</v>
      </c>
      <c r="I4790" t="s">
        <v>55</v>
      </c>
      <c r="J4790" t="s">
        <v>144</v>
      </c>
      <c r="K4790" t="s">
        <v>5853</v>
      </c>
      <c r="L4790" t="s">
        <v>146</v>
      </c>
      <c r="M4790" t="s">
        <v>7808</v>
      </c>
    </row>
    <row r="4791" spans="1:13" x14ac:dyDescent="0.35">
      <c r="A4791" t="s">
        <v>7809</v>
      </c>
      <c r="B4791" t="s">
        <v>25</v>
      </c>
      <c r="C4791" t="s">
        <v>150</v>
      </c>
      <c r="D4791" t="s">
        <v>141</v>
      </c>
      <c r="E4791" t="s">
        <v>7807</v>
      </c>
      <c r="F4791" t="s">
        <v>6071</v>
      </c>
      <c r="G4791" t="s">
        <v>198</v>
      </c>
      <c r="H4791" t="s">
        <v>6657</v>
      </c>
      <c r="I4791" t="s">
        <v>55</v>
      </c>
      <c r="J4791" t="s">
        <v>144</v>
      </c>
      <c r="K4791" t="s">
        <v>5853</v>
      </c>
      <c r="L4791" t="s">
        <v>146</v>
      </c>
      <c r="M4791" t="s">
        <v>7810</v>
      </c>
    </row>
    <row r="4792" spans="1:13" x14ac:dyDescent="0.35">
      <c r="A4792" t="s">
        <v>7811</v>
      </c>
      <c r="B4792" t="s">
        <v>25</v>
      </c>
      <c r="C4792" t="s">
        <v>150</v>
      </c>
      <c r="D4792" t="s">
        <v>141</v>
      </c>
      <c r="E4792" t="s">
        <v>7807</v>
      </c>
      <c r="F4792" t="s">
        <v>6071</v>
      </c>
      <c r="G4792" t="s">
        <v>151</v>
      </c>
      <c r="H4792" t="s">
        <v>6657</v>
      </c>
      <c r="I4792" t="s">
        <v>55</v>
      </c>
      <c r="J4792" t="s">
        <v>144</v>
      </c>
      <c r="K4792" t="s">
        <v>5853</v>
      </c>
      <c r="L4792" t="s">
        <v>146</v>
      </c>
      <c r="M4792" t="s">
        <v>7812</v>
      </c>
    </row>
    <row r="4793" spans="1:13" x14ac:dyDescent="0.35">
      <c r="A4793" t="s">
        <v>7813</v>
      </c>
      <c r="B4793" t="s">
        <v>25</v>
      </c>
      <c r="C4793" t="s">
        <v>150</v>
      </c>
      <c r="D4793" t="s">
        <v>141</v>
      </c>
      <c r="E4793" t="s">
        <v>7614</v>
      </c>
      <c r="F4793" t="s">
        <v>6071</v>
      </c>
      <c r="G4793" t="s">
        <v>151</v>
      </c>
      <c r="H4793" t="s">
        <v>6657</v>
      </c>
      <c r="I4793" t="s">
        <v>55</v>
      </c>
      <c r="J4793" t="s">
        <v>144</v>
      </c>
      <c r="K4793" t="s">
        <v>5853</v>
      </c>
      <c r="L4793" t="s">
        <v>146</v>
      </c>
      <c r="M4793" t="s">
        <v>7814</v>
      </c>
    </row>
    <row r="4794" spans="1:13" x14ac:dyDescent="0.35">
      <c r="A4794" t="s">
        <v>7815</v>
      </c>
      <c r="B4794" t="s">
        <v>25</v>
      </c>
      <c r="C4794" t="s">
        <v>150</v>
      </c>
      <c r="D4794" t="s">
        <v>141</v>
      </c>
      <c r="E4794" t="s">
        <v>7627</v>
      </c>
      <c r="F4794" t="s">
        <v>6071</v>
      </c>
      <c r="G4794" t="s">
        <v>151</v>
      </c>
      <c r="H4794" t="s">
        <v>6657</v>
      </c>
      <c r="I4794" t="s">
        <v>55</v>
      </c>
      <c r="J4794" t="s">
        <v>144</v>
      </c>
      <c r="K4794" t="s">
        <v>5853</v>
      </c>
      <c r="L4794" t="s">
        <v>146</v>
      </c>
      <c r="M4794" t="s">
        <v>7816</v>
      </c>
    </row>
    <row r="4795" spans="1:13" x14ac:dyDescent="0.35">
      <c r="A4795" t="s">
        <v>7817</v>
      </c>
      <c r="B4795" t="s">
        <v>25</v>
      </c>
      <c r="C4795" t="s">
        <v>150</v>
      </c>
      <c r="D4795" t="s">
        <v>141</v>
      </c>
      <c r="E4795" t="s">
        <v>7807</v>
      </c>
      <c r="F4795" t="s">
        <v>7818</v>
      </c>
      <c r="G4795" t="s">
        <v>198</v>
      </c>
      <c r="H4795" t="s">
        <v>6657</v>
      </c>
      <c r="I4795" t="s">
        <v>55</v>
      </c>
      <c r="J4795" t="s">
        <v>144</v>
      </c>
      <c r="K4795" t="s">
        <v>5853</v>
      </c>
      <c r="L4795" t="s">
        <v>146</v>
      </c>
      <c r="M4795" t="s">
        <v>7819</v>
      </c>
    </row>
    <row r="4796" spans="1:13" x14ac:dyDescent="0.35">
      <c r="A4796" t="s">
        <v>7820</v>
      </c>
      <c r="B4796" t="s">
        <v>25</v>
      </c>
      <c r="C4796" t="s">
        <v>150</v>
      </c>
      <c r="D4796" t="s">
        <v>141</v>
      </c>
      <c r="E4796" t="s">
        <v>7608</v>
      </c>
      <c r="F4796" t="s">
        <v>7818</v>
      </c>
      <c r="G4796" t="s">
        <v>198</v>
      </c>
      <c r="H4796" t="s">
        <v>6657</v>
      </c>
      <c r="I4796" t="s">
        <v>55</v>
      </c>
      <c r="J4796" t="s">
        <v>144</v>
      </c>
      <c r="K4796" t="s">
        <v>5853</v>
      </c>
      <c r="L4796" t="s">
        <v>146</v>
      </c>
      <c r="M4796" t="s">
        <v>7821</v>
      </c>
    </row>
    <row r="4797" spans="1:13" x14ac:dyDescent="0.35">
      <c r="A4797" t="s">
        <v>7822</v>
      </c>
      <c r="B4797" t="s">
        <v>25</v>
      </c>
      <c r="C4797" t="s">
        <v>150</v>
      </c>
      <c r="D4797" t="s">
        <v>141</v>
      </c>
      <c r="E4797" t="s">
        <v>7605</v>
      </c>
      <c r="F4797" t="s">
        <v>7818</v>
      </c>
      <c r="G4797" t="s">
        <v>198</v>
      </c>
      <c r="H4797" t="s">
        <v>6657</v>
      </c>
      <c r="I4797" t="s">
        <v>55</v>
      </c>
      <c r="J4797" t="s">
        <v>144</v>
      </c>
      <c r="K4797" t="s">
        <v>5853</v>
      </c>
      <c r="L4797" t="s">
        <v>146</v>
      </c>
      <c r="M4797" t="s">
        <v>7823</v>
      </c>
    </row>
    <row r="4798" spans="1:13" x14ac:dyDescent="0.35">
      <c r="A4798" t="s">
        <v>7824</v>
      </c>
      <c r="B4798" t="s">
        <v>25</v>
      </c>
      <c r="C4798" t="s">
        <v>150</v>
      </c>
      <c r="D4798" t="s">
        <v>141</v>
      </c>
      <c r="E4798" t="s">
        <v>7611</v>
      </c>
      <c r="F4798" t="s">
        <v>7818</v>
      </c>
      <c r="G4798" t="s">
        <v>198</v>
      </c>
      <c r="H4798" t="s">
        <v>6657</v>
      </c>
      <c r="I4798" t="s">
        <v>55</v>
      </c>
      <c r="J4798" t="s">
        <v>144</v>
      </c>
      <c r="K4798" t="s">
        <v>5853</v>
      </c>
      <c r="L4798" t="s">
        <v>146</v>
      </c>
      <c r="M4798" t="s">
        <v>7825</v>
      </c>
    </row>
    <row r="4799" spans="1:13" x14ac:dyDescent="0.35">
      <c r="A4799" t="s">
        <v>7826</v>
      </c>
      <c r="B4799" t="s">
        <v>25</v>
      </c>
      <c r="C4799" t="s">
        <v>7827</v>
      </c>
      <c r="D4799" t="s">
        <v>141</v>
      </c>
      <c r="E4799" t="s">
        <v>7614</v>
      </c>
      <c r="F4799" t="s">
        <v>7818</v>
      </c>
      <c r="G4799" t="s">
        <v>195</v>
      </c>
      <c r="H4799" t="s">
        <v>6657</v>
      </c>
      <c r="I4799" t="s">
        <v>55</v>
      </c>
      <c r="J4799" t="s">
        <v>144</v>
      </c>
      <c r="K4799" t="s">
        <v>5853</v>
      </c>
      <c r="L4799" t="s">
        <v>146</v>
      </c>
      <c r="M4799" t="s">
        <v>7828</v>
      </c>
    </row>
    <row r="4800" spans="1:13" x14ac:dyDescent="0.35">
      <c r="A4800" t="s">
        <v>7829</v>
      </c>
      <c r="B4800" t="s">
        <v>25</v>
      </c>
      <c r="C4800" t="s">
        <v>150</v>
      </c>
      <c r="D4800" t="s">
        <v>141</v>
      </c>
      <c r="E4800" t="s">
        <v>7614</v>
      </c>
      <c r="F4800" t="s">
        <v>7818</v>
      </c>
      <c r="G4800" t="s">
        <v>198</v>
      </c>
      <c r="H4800" t="s">
        <v>6657</v>
      </c>
      <c r="I4800" t="s">
        <v>55</v>
      </c>
      <c r="J4800" t="s">
        <v>144</v>
      </c>
      <c r="K4800" t="s">
        <v>5853</v>
      </c>
      <c r="L4800" t="s">
        <v>146</v>
      </c>
      <c r="M4800" t="s">
        <v>7830</v>
      </c>
    </row>
    <row r="4801" spans="1:13" x14ac:dyDescent="0.35">
      <c r="A4801" t="s">
        <v>7831</v>
      </c>
      <c r="B4801" t="s">
        <v>25</v>
      </c>
      <c r="C4801" t="s">
        <v>150</v>
      </c>
      <c r="D4801" t="s">
        <v>141</v>
      </c>
      <c r="E4801" t="s">
        <v>7807</v>
      </c>
      <c r="F4801" t="s">
        <v>1137</v>
      </c>
      <c r="G4801" t="s">
        <v>151</v>
      </c>
      <c r="H4801" t="s">
        <v>6657</v>
      </c>
      <c r="I4801" t="s">
        <v>55</v>
      </c>
      <c r="J4801" t="s">
        <v>1503</v>
      </c>
      <c r="K4801" t="s">
        <v>5908</v>
      </c>
      <c r="L4801" t="s">
        <v>146</v>
      </c>
      <c r="M4801" t="s">
        <v>7832</v>
      </c>
    </row>
    <row r="4802" spans="1:13" x14ac:dyDescent="0.35">
      <c r="A4802" t="s">
        <v>7833</v>
      </c>
      <c r="B4802" t="s">
        <v>25</v>
      </c>
      <c r="C4802" t="s">
        <v>150</v>
      </c>
      <c r="D4802" t="s">
        <v>141</v>
      </c>
      <c r="E4802" t="s">
        <v>7627</v>
      </c>
      <c r="F4802" t="s">
        <v>1137</v>
      </c>
      <c r="G4802" t="s">
        <v>151</v>
      </c>
      <c r="H4802" t="s">
        <v>6657</v>
      </c>
      <c r="I4802" t="s">
        <v>55</v>
      </c>
      <c r="J4802" t="s">
        <v>1503</v>
      </c>
      <c r="K4802" t="s">
        <v>5908</v>
      </c>
      <c r="L4802" t="s">
        <v>146</v>
      </c>
      <c r="M4802" t="s">
        <v>7834</v>
      </c>
    </row>
    <row r="4803" spans="1:13" x14ac:dyDescent="0.35">
      <c r="A4803" t="s">
        <v>7835</v>
      </c>
      <c r="B4803" t="s">
        <v>25</v>
      </c>
      <c r="C4803" t="s">
        <v>150</v>
      </c>
      <c r="D4803" t="s">
        <v>141</v>
      </c>
      <c r="E4803" t="s">
        <v>7605</v>
      </c>
      <c r="F4803" t="s">
        <v>1137</v>
      </c>
      <c r="G4803" t="s">
        <v>151</v>
      </c>
      <c r="H4803" t="s">
        <v>6657</v>
      </c>
      <c r="I4803" t="s">
        <v>55</v>
      </c>
      <c r="J4803" t="s">
        <v>1503</v>
      </c>
      <c r="K4803" t="s">
        <v>5908</v>
      </c>
      <c r="L4803" t="s">
        <v>146</v>
      </c>
      <c r="M4803" t="s">
        <v>7836</v>
      </c>
    </row>
    <row r="4804" spans="1:13" x14ac:dyDescent="0.35">
      <c r="A4804" t="s">
        <v>7837</v>
      </c>
      <c r="B4804" t="s">
        <v>25</v>
      </c>
      <c r="C4804" t="s">
        <v>150</v>
      </c>
      <c r="D4804" t="s">
        <v>141</v>
      </c>
      <c r="E4804" t="s">
        <v>7611</v>
      </c>
      <c r="F4804" t="s">
        <v>1137</v>
      </c>
      <c r="G4804" t="s">
        <v>151</v>
      </c>
      <c r="H4804" t="s">
        <v>6657</v>
      </c>
      <c r="I4804" t="s">
        <v>55</v>
      </c>
      <c r="J4804" t="s">
        <v>144</v>
      </c>
      <c r="K4804" t="s">
        <v>5908</v>
      </c>
      <c r="L4804" t="s">
        <v>146</v>
      </c>
      <c r="M4804" t="s">
        <v>7838</v>
      </c>
    </row>
    <row r="4805" spans="1:13" x14ac:dyDescent="0.35">
      <c r="A4805" t="s">
        <v>7839</v>
      </c>
      <c r="B4805" t="s">
        <v>25</v>
      </c>
      <c r="C4805" t="s">
        <v>150</v>
      </c>
      <c r="D4805" t="s">
        <v>141</v>
      </c>
      <c r="E4805" t="s">
        <v>7840</v>
      </c>
      <c r="F4805" t="s">
        <v>1137</v>
      </c>
      <c r="G4805" t="s">
        <v>151</v>
      </c>
      <c r="H4805" t="s">
        <v>6657</v>
      </c>
      <c r="I4805" t="s">
        <v>55</v>
      </c>
      <c r="J4805" t="s">
        <v>1503</v>
      </c>
      <c r="K4805" t="s">
        <v>5908</v>
      </c>
      <c r="L4805" t="s">
        <v>146</v>
      </c>
      <c r="M4805" t="s">
        <v>7841</v>
      </c>
    </row>
    <row r="4806" spans="1:13" x14ac:dyDescent="0.35">
      <c r="A4806" t="s">
        <v>7842</v>
      </c>
      <c r="B4806" t="s">
        <v>25</v>
      </c>
      <c r="C4806" t="s">
        <v>150</v>
      </c>
      <c r="D4806" t="s">
        <v>141</v>
      </c>
      <c r="E4806" t="s">
        <v>7611</v>
      </c>
      <c r="F4806" t="s">
        <v>446</v>
      </c>
      <c r="G4806" t="s">
        <v>198</v>
      </c>
      <c r="H4806" t="s">
        <v>6657</v>
      </c>
      <c r="I4806" t="s">
        <v>55</v>
      </c>
      <c r="J4806" t="s">
        <v>144</v>
      </c>
      <c r="K4806" t="s">
        <v>5853</v>
      </c>
      <c r="L4806" t="s">
        <v>146</v>
      </c>
      <c r="M4806" t="s">
        <v>7843</v>
      </c>
    </row>
    <row r="4807" spans="1:13" x14ac:dyDescent="0.35">
      <c r="A4807" t="s">
        <v>7844</v>
      </c>
      <c r="B4807" t="s">
        <v>25</v>
      </c>
      <c r="C4807" t="s">
        <v>150</v>
      </c>
      <c r="D4807" t="s">
        <v>141</v>
      </c>
      <c r="E4807" t="s">
        <v>7624</v>
      </c>
      <c r="F4807" t="s">
        <v>446</v>
      </c>
      <c r="G4807" t="s">
        <v>198</v>
      </c>
      <c r="H4807" t="s">
        <v>6657</v>
      </c>
      <c r="I4807" t="s">
        <v>55</v>
      </c>
      <c r="J4807" t="s">
        <v>144</v>
      </c>
      <c r="K4807" t="s">
        <v>5853</v>
      </c>
      <c r="L4807" t="s">
        <v>146</v>
      </c>
      <c r="M4807" t="s">
        <v>7845</v>
      </c>
    </row>
    <row r="4808" spans="1:13" x14ac:dyDescent="0.35">
      <c r="A4808" t="s">
        <v>7846</v>
      </c>
      <c r="B4808" t="s">
        <v>25</v>
      </c>
      <c r="C4808" t="s">
        <v>150</v>
      </c>
      <c r="D4808" t="s">
        <v>141</v>
      </c>
      <c r="E4808" t="s">
        <v>7807</v>
      </c>
      <c r="F4808" t="s">
        <v>186</v>
      </c>
      <c r="G4808" t="s">
        <v>198</v>
      </c>
      <c r="H4808" t="s">
        <v>6657</v>
      </c>
      <c r="I4808" t="s">
        <v>55</v>
      </c>
      <c r="J4808" t="s">
        <v>5860</v>
      </c>
      <c r="K4808" t="s">
        <v>5853</v>
      </c>
      <c r="L4808" t="s">
        <v>146</v>
      </c>
      <c r="M4808" t="s">
        <v>7847</v>
      </c>
    </row>
    <row r="4809" spans="1:13" x14ac:dyDescent="0.35">
      <c r="A4809" t="s">
        <v>7848</v>
      </c>
      <c r="B4809" t="s">
        <v>25</v>
      </c>
      <c r="C4809" t="s">
        <v>150</v>
      </c>
      <c r="D4809" t="s">
        <v>141</v>
      </c>
      <c r="E4809" t="s">
        <v>7614</v>
      </c>
      <c r="F4809" t="s">
        <v>446</v>
      </c>
      <c r="G4809" t="s">
        <v>198</v>
      </c>
      <c r="H4809" t="s">
        <v>6657</v>
      </c>
      <c r="I4809" t="s">
        <v>55</v>
      </c>
      <c r="J4809" t="s">
        <v>144</v>
      </c>
      <c r="K4809" t="s">
        <v>5853</v>
      </c>
      <c r="L4809" t="s">
        <v>146</v>
      </c>
      <c r="M4809" t="s">
        <v>7849</v>
      </c>
    </row>
    <row r="4810" spans="1:13" x14ac:dyDescent="0.35">
      <c r="A4810" t="s">
        <v>7850</v>
      </c>
      <c r="B4810" t="s">
        <v>25</v>
      </c>
      <c r="C4810" t="s">
        <v>150</v>
      </c>
      <c r="D4810" t="s">
        <v>141</v>
      </c>
      <c r="E4810" t="s">
        <v>7851</v>
      </c>
      <c r="F4810" t="s">
        <v>446</v>
      </c>
      <c r="G4810" t="s">
        <v>198</v>
      </c>
      <c r="H4810" t="s">
        <v>6657</v>
      </c>
      <c r="I4810" t="s">
        <v>55</v>
      </c>
      <c r="J4810" t="s">
        <v>144</v>
      </c>
      <c r="K4810" t="s">
        <v>5853</v>
      </c>
      <c r="L4810" t="s">
        <v>146</v>
      </c>
      <c r="M4810" t="s">
        <v>7852</v>
      </c>
    </row>
    <row r="4811" spans="1:13" x14ac:dyDescent="0.35">
      <c r="A4811" t="s">
        <v>7853</v>
      </c>
      <c r="B4811" t="s">
        <v>25</v>
      </c>
      <c r="C4811" t="s">
        <v>150</v>
      </c>
      <c r="D4811" t="s">
        <v>141</v>
      </c>
      <c r="E4811" t="s">
        <v>7611</v>
      </c>
      <c r="F4811" t="s">
        <v>277</v>
      </c>
      <c r="G4811" t="s">
        <v>151</v>
      </c>
      <c r="H4811" t="s">
        <v>6657</v>
      </c>
      <c r="I4811" t="s">
        <v>200</v>
      </c>
      <c r="J4811" t="s">
        <v>152</v>
      </c>
      <c r="K4811" t="s">
        <v>5853</v>
      </c>
      <c r="L4811" t="s">
        <v>146</v>
      </c>
      <c r="M4811" t="s">
        <v>7854</v>
      </c>
    </row>
    <row r="4812" spans="1:13" x14ac:dyDescent="0.35">
      <c r="A4812" t="s">
        <v>7855</v>
      </c>
      <c r="B4812" t="s">
        <v>25</v>
      </c>
      <c r="C4812" t="s">
        <v>150</v>
      </c>
      <c r="D4812" t="s">
        <v>141</v>
      </c>
      <c r="E4812" t="s">
        <v>7605</v>
      </c>
      <c r="F4812" t="s">
        <v>277</v>
      </c>
      <c r="G4812" t="s">
        <v>151</v>
      </c>
      <c r="H4812" t="s">
        <v>6657</v>
      </c>
      <c r="I4812" t="s">
        <v>55</v>
      </c>
      <c r="J4812" t="s">
        <v>144</v>
      </c>
      <c r="K4812" t="s">
        <v>5853</v>
      </c>
      <c r="L4812" t="s">
        <v>146</v>
      </c>
      <c r="M4812" t="s">
        <v>7856</v>
      </c>
    </row>
    <row r="4813" spans="1:13" x14ac:dyDescent="0.35">
      <c r="A4813" t="s">
        <v>7857</v>
      </c>
      <c r="B4813" t="s">
        <v>25</v>
      </c>
      <c r="C4813" t="s">
        <v>150</v>
      </c>
      <c r="D4813" t="s">
        <v>141</v>
      </c>
      <c r="E4813" t="s">
        <v>7858</v>
      </c>
      <c r="F4813" t="s">
        <v>277</v>
      </c>
      <c r="G4813" t="s">
        <v>151</v>
      </c>
      <c r="H4813" t="s">
        <v>6657</v>
      </c>
      <c r="I4813" t="s">
        <v>55</v>
      </c>
      <c r="J4813" t="s">
        <v>144</v>
      </c>
      <c r="K4813" t="s">
        <v>5853</v>
      </c>
      <c r="L4813" t="s">
        <v>146</v>
      </c>
      <c r="M4813" t="s">
        <v>7859</v>
      </c>
    </row>
    <row r="4814" spans="1:13" x14ac:dyDescent="0.35">
      <c r="A4814" t="s">
        <v>7860</v>
      </c>
      <c r="B4814" t="s">
        <v>25</v>
      </c>
      <c r="C4814" t="s">
        <v>150</v>
      </c>
      <c r="D4814" t="s">
        <v>141</v>
      </c>
      <c r="E4814" t="s">
        <v>7614</v>
      </c>
      <c r="F4814" t="s">
        <v>277</v>
      </c>
      <c r="G4814" t="s">
        <v>151</v>
      </c>
      <c r="H4814" t="s">
        <v>6657</v>
      </c>
      <c r="I4814" t="s">
        <v>200</v>
      </c>
      <c r="J4814" t="s">
        <v>144</v>
      </c>
      <c r="K4814" t="s">
        <v>5853</v>
      </c>
      <c r="L4814" t="s">
        <v>146</v>
      </c>
      <c r="M4814" t="s">
        <v>7861</v>
      </c>
    </row>
    <row r="4815" spans="1:13" x14ac:dyDescent="0.35">
      <c r="A4815" t="s">
        <v>7862</v>
      </c>
      <c r="B4815" t="s">
        <v>25</v>
      </c>
      <c r="C4815" t="s">
        <v>150</v>
      </c>
      <c r="D4815" t="s">
        <v>141</v>
      </c>
      <c r="E4815" t="s">
        <v>7627</v>
      </c>
      <c r="F4815" t="s">
        <v>277</v>
      </c>
      <c r="G4815" t="s">
        <v>151</v>
      </c>
      <c r="H4815" t="s">
        <v>6657</v>
      </c>
      <c r="I4815" t="s">
        <v>55</v>
      </c>
      <c r="J4815" t="s">
        <v>144</v>
      </c>
      <c r="K4815" t="s">
        <v>5853</v>
      </c>
      <c r="L4815" t="s">
        <v>146</v>
      </c>
      <c r="M4815" t="s">
        <v>7863</v>
      </c>
    </row>
    <row r="4816" spans="1:13" x14ac:dyDescent="0.35">
      <c r="A4816" t="s">
        <v>7864</v>
      </c>
      <c r="B4816" t="s">
        <v>25</v>
      </c>
      <c r="C4816" t="s">
        <v>69</v>
      </c>
      <c r="D4816" t="s">
        <v>141</v>
      </c>
      <c r="E4816" t="s">
        <v>7865</v>
      </c>
      <c r="F4816" t="s">
        <v>277</v>
      </c>
      <c r="G4816" t="s">
        <v>7866</v>
      </c>
      <c r="H4816" t="s">
        <v>6657</v>
      </c>
      <c r="I4816" t="s">
        <v>55</v>
      </c>
      <c r="J4816" t="s">
        <v>144</v>
      </c>
      <c r="K4816" t="s">
        <v>5853</v>
      </c>
      <c r="L4816" t="s">
        <v>146</v>
      </c>
      <c r="M4816" t="s">
        <v>7867</v>
      </c>
    </row>
    <row r="4817" spans="1:13" x14ac:dyDescent="0.35">
      <c r="A4817" t="s">
        <v>7868</v>
      </c>
      <c r="B4817" t="s">
        <v>25</v>
      </c>
      <c r="C4817" t="s">
        <v>69</v>
      </c>
      <c r="D4817" t="s">
        <v>141</v>
      </c>
      <c r="E4817" t="s">
        <v>7614</v>
      </c>
      <c r="F4817" t="s">
        <v>7633</v>
      </c>
      <c r="G4817" t="s">
        <v>1560</v>
      </c>
      <c r="H4817" t="s">
        <v>6657</v>
      </c>
      <c r="I4817" t="s">
        <v>55</v>
      </c>
      <c r="J4817" t="s">
        <v>152</v>
      </c>
      <c r="K4817" t="s">
        <v>5853</v>
      </c>
      <c r="L4817" t="s">
        <v>146</v>
      </c>
      <c r="M4817" t="s">
        <v>7869</v>
      </c>
    </row>
    <row r="4818" spans="1:13" x14ac:dyDescent="0.35">
      <c r="A4818" t="s">
        <v>7870</v>
      </c>
      <c r="B4818" t="s">
        <v>25</v>
      </c>
      <c r="C4818" t="s">
        <v>69</v>
      </c>
      <c r="D4818" t="s">
        <v>141</v>
      </c>
      <c r="E4818" t="s">
        <v>7871</v>
      </c>
      <c r="F4818" t="s">
        <v>7633</v>
      </c>
      <c r="G4818" t="s">
        <v>3367</v>
      </c>
      <c r="H4818" t="s">
        <v>6657</v>
      </c>
      <c r="I4818" t="s">
        <v>55</v>
      </c>
      <c r="J4818" t="s">
        <v>144</v>
      </c>
      <c r="K4818" t="s">
        <v>5853</v>
      </c>
      <c r="L4818" t="s">
        <v>146</v>
      </c>
      <c r="M4818" t="s">
        <v>7872</v>
      </c>
    </row>
    <row r="4819" spans="1:13" x14ac:dyDescent="0.35">
      <c r="A4819" t="s">
        <v>7873</v>
      </c>
      <c r="B4819" t="s">
        <v>25</v>
      </c>
      <c r="C4819" t="s">
        <v>69</v>
      </c>
      <c r="D4819" t="s">
        <v>141</v>
      </c>
      <c r="E4819" t="s">
        <v>7611</v>
      </c>
      <c r="F4819" t="s">
        <v>7633</v>
      </c>
      <c r="G4819" t="s">
        <v>195</v>
      </c>
      <c r="H4819" t="s">
        <v>6657</v>
      </c>
      <c r="I4819" t="s">
        <v>55</v>
      </c>
      <c r="J4819" t="s">
        <v>152</v>
      </c>
      <c r="K4819" t="s">
        <v>5853</v>
      </c>
      <c r="L4819" t="s">
        <v>146</v>
      </c>
      <c r="M4819" t="s">
        <v>7874</v>
      </c>
    </row>
    <row r="4820" spans="1:13" x14ac:dyDescent="0.35">
      <c r="A4820" t="s">
        <v>7875</v>
      </c>
      <c r="B4820" t="s">
        <v>25</v>
      </c>
      <c r="C4820" t="s">
        <v>69</v>
      </c>
      <c r="D4820" t="s">
        <v>141</v>
      </c>
      <c r="E4820" t="s">
        <v>7777</v>
      </c>
      <c r="F4820" t="s">
        <v>7633</v>
      </c>
      <c r="G4820" t="s">
        <v>3367</v>
      </c>
      <c r="H4820" t="s">
        <v>6657</v>
      </c>
      <c r="I4820" t="s">
        <v>55</v>
      </c>
      <c r="J4820" t="s">
        <v>144</v>
      </c>
      <c r="K4820" t="s">
        <v>5853</v>
      </c>
      <c r="L4820" t="s">
        <v>146</v>
      </c>
      <c r="M4820" t="s">
        <v>7876</v>
      </c>
    </row>
    <row r="4821" spans="1:13" x14ac:dyDescent="0.35">
      <c r="A4821" t="s">
        <v>7877</v>
      </c>
      <c r="B4821" t="s">
        <v>25</v>
      </c>
      <c r="C4821" t="s">
        <v>69</v>
      </c>
      <c r="D4821" t="s">
        <v>141</v>
      </c>
      <c r="E4821" t="s">
        <v>7807</v>
      </c>
      <c r="F4821" t="s">
        <v>7878</v>
      </c>
      <c r="G4821" t="s">
        <v>195</v>
      </c>
      <c r="H4821" t="s">
        <v>6657</v>
      </c>
      <c r="I4821" t="s">
        <v>55</v>
      </c>
      <c r="J4821" t="s">
        <v>152</v>
      </c>
      <c r="K4821" t="s">
        <v>5853</v>
      </c>
      <c r="L4821" t="s">
        <v>146</v>
      </c>
      <c r="M4821" t="s">
        <v>7879</v>
      </c>
    </row>
    <row r="4822" spans="1:13" x14ac:dyDescent="0.35">
      <c r="A4822" t="s">
        <v>7880</v>
      </c>
      <c r="B4822" t="s">
        <v>25</v>
      </c>
      <c r="C4822" t="s">
        <v>69</v>
      </c>
      <c r="D4822" t="s">
        <v>141</v>
      </c>
      <c r="E4822" t="s">
        <v>7611</v>
      </c>
      <c r="F4822" t="s">
        <v>7878</v>
      </c>
      <c r="G4822" t="s">
        <v>195</v>
      </c>
      <c r="H4822" t="s">
        <v>6657</v>
      </c>
      <c r="I4822" t="s">
        <v>55</v>
      </c>
      <c r="J4822" t="s">
        <v>144</v>
      </c>
      <c r="K4822" t="s">
        <v>5853</v>
      </c>
      <c r="L4822" t="s">
        <v>146</v>
      </c>
      <c r="M4822" t="s">
        <v>7881</v>
      </c>
    </row>
    <row r="4823" spans="1:13" x14ac:dyDescent="0.35">
      <c r="A4823" t="s">
        <v>7882</v>
      </c>
      <c r="B4823" t="s">
        <v>25</v>
      </c>
      <c r="C4823" t="s">
        <v>69</v>
      </c>
      <c r="D4823" t="s">
        <v>141</v>
      </c>
      <c r="E4823" t="s">
        <v>7883</v>
      </c>
      <c r="F4823" t="s">
        <v>7633</v>
      </c>
      <c r="G4823" t="s">
        <v>1560</v>
      </c>
      <c r="H4823" t="s">
        <v>6657</v>
      </c>
      <c r="I4823" t="s">
        <v>55</v>
      </c>
      <c r="J4823" t="s">
        <v>144</v>
      </c>
      <c r="K4823" t="s">
        <v>5853</v>
      </c>
      <c r="L4823" t="s">
        <v>146</v>
      </c>
      <c r="M4823" t="s">
        <v>7884</v>
      </c>
    </row>
    <row r="4824" spans="1:13" x14ac:dyDescent="0.35">
      <c r="A4824" t="s">
        <v>7885</v>
      </c>
      <c r="B4824" t="s">
        <v>25</v>
      </c>
      <c r="C4824" t="s">
        <v>69</v>
      </c>
      <c r="D4824" t="s">
        <v>141</v>
      </c>
      <c r="E4824" t="s">
        <v>7614</v>
      </c>
      <c r="F4824" t="s">
        <v>7878</v>
      </c>
      <c r="G4824" t="s">
        <v>1560</v>
      </c>
      <c r="H4824" t="s">
        <v>6657</v>
      </c>
      <c r="I4824" t="s">
        <v>55</v>
      </c>
      <c r="J4824" t="s">
        <v>144</v>
      </c>
      <c r="K4824" t="s">
        <v>5853</v>
      </c>
      <c r="L4824" t="s">
        <v>252</v>
      </c>
      <c r="M4824" t="s">
        <v>7886</v>
      </c>
    </row>
    <row r="4825" spans="1:13" x14ac:dyDescent="0.35">
      <c r="A4825" t="s">
        <v>7887</v>
      </c>
      <c r="B4825" t="s">
        <v>25</v>
      </c>
      <c r="C4825" t="s">
        <v>69</v>
      </c>
      <c r="D4825" t="s">
        <v>141</v>
      </c>
      <c r="E4825" t="s">
        <v>7888</v>
      </c>
      <c r="F4825" t="s">
        <v>7633</v>
      </c>
      <c r="G4825" t="s">
        <v>7889</v>
      </c>
      <c r="H4825" t="s">
        <v>6657</v>
      </c>
      <c r="I4825" t="s">
        <v>55</v>
      </c>
      <c r="J4825" t="s">
        <v>144</v>
      </c>
      <c r="K4825" t="s">
        <v>5853</v>
      </c>
      <c r="L4825" t="s">
        <v>252</v>
      </c>
      <c r="M4825" t="s">
        <v>7890</v>
      </c>
    </row>
    <row r="4826" spans="1:13" x14ac:dyDescent="0.35">
      <c r="A4826" t="s">
        <v>7891</v>
      </c>
      <c r="B4826" t="s">
        <v>25</v>
      </c>
      <c r="C4826" t="s">
        <v>150</v>
      </c>
      <c r="D4826" t="s">
        <v>141</v>
      </c>
      <c r="E4826" t="s">
        <v>7892</v>
      </c>
      <c r="F4826" t="s">
        <v>6071</v>
      </c>
      <c r="G4826" t="s">
        <v>151</v>
      </c>
      <c r="H4826" t="s">
        <v>6657</v>
      </c>
      <c r="I4826" t="s">
        <v>55</v>
      </c>
      <c r="J4826" t="s">
        <v>1503</v>
      </c>
      <c r="K4826" t="s">
        <v>5853</v>
      </c>
      <c r="L4826" t="s">
        <v>146</v>
      </c>
      <c r="M4826" t="s">
        <v>7893</v>
      </c>
    </row>
    <row r="4827" spans="1:13" x14ac:dyDescent="0.35">
      <c r="A4827" t="s">
        <v>7894</v>
      </c>
      <c r="B4827" t="s">
        <v>25</v>
      </c>
      <c r="C4827" t="s">
        <v>58</v>
      </c>
      <c r="D4827" t="s">
        <v>141</v>
      </c>
      <c r="E4827" t="s">
        <v>7895</v>
      </c>
      <c r="F4827" t="s">
        <v>1510</v>
      </c>
      <c r="G4827" t="s">
        <v>1560</v>
      </c>
      <c r="H4827" t="s">
        <v>6657</v>
      </c>
      <c r="I4827" t="s">
        <v>55</v>
      </c>
      <c r="J4827" t="s">
        <v>1503</v>
      </c>
      <c r="K4827" t="s">
        <v>5853</v>
      </c>
      <c r="L4827" t="s">
        <v>146</v>
      </c>
      <c r="M4827" t="s">
        <v>7896</v>
      </c>
    </row>
    <row r="4828" spans="1:13" x14ac:dyDescent="0.35">
      <c r="A4828" t="s">
        <v>7897</v>
      </c>
      <c r="B4828" t="s">
        <v>25</v>
      </c>
      <c r="C4828" t="s">
        <v>58</v>
      </c>
      <c r="D4828" t="s">
        <v>141</v>
      </c>
      <c r="E4828" t="s">
        <v>7898</v>
      </c>
      <c r="F4828" t="s">
        <v>1510</v>
      </c>
      <c r="G4828" t="s">
        <v>1560</v>
      </c>
      <c r="H4828" t="s">
        <v>6657</v>
      </c>
      <c r="I4828" t="s">
        <v>55</v>
      </c>
      <c r="J4828" t="s">
        <v>1503</v>
      </c>
      <c r="K4828" t="s">
        <v>5853</v>
      </c>
      <c r="L4828" t="s">
        <v>146</v>
      </c>
      <c r="M4828" t="s">
        <v>7899</v>
      </c>
    </row>
    <row r="4829" spans="1:13" x14ac:dyDescent="0.35">
      <c r="A4829" t="s">
        <v>7900</v>
      </c>
      <c r="B4829" t="s">
        <v>25</v>
      </c>
      <c r="C4829" t="s">
        <v>58</v>
      </c>
      <c r="D4829" t="s">
        <v>141</v>
      </c>
      <c r="E4829" t="s">
        <v>7895</v>
      </c>
      <c r="F4829" t="s">
        <v>170</v>
      </c>
      <c r="G4829" t="s">
        <v>1560</v>
      </c>
      <c r="H4829" t="s">
        <v>6657</v>
      </c>
      <c r="I4829" t="s">
        <v>55</v>
      </c>
      <c r="J4829" t="s">
        <v>1503</v>
      </c>
      <c r="K4829" t="s">
        <v>5853</v>
      </c>
      <c r="L4829" t="s">
        <v>146</v>
      </c>
      <c r="M4829" t="s">
        <v>7901</v>
      </c>
    </row>
    <row r="4830" spans="1:13" x14ac:dyDescent="0.35">
      <c r="A4830" t="s">
        <v>7902</v>
      </c>
      <c r="B4830" t="s">
        <v>25</v>
      </c>
      <c r="C4830" t="s">
        <v>150</v>
      </c>
      <c r="D4830" t="s">
        <v>82</v>
      </c>
      <c r="E4830" t="s">
        <v>7614</v>
      </c>
      <c r="F4830" t="s">
        <v>202</v>
      </c>
      <c r="G4830" t="s">
        <v>151</v>
      </c>
      <c r="H4830" t="s">
        <v>6657</v>
      </c>
      <c r="I4830" t="s">
        <v>55</v>
      </c>
      <c r="J4830" t="s">
        <v>144</v>
      </c>
      <c r="K4830" t="s">
        <v>5908</v>
      </c>
      <c r="L4830" t="s">
        <v>146</v>
      </c>
      <c r="M4830" t="s">
        <v>7903</v>
      </c>
    </row>
    <row r="4831" spans="1:13" x14ac:dyDescent="0.35">
      <c r="A4831" t="s">
        <v>7904</v>
      </c>
      <c r="B4831" t="s">
        <v>25</v>
      </c>
      <c r="C4831" t="s">
        <v>150</v>
      </c>
      <c r="D4831" t="s">
        <v>57</v>
      </c>
      <c r="E4831" t="s">
        <v>7614</v>
      </c>
      <c r="F4831" t="s">
        <v>202</v>
      </c>
      <c r="G4831" t="s">
        <v>537</v>
      </c>
      <c r="H4831" t="s">
        <v>6657</v>
      </c>
      <c r="I4831" t="s">
        <v>55</v>
      </c>
      <c r="J4831" t="s">
        <v>144</v>
      </c>
      <c r="K4831" t="s">
        <v>5908</v>
      </c>
      <c r="L4831" t="s">
        <v>146</v>
      </c>
      <c r="M4831" t="s">
        <v>7905</v>
      </c>
    </row>
    <row r="4832" spans="1:13" x14ac:dyDescent="0.35">
      <c r="A4832" t="s">
        <v>7906</v>
      </c>
      <c r="B4832" t="s">
        <v>25</v>
      </c>
      <c r="C4832" t="s">
        <v>150</v>
      </c>
      <c r="D4832" t="s">
        <v>82</v>
      </c>
      <c r="E4832" t="s">
        <v>7907</v>
      </c>
      <c r="F4832" t="s">
        <v>202</v>
      </c>
      <c r="G4832" t="s">
        <v>151</v>
      </c>
      <c r="H4832" t="s">
        <v>6657</v>
      </c>
      <c r="I4832" t="s">
        <v>55</v>
      </c>
      <c r="J4832" t="s">
        <v>144</v>
      </c>
      <c r="K4832" t="s">
        <v>5908</v>
      </c>
      <c r="L4832" t="s">
        <v>146</v>
      </c>
      <c r="M4832" t="s">
        <v>7908</v>
      </c>
    </row>
    <row r="4833" spans="1:13" x14ac:dyDescent="0.35">
      <c r="A4833" t="s">
        <v>7909</v>
      </c>
      <c r="B4833" t="s">
        <v>25</v>
      </c>
      <c r="C4833" t="s">
        <v>150</v>
      </c>
      <c r="D4833" t="s">
        <v>57</v>
      </c>
      <c r="E4833" t="s">
        <v>7910</v>
      </c>
      <c r="F4833" t="s">
        <v>202</v>
      </c>
      <c r="G4833" t="s">
        <v>537</v>
      </c>
      <c r="H4833" t="s">
        <v>6657</v>
      </c>
      <c r="I4833" t="s">
        <v>55</v>
      </c>
      <c r="J4833" t="s">
        <v>2175</v>
      </c>
      <c r="K4833" t="s">
        <v>5908</v>
      </c>
      <c r="L4833" t="s">
        <v>146</v>
      </c>
      <c r="M4833" t="s">
        <v>7911</v>
      </c>
    </row>
    <row r="4834" spans="1:13" x14ac:dyDescent="0.35">
      <c r="A4834" t="s">
        <v>7912</v>
      </c>
      <c r="B4834" t="s">
        <v>25</v>
      </c>
      <c r="C4834" t="s">
        <v>150</v>
      </c>
      <c r="D4834" t="s">
        <v>57</v>
      </c>
      <c r="E4834" t="s">
        <v>7611</v>
      </c>
      <c r="F4834" t="s">
        <v>202</v>
      </c>
      <c r="G4834" t="s">
        <v>537</v>
      </c>
      <c r="H4834" t="s">
        <v>6657</v>
      </c>
      <c r="I4834" t="s">
        <v>55</v>
      </c>
      <c r="J4834" t="s">
        <v>2175</v>
      </c>
      <c r="K4834" t="s">
        <v>5908</v>
      </c>
      <c r="L4834" t="s">
        <v>146</v>
      </c>
      <c r="M4834" t="s">
        <v>7913</v>
      </c>
    </row>
    <row r="4835" spans="1:13" x14ac:dyDescent="0.35">
      <c r="A4835" t="s">
        <v>7914</v>
      </c>
      <c r="B4835" t="s">
        <v>25</v>
      </c>
      <c r="C4835" t="s">
        <v>150</v>
      </c>
      <c r="D4835" t="s">
        <v>57</v>
      </c>
      <c r="E4835" t="s">
        <v>7871</v>
      </c>
      <c r="F4835" t="s">
        <v>202</v>
      </c>
      <c r="G4835" t="s">
        <v>537</v>
      </c>
      <c r="H4835" t="s">
        <v>6657</v>
      </c>
      <c r="I4835" t="s">
        <v>55</v>
      </c>
      <c r="J4835" t="s">
        <v>2175</v>
      </c>
      <c r="K4835" t="s">
        <v>5908</v>
      </c>
      <c r="L4835" t="s">
        <v>146</v>
      </c>
      <c r="M4835" t="s">
        <v>7915</v>
      </c>
    </row>
    <row r="4836" spans="1:13" x14ac:dyDescent="0.35">
      <c r="A4836" t="s">
        <v>7916</v>
      </c>
      <c r="B4836" t="s">
        <v>25</v>
      </c>
      <c r="C4836" t="s">
        <v>150</v>
      </c>
      <c r="D4836" t="s">
        <v>57</v>
      </c>
      <c r="E4836" t="s">
        <v>7917</v>
      </c>
      <c r="F4836" t="s">
        <v>202</v>
      </c>
      <c r="G4836" t="s">
        <v>537</v>
      </c>
      <c r="H4836" t="s">
        <v>6657</v>
      </c>
      <c r="I4836" t="s">
        <v>55</v>
      </c>
      <c r="J4836" t="s">
        <v>2175</v>
      </c>
      <c r="K4836" t="s">
        <v>5908</v>
      </c>
      <c r="L4836" t="s">
        <v>146</v>
      </c>
      <c r="M4836" t="s">
        <v>7918</v>
      </c>
    </row>
    <row r="4837" spans="1:13" x14ac:dyDescent="0.35">
      <c r="A4837" t="s">
        <v>7919</v>
      </c>
      <c r="B4837" t="s">
        <v>25</v>
      </c>
      <c r="C4837" t="s">
        <v>150</v>
      </c>
      <c r="D4837" t="s">
        <v>82</v>
      </c>
      <c r="E4837" t="s">
        <v>7611</v>
      </c>
      <c r="F4837" t="s">
        <v>202</v>
      </c>
      <c r="G4837" t="s">
        <v>151</v>
      </c>
      <c r="H4837" t="s">
        <v>6657</v>
      </c>
      <c r="I4837" t="s">
        <v>200</v>
      </c>
      <c r="J4837" t="s">
        <v>152</v>
      </c>
      <c r="K4837" t="s">
        <v>5908</v>
      </c>
      <c r="L4837" t="s">
        <v>146</v>
      </c>
      <c r="M4837" t="s">
        <v>7920</v>
      </c>
    </row>
    <row r="4838" spans="1:13" x14ac:dyDescent="0.35">
      <c r="A4838" t="s">
        <v>7921</v>
      </c>
      <c r="B4838" t="s">
        <v>25</v>
      </c>
      <c r="C4838" t="s">
        <v>150</v>
      </c>
      <c r="D4838" t="s">
        <v>82</v>
      </c>
      <c r="E4838" t="s">
        <v>7871</v>
      </c>
      <c r="F4838" t="s">
        <v>202</v>
      </c>
      <c r="G4838" t="s">
        <v>151</v>
      </c>
      <c r="H4838" t="s">
        <v>6657</v>
      </c>
      <c r="I4838" t="s">
        <v>55</v>
      </c>
      <c r="J4838" t="s">
        <v>144</v>
      </c>
      <c r="K4838" t="s">
        <v>5908</v>
      </c>
      <c r="L4838" t="s">
        <v>146</v>
      </c>
      <c r="M4838" t="s">
        <v>7922</v>
      </c>
    </row>
    <row r="4839" spans="1:13" x14ac:dyDescent="0.35">
      <c r="A4839" t="s">
        <v>7923</v>
      </c>
      <c r="B4839" t="s">
        <v>25</v>
      </c>
      <c r="C4839" t="s">
        <v>150</v>
      </c>
      <c r="D4839" t="s">
        <v>82</v>
      </c>
      <c r="E4839" t="s">
        <v>7924</v>
      </c>
      <c r="F4839" t="s">
        <v>202</v>
      </c>
      <c r="G4839" t="s">
        <v>151</v>
      </c>
      <c r="H4839" t="s">
        <v>6657</v>
      </c>
      <c r="I4839" t="s">
        <v>55</v>
      </c>
      <c r="J4839" t="s">
        <v>144</v>
      </c>
      <c r="K4839" t="s">
        <v>5908</v>
      </c>
      <c r="L4839" t="s">
        <v>146</v>
      </c>
      <c r="M4839" t="s">
        <v>7925</v>
      </c>
    </row>
    <row r="4840" spans="1:13" x14ac:dyDescent="0.35">
      <c r="A4840" t="s">
        <v>7926</v>
      </c>
      <c r="B4840" t="s">
        <v>25</v>
      </c>
      <c r="C4840" t="s">
        <v>150</v>
      </c>
      <c r="D4840" t="s">
        <v>82</v>
      </c>
      <c r="E4840" t="s">
        <v>7927</v>
      </c>
      <c r="F4840" t="s">
        <v>202</v>
      </c>
      <c r="G4840" t="s">
        <v>151</v>
      </c>
      <c r="H4840" t="s">
        <v>6657</v>
      </c>
      <c r="I4840" t="s">
        <v>55</v>
      </c>
      <c r="J4840" t="s">
        <v>1503</v>
      </c>
      <c r="K4840" t="s">
        <v>5908</v>
      </c>
      <c r="L4840" t="s">
        <v>146</v>
      </c>
      <c r="M4840" t="s">
        <v>7928</v>
      </c>
    </row>
    <row r="4841" spans="1:13" x14ac:dyDescent="0.35">
      <c r="A4841" t="s">
        <v>7929</v>
      </c>
      <c r="B4841" t="s">
        <v>25</v>
      </c>
      <c r="C4841" t="s">
        <v>150</v>
      </c>
      <c r="D4841" t="s">
        <v>82</v>
      </c>
      <c r="E4841" t="s">
        <v>7930</v>
      </c>
      <c r="F4841" t="s">
        <v>202</v>
      </c>
      <c r="G4841" t="s">
        <v>151</v>
      </c>
      <c r="H4841" t="s">
        <v>6657</v>
      </c>
      <c r="I4841" t="s">
        <v>55</v>
      </c>
      <c r="J4841" t="s">
        <v>1503</v>
      </c>
      <c r="K4841" t="s">
        <v>5908</v>
      </c>
      <c r="L4841" t="s">
        <v>146</v>
      </c>
      <c r="M4841" t="s">
        <v>7931</v>
      </c>
    </row>
    <row r="4842" spans="1:13" x14ac:dyDescent="0.35">
      <c r="A4842" t="s">
        <v>7932</v>
      </c>
      <c r="B4842" t="s">
        <v>25</v>
      </c>
      <c r="C4842" t="s">
        <v>150</v>
      </c>
      <c r="D4842" t="s">
        <v>82</v>
      </c>
      <c r="E4842" t="s">
        <v>7933</v>
      </c>
      <c r="F4842" t="s">
        <v>202</v>
      </c>
      <c r="G4842" t="s">
        <v>151</v>
      </c>
      <c r="H4842" t="s">
        <v>6657</v>
      </c>
      <c r="I4842" t="s">
        <v>55</v>
      </c>
      <c r="J4842" t="s">
        <v>1503</v>
      </c>
      <c r="K4842" t="s">
        <v>5908</v>
      </c>
      <c r="L4842" t="s">
        <v>146</v>
      </c>
      <c r="M4842" t="s">
        <v>7934</v>
      </c>
    </row>
    <row r="4843" spans="1:13" x14ac:dyDescent="0.35">
      <c r="A4843" t="s">
        <v>7935</v>
      </c>
      <c r="B4843" t="s">
        <v>25</v>
      </c>
      <c r="C4843" t="s">
        <v>150</v>
      </c>
      <c r="D4843" t="s">
        <v>82</v>
      </c>
      <c r="E4843" t="s">
        <v>7936</v>
      </c>
      <c r="F4843" t="s">
        <v>202</v>
      </c>
      <c r="G4843" t="s">
        <v>537</v>
      </c>
      <c r="H4843" t="s">
        <v>6657</v>
      </c>
      <c r="I4843" t="s">
        <v>55</v>
      </c>
      <c r="J4843" t="s">
        <v>1503</v>
      </c>
      <c r="K4843" t="s">
        <v>5908</v>
      </c>
      <c r="L4843" t="s">
        <v>146</v>
      </c>
      <c r="M4843" t="s">
        <v>7937</v>
      </c>
    </row>
    <row r="4844" spans="1:13" x14ac:dyDescent="0.35">
      <c r="A4844" t="s">
        <v>7938</v>
      </c>
      <c r="B4844" t="s">
        <v>25</v>
      </c>
      <c r="C4844" t="s">
        <v>150</v>
      </c>
      <c r="D4844" t="s">
        <v>57</v>
      </c>
      <c r="E4844" t="s">
        <v>7939</v>
      </c>
      <c r="F4844" t="s">
        <v>202</v>
      </c>
      <c r="G4844" t="s">
        <v>537</v>
      </c>
      <c r="H4844" t="s">
        <v>6657</v>
      </c>
      <c r="I4844" t="s">
        <v>55</v>
      </c>
      <c r="J4844" t="s">
        <v>1503</v>
      </c>
      <c r="K4844" t="s">
        <v>5908</v>
      </c>
      <c r="L4844" t="s">
        <v>146</v>
      </c>
      <c r="M4844" t="s">
        <v>7940</v>
      </c>
    </row>
    <row r="4845" spans="1:13" x14ac:dyDescent="0.35">
      <c r="A4845" t="s">
        <v>7941</v>
      </c>
      <c r="B4845" t="s">
        <v>25</v>
      </c>
      <c r="C4845" t="s">
        <v>150</v>
      </c>
      <c r="D4845" t="s">
        <v>82</v>
      </c>
      <c r="E4845" t="s">
        <v>7942</v>
      </c>
      <c r="F4845" t="s">
        <v>202</v>
      </c>
      <c r="G4845" t="s">
        <v>149</v>
      </c>
      <c r="H4845" t="s">
        <v>6657</v>
      </c>
      <c r="I4845" t="s">
        <v>55</v>
      </c>
      <c r="J4845" t="s">
        <v>1503</v>
      </c>
      <c r="K4845" t="s">
        <v>5908</v>
      </c>
      <c r="L4845" t="s">
        <v>146</v>
      </c>
      <c r="M4845" t="s">
        <v>7943</v>
      </c>
    </row>
    <row r="4846" spans="1:13" x14ac:dyDescent="0.35">
      <c r="A4846" t="s">
        <v>7944</v>
      </c>
      <c r="B4846" t="s">
        <v>25</v>
      </c>
      <c r="C4846" t="s">
        <v>150</v>
      </c>
      <c r="D4846" t="s">
        <v>82</v>
      </c>
      <c r="E4846" t="s">
        <v>7945</v>
      </c>
      <c r="F4846" t="s">
        <v>202</v>
      </c>
      <c r="G4846" t="s">
        <v>149</v>
      </c>
      <c r="H4846" t="s">
        <v>6657</v>
      </c>
      <c r="I4846" t="s">
        <v>55</v>
      </c>
      <c r="J4846" t="s">
        <v>1503</v>
      </c>
      <c r="K4846" t="s">
        <v>5908</v>
      </c>
      <c r="L4846" t="s">
        <v>146</v>
      </c>
      <c r="M4846" t="s">
        <v>7946</v>
      </c>
    </row>
    <row r="4847" spans="1:13" x14ac:dyDescent="0.35">
      <c r="A4847" t="s">
        <v>7947</v>
      </c>
      <c r="B4847" t="s">
        <v>25</v>
      </c>
      <c r="C4847" t="s">
        <v>150</v>
      </c>
      <c r="D4847" t="s">
        <v>82</v>
      </c>
      <c r="E4847" t="s">
        <v>7948</v>
      </c>
      <c r="F4847" t="s">
        <v>202</v>
      </c>
      <c r="G4847" t="s">
        <v>149</v>
      </c>
      <c r="H4847" t="s">
        <v>6657</v>
      </c>
      <c r="I4847" t="s">
        <v>55</v>
      </c>
      <c r="J4847" t="s">
        <v>1503</v>
      </c>
      <c r="K4847" t="s">
        <v>5908</v>
      </c>
      <c r="L4847" t="s">
        <v>146</v>
      </c>
      <c r="M4847" t="s">
        <v>7949</v>
      </c>
    </row>
    <row r="4848" spans="1:13" x14ac:dyDescent="0.35">
      <c r="A4848" t="s">
        <v>7950</v>
      </c>
      <c r="B4848" t="s">
        <v>25</v>
      </c>
      <c r="C4848" t="s">
        <v>150</v>
      </c>
      <c r="D4848" t="s">
        <v>82</v>
      </c>
      <c r="E4848" t="s">
        <v>7951</v>
      </c>
      <c r="F4848" t="s">
        <v>202</v>
      </c>
      <c r="G4848" t="s">
        <v>149</v>
      </c>
      <c r="H4848" t="s">
        <v>6657</v>
      </c>
      <c r="I4848" t="s">
        <v>55</v>
      </c>
      <c r="J4848" t="s">
        <v>1503</v>
      </c>
      <c r="K4848" t="s">
        <v>5908</v>
      </c>
      <c r="L4848" t="s">
        <v>146</v>
      </c>
      <c r="M4848" t="s">
        <v>7952</v>
      </c>
    </row>
    <row r="4849" spans="1:13" x14ac:dyDescent="0.35">
      <c r="A4849" t="s">
        <v>7953</v>
      </c>
      <c r="B4849" t="s">
        <v>25</v>
      </c>
      <c r="C4849" t="s">
        <v>150</v>
      </c>
      <c r="D4849" t="s">
        <v>57</v>
      </c>
      <c r="E4849" t="s">
        <v>6656</v>
      </c>
      <c r="F4849" t="s">
        <v>202</v>
      </c>
      <c r="G4849" t="s">
        <v>537</v>
      </c>
      <c r="H4849" t="s">
        <v>6657</v>
      </c>
      <c r="I4849" t="s">
        <v>55</v>
      </c>
      <c r="J4849" t="s">
        <v>1503</v>
      </c>
      <c r="K4849" t="s">
        <v>5908</v>
      </c>
      <c r="L4849" t="s">
        <v>146</v>
      </c>
      <c r="M4849" t="s">
        <v>7954</v>
      </c>
    </row>
    <row r="4850" spans="1:13" x14ac:dyDescent="0.35">
      <c r="A4850" t="s">
        <v>7955</v>
      </c>
      <c r="B4850" t="s">
        <v>25</v>
      </c>
      <c r="C4850" t="s">
        <v>150</v>
      </c>
      <c r="D4850" t="s">
        <v>82</v>
      </c>
      <c r="E4850" t="s">
        <v>7956</v>
      </c>
      <c r="F4850" t="s">
        <v>202</v>
      </c>
      <c r="G4850" t="s">
        <v>149</v>
      </c>
      <c r="H4850" t="s">
        <v>6657</v>
      </c>
      <c r="I4850" t="s">
        <v>55</v>
      </c>
      <c r="J4850" t="s">
        <v>1503</v>
      </c>
      <c r="K4850" t="s">
        <v>5908</v>
      </c>
      <c r="L4850" t="s">
        <v>146</v>
      </c>
      <c r="M4850" t="s">
        <v>7957</v>
      </c>
    </row>
    <row r="4851" spans="1:13" x14ac:dyDescent="0.35">
      <c r="A4851" t="s">
        <v>7958</v>
      </c>
      <c r="B4851" t="s">
        <v>25</v>
      </c>
      <c r="C4851" t="s">
        <v>150</v>
      </c>
      <c r="D4851" t="s">
        <v>82</v>
      </c>
      <c r="E4851" t="s">
        <v>7959</v>
      </c>
      <c r="F4851" t="s">
        <v>202</v>
      </c>
      <c r="G4851" t="s">
        <v>149</v>
      </c>
      <c r="H4851" t="s">
        <v>6657</v>
      </c>
      <c r="I4851" t="s">
        <v>55</v>
      </c>
      <c r="J4851" t="s">
        <v>1503</v>
      </c>
      <c r="K4851" t="s">
        <v>5908</v>
      </c>
      <c r="L4851" t="s">
        <v>146</v>
      </c>
      <c r="M4851" t="s">
        <v>7960</v>
      </c>
    </row>
    <row r="4852" spans="1:13" x14ac:dyDescent="0.35">
      <c r="A4852" t="s">
        <v>7961</v>
      </c>
      <c r="B4852" t="s">
        <v>25</v>
      </c>
      <c r="C4852" t="s">
        <v>150</v>
      </c>
      <c r="D4852" t="s">
        <v>82</v>
      </c>
      <c r="E4852" t="s">
        <v>7962</v>
      </c>
      <c r="F4852" t="s">
        <v>202</v>
      </c>
      <c r="G4852" t="s">
        <v>149</v>
      </c>
      <c r="H4852" t="s">
        <v>6657</v>
      </c>
      <c r="I4852" t="s">
        <v>55</v>
      </c>
      <c r="J4852" t="s">
        <v>1503</v>
      </c>
      <c r="K4852" t="s">
        <v>5908</v>
      </c>
      <c r="L4852" t="s">
        <v>146</v>
      </c>
      <c r="M4852" t="s">
        <v>7963</v>
      </c>
    </row>
    <row r="4853" spans="1:13" x14ac:dyDescent="0.35">
      <c r="A4853" t="s">
        <v>7964</v>
      </c>
      <c r="B4853" t="s">
        <v>25</v>
      </c>
      <c r="C4853" t="s">
        <v>150</v>
      </c>
      <c r="D4853" t="s">
        <v>82</v>
      </c>
      <c r="E4853" t="s">
        <v>7965</v>
      </c>
      <c r="F4853" t="s">
        <v>202</v>
      </c>
      <c r="G4853" t="s">
        <v>149</v>
      </c>
      <c r="H4853" t="s">
        <v>6657</v>
      </c>
      <c r="I4853" t="s">
        <v>55</v>
      </c>
      <c r="J4853" t="s">
        <v>1503</v>
      </c>
      <c r="K4853" t="s">
        <v>5908</v>
      </c>
      <c r="L4853" t="s">
        <v>146</v>
      </c>
      <c r="M4853" t="s">
        <v>7966</v>
      </c>
    </row>
    <row r="4854" spans="1:13" x14ac:dyDescent="0.35">
      <c r="A4854" t="s">
        <v>7967</v>
      </c>
      <c r="B4854" t="s">
        <v>25</v>
      </c>
      <c r="C4854" t="s">
        <v>150</v>
      </c>
      <c r="D4854" t="s">
        <v>82</v>
      </c>
      <c r="E4854" t="s">
        <v>7968</v>
      </c>
      <c r="F4854" t="s">
        <v>202</v>
      </c>
      <c r="G4854" t="s">
        <v>149</v>
      </c>
      <c r="H4854" t="s">
        <v>6657</v>
      </c>
      <c r="I4854" t="s">
        <v>55</v>
      </c>
      <c r="J4854" t="s">
        <v>1503</v>
      </c>
      <c r="K4854" t="s">
        <v>5908</v>
      </c>
      <c r="L4854" t="s">
        <v>146</v>
      </c>
      <c r="M4854" t="s">
        <v>7969</v>
      </c>
    </row>
    <row r="4855" spans="1:13" x14ac:dyDescent="0.35">
      <c r="A4855" t="s">
        <v>7970</v>
      </c>
      <c r="B4855" t="s">
        <v>25</v>
      </c>
      <c r="C4855" t="s">
        <v>150</v>
      </c>
      <c r="D4855" t="s">
        <v>82</v>
      </c>
      <c r="E4855" t="s">
        <v>7971</v>
      </c>
      <c r="F4855" t="s">
        <v>202</v>
      </c>
      <c r="G4855" t="s">
        <v>149</v>
      </c>
      <c r="H4855" t="s">
        <v>6657</v>
      </c>
      <c r="I4855" t="s">
        <v>55</v>
      </c>
      <c r="J4855" t="s">
        <v>1503</v>
      </c>
      <c r="K4855" t="s">
        <v>5908</v>
      </c>
      <c r="L4855" t="s">
        <v>146</v>
      </c>
      <c r="M4855" t="s">
        <v>7972</v>
      </c>
    </row>
    <row r="4856" spans="1:13" x14ac:dyDescent="0.35">
      <c r="A4856" t="s">
        <v>7973</v>
      </c>
      <c r="B4856" t="s">
        <v>25</v>
      </c>
      <c r="C4856" t="s">
        <v>150</v>
      </c>
      <c r="D4856" t="s">
        <v>57</v>
      </c>
      <c r="E4856" t="s">
        <v>7642</v>
      </c>
      <c r="F4856" t="s">
        <v>202</v>
      </c>
      <c r="G4856" t="s">
        <v>537</v>
      </c>
      <c r="H4856" t="s">
        <v>6657</v>
      </c>
      <c r="I4856" t="s">
        <v>55</v>
      </c>
      <c r="J4856" t="s">
        <v>1503</v>
      </c>
      <c r="K4856" t="s">
        <v>5908</v>
      </c>
      <c r="L4856" t="s">
        <v>146</v>
      </c>
      <c r="M4856" t="s">
        <v>7974</v>
      </c>
    </row>
    <row r="4857" spans="1:13" x14ac:dyDescent="0.35">
      <c r="A4857" t="s">
        <v>7975</v>
      </c>
      <c r="B4857" t="s">
        <v>25</v>
      </c>
      <c r="C4857" t="s">
        <v>150</v>
      </c>
      <c r="D4857" t="s">
        <v>82</v>
      </c>
      <c r="E4857" t="s">
        <v>7976</v>
      </c>
      <c r="F4857" t="s">
        <v>202</v>
      </c>
      <c r="G4857" t="s">
        <v>151</v>
      </c>
      <c r="H4857" t="s">
        <v>6657</v>
      </c>
      <c r="I4857" t="s">
        <v>55</v>
      </c>
      <c r="J4857" t="s">
        <v>144</v>
      </c>
      <c r="K4857" t="s">
        <v>5908</v>
      </c>
      <c r="L4857" t="s">
        <v>146</v>
      </c>
      <c r="M4857" t="s">
        <v>7977</v>
      </c>
    </row>
    <row r="4858" spans="1:13" x14ac:dyDescent="0.35">
      <c r="A4858" t="s">
        <v>7978</v>
      </c>
      <c r="B4858" t="s">
        <v>25</v>
      </c>
      <c r="C4858" t="s">
        <v>150</v>
      </c>
      <c r="D4858" t="s">
        <v>86</v>
      </c>
      <c r="E4858" t="s">
        <v>7979</v>
      </c>
      <c r="F4858" t="s">
        <v>7980</v>
      </c>
      <c r="G4858" t="s">
        <v>1560</v>
      </c>
      <c r="H4858" t="s">
        <v>6657</v>
      </c>
      <c r="I4858" t="s">
        <v>55</v>
      </c>
      <c r="J4858" t="s">
        <v>1503</v>
      </c>
      <c r="K4858" t="s">
        <v>5908</v>
      </c>
      <c r="L4858" t="s">
        <v>146</v>
      </c>
      <c r="M4858" t="s">
        <v>7981</v>
      </c>
    </row>
    <row r="4859" spans="1:13" x14ac:dyDescent="0.35">
      <c r="A4859" t="s">
        <v>7982</v>
      </c>
      <c r="B4859" t="s">
        <v>25</v>
      </c>
      <c r="C4859" t="s">
        <v>150</v>
      </c>
      <c r="D4859" t="s">
        <v>86</v>
      </c>
      <c r="E4859" t="s">
        <v>7983</v>
      </c>
      <c r="F4859" t="s">
        <v>7980</v>
      </c>
      <c r="G4859" t="s">
        <v>1560</v>
      </c>
      <c r="H4859" t="s">
        <v>6657</v>
      </c>
      <c r="I4859" t="s">
        <v>55</v>
      </c>
      <c r="J4859" t="s">
        <v>1503</v>
      </c>
      <c r="K4859" t="s">
        <v>5908</v>
      </c>
      <c r="L4859" t="s">
        <v>146</v>
      </c>
      <c r="M4859" t="s">
        <v>7984</v>
      </c>
    </row>
    <row r="4860" spans="1:13" x14ac:dyDescent="0.35">
      <c r="A4860" t="s">
        <v>7985</v>
      </c>
      <c r="B4860" t="s">
        <v>25</v>
      </c>
      <c r="C4860" t="s">
        <v>150</v>
      </c>
      <c r="D4860" t="s">
        <v>86</v>
      </c>
      <c r="E4860" t="s">
        <v>7986</v>
      </c>
      <c r="F4860" t="s">
        <v>7980</v>
      </c>
      <c r="G4860" t="s">
        <v>1560</v>
      </c>
      <c r="H4860" t="s">
        <v>6657</v>
      </c>
      <c r="I4860" t="s">
        <v>55</v>
      </c>
      <c r="J4860" t="s">
        <v>1503</v>
      </c>
      <c r="K4860" t="s">
        <v>5908</v>
      </c>
      <c r="L4860" t="s">
        <v>146</v>
      </c>
      <c r="M4860" t="s">
        <v>7987</v>
      </c>
    </row>
    <row r="4861" spans="1:13" x14ac:dyDescent="0.35">
      <c r="A4861" t="s">
        <v>7988</v>
      </c>
      <c r="B4861" t="s">
        <v>25</v>
      </c>
      <c r="C4861" t="s">
        <v>150</v>
      </c>
      <c r="D4861" t="s">
        <v>86</v>
      </c>
      <c r="E4861" t="s">
        <v>7989</v>
      </c>
      <c r="F4861" t="s">
        <v>7980</v>
      </c>
      <c r="G4861" t="s">
        <v>1560</v>
      </c>
      <c r="H4861" t="s">
        <v>6657</v>
      </c>
      <c r="I4861" t="s">
        <v>55</v>
      </c>
      <c r="J4861" t="s">
        <v>1503</v>
      </c>
      <c r="K4861" t="s">
        <v>5908</v>
      </c>
      <c r="L4861" t="s">
        <v>146</v>
      </c>
      <c r="M4861" t="s">
        <v>7990</v>
      </c>
    </row>
    <row r="4862" spans="1:13" x14ac:dyDescent="0.35">
      <c r="A4862" t="s">
        <v>7991</v>
      </c>
      <c r="B4862" t="s">
        <v>25</v>
      </c>
      <c r="C4862" t="s">
        <v>150</v>
      </c>
      <c r="D4862" t="s">
        <v>86</v>
      </c>
      <c r="E4862" t="s">
        <v>7992</v>
      </c>
      <c r="F4862" t="s">
        <v>7980</v>
      </c>
      <c r="G4862" t="s">
        <v>1560</v>
      </c>
      <c r="H4862" t="s">
        <v>6657</v>
      </c>
      <c r="I4862" t="s">
        <v>55</v>
      </c>
      <c r="J4862" t="s">
        <v>1503</v>
      </c>
      <c r="K4862" t="s">
        <v>5908</v>
      </c>
      <c r="L4862" t="s">
        <v>146</v>
      </c>
      <c r="M4862" t="s">
        <v>7993</v>
      </c>
    </row>
    <row r="4863" spans="1:13" x14ac:dyDescent="0.35">
      <c r="A4863" t="s">
        <v>7994</v>
      </c>
      <c r="B4863" t="s">
        <v>25</v>
      </c>
      <c r="C4863" t="s">
        <v>150</v>
      </c>
      <c r="D4863" t="s">
        <v>86</v>
      </c>
      <c r="E4863" t="s">
        <v>7995</v>
      </c>
      <c r="F4863" t="s">
        <v>7980</v>
      </c>
      <c r="G4863" t="s">
        <v>1560</v>
      </c>
      <c r="H4863" t="s">
        <v>6657</v>
      </c>
      <c r="I4863" t="s">
        <v>55</v>
      </c>
      <c r="J4863" t="s">
        <v>1503</v>
      </c>
      <c r="K4863" t="s">
        <v>5908</v>
      </c>
      <c r="L4863" t="s">
        <v>146</v>
      </c>
      <c r="M4863" t="s">
        <v>7996</v>
      </c>
    </row>
    <row r="4864" spans="1:13" x14ac:dyDescent="0.35">
      <c r="A4864" t="s">
        <v>7997</v>
      </c>
      <c r="B4864" t="s">
        <v>25</v>
      </c>
      <c r="C4864" t="s">
        <v>150</v>
      </c>
      <c r="D4864" t="s">
        <v>86</v>
      </c>
      <c r="E4864" t="s">
        <v>7998</v>
      </c>
      <c r="F4864" t="s">
        <v>7980</v>
      </c>
      <c r="G4864" t="s">
        <v>1560</v>
      </c>
      <c r="H4864" t="s">
        <v>6657</v>
      </c>
      <c r="I4864" t="s">
        <v>55</v>
      </c>
      <c r="J4864" t="s">
        <v>1503</v>
      </c>
      <c r="K4864" t="s">
        <v>5908</v>
      </c>
      <c r="L4864" t="s">
        <v>146</v>
      </c>
      <c r="M4864" t="s">
        <v>7999</v>
      </c>
    </row>
    <row r="4865" spans="1:13" x14ac:dyDescent="0.35">
      <c r="A4865" t="s">
        <v>8000</v>
      </c>
      <c r="B4865" t="s">
        <v>25</v>
      </c>
      <c r="C4865" t="s">
        <v>150</v>
      </c>
      <c r="D4865" t="s">
        <v>86</v>
      </c>
      <c r="E4865" t="s">
        <v>8001</v>
      </c>
      <c r="F4865" t="s">
        <v>7980</v>
      </c>
      <c r="G4865" t="s">
        <v>1560</v>
      </c>
      <c r="H4865" t="s">
        <v>6657</v>
      </c>
      <c r="I4865" t="s">
        <v>55</v>
      </c>
      <c r="J4865" t="s">
        <v>1503</v>
      </c>
      <c r="K4865" t="s">
        <v>5908</v>
      </c>
      <c r="L4865" t="s">
        <v>146</v>
      </c>
      <c r="M4865" t="s">
        <v>8002</v>
      </c>
    </row>
    <row r="4866" spans="1:13" x14ac:dyDescent="0.35">
      <c r="A4866" t="s">
        <v>8003</v>
      </c>
      <c r="B4866" t="s">
        <v>25</v>
      </c>
      <c r="C4866" t="s">
        <v>150</v>
      </c>
      <c r="D4866" t="s">
        <v>86</v>
      </c>
      <c r="E4866" t="s">
        <v>7979</v>
      </c>
      <c r="F4866" t="s">
        <v>8004</v>
      </c>
      <c r="G4866" t="s">
        <v>1560</v>
      </c>
      <c r="H4866" t="s">
        <v>6657</v>
      </c>
      <c r="I4866" t="s">
        <v>55</v>
      </c>
      <c r="J4866" t="s">
        <v>1503</v>
      </c>
      <c r="K4866" t="s">
        <v>5908</v>
      </c>
      <c r="L4866" t="s">
        <v>146</v>
      </c>
      <c r="M4866" t="s">
        <v>8005</v>
      </c>
    </row>
    <row r="4867" spans="1:13" x14ac:dyDescent="0.35">
      <c r="A4867" t="s">
        <v>8006</v>
      </c>
      <c r="B4867" t="s">
        <v>25</v>
      </c>
      <c r="C4867" t="s">
        <v>150</v>
      </c>
      <c r="D4867" t="s">
        <v>86</v>
      </c>
      <c r="E4867" t="s">
        <v>7986</v>
      </c>
      <c r="F4867" t="s">
        <v>8004</v>
      </c>
      <c r="G4867" t="s">
        <v>1560</v>
      </c>
      <c r="H4867" t="s">
        <v>6657</v>
      </c>
      <c r="I4867" t="s">
        <v>55</v>
      </c>
      <c r="J4867" t="s">
        <v>1503</v>
      </c>
      <c r="K4867" t="s">
        <v>5908</v>
      </c>
      <c r="L4867" t="s">
        <v>146</v>
      </c>
      <c r="M4867" t="s">
        <v>8007</v>
      </c>
    </row>
    <row r="4868" spans="1:13" x14ac:dyDescent="0.35">
      <c r="A4868" t="s">
        <v>8008</v>
      </c>
      <c r="B4868" t="s">
        <v>25</v>
      </c>
      <c r="C4868" t="s">
        <v>150</v>
      </c>
      <c r="D4868" t="s">
        <v>80</v>
      </c>
      <c r="E4868" t="s">
        <v>8009</v>
      </c>
      <c r="F4868" t="s">
        <v>8004</v>
      </c>
      <c r="G4868" t="s">
        <v>1560</v>
      </c>
      <c r="H4868" t="s">
        <v>6657</v>
      </c>
      <c r="I4868" t="s">
        <v>55</v>
      </c>
      <c r="J4868" t="s">
        <v>1503</v>
      </c>
      <c r="K4868" t="s">
        <v>5908</v>
      </c>
      <c r="L4868" t="s">
        <v>146</v>
      </c>
      <c r="M4868" t="s">
        <v>8010</v>
      </c>
    </row>
    <row r="4869" spans="1:13" x14ac:dyDescent="0.35">
      <c r="A4869" t="s">
        <v>8011</v>
      </c>
      <c r="B4869" t="s">
        <v>25</v>
      </c>
      <c r="C4869" t="s">
        <v>150</v>
      </c>
      <c r="D4869" t="s">
        <v>80</v>
      </c>
      <c r="E4869" t="s">
        <v>7989</v>
      </c>
      <c r="F4869" t="s">
        <v>8004</v>
      </c>
      <c r="G4869" t="s">
        <v>1560</v>
      </c>
      <c r="H4869" t="s">
        <v>6657</v>
      </c>
      <c r="I4869" t="s">
        <v>55</v>
      </c>
      <c r="J4869" t="s">
        <v>1503</v>
      </c>
      <c r="K4869" t="s">
        <v>5908</v>
      </c>
      <c r="L4869" t="s">
        <v>146</v>
      </c>
      <c r="M4869" t="s">
        <v>8012</v>
      </c>
    </row>
    <row r="4870" spans="1:13" x14ac:dyDescent="0.35">
      <c r="A4870" t="s">
        <v>8013</v>
      </c>
      <c r="B4870" t="s">
        <v>25</v>
      </c>
      <c r="C4870" t="s">
        <v>150</v>
      </c>
      <c r="D4870" t="s">
        <v>80</v>
      </c>
      <c r="E4870" t="s">
        <v>7992</v>
      </c>
      <c r="F4870" t="s">
        <v>8004</v>
      </c>
      <c r="G4870" t="s">
        <v>1560</v>
      </c>
      <c r="H4870" t="s">
        <v>6657</v>
      </c>
      <c r="I4870" t="s">
        <v>55</v>
      </c>
      <c r="J4870" t="s">
        <v>1503</v>
      </c>
      <c r="K4870" t="s">
        <v>5908</v>
      </c>
      <c r="L4870" t="s">
        <v>146</v>
      </c>
      <c r="M4870" t="s">
        <v>8014</v>
      </c>
    </row>
    <row r="4871" spans="1:13" x14ac:dyDescent="0.35">
      <c r="A4871" t="s">
        <v>8015</v>
      </c>
      <c r="B4871" t="s">
        <v>25</v>
      </c>
      <c r="C4871" t="s">
        <v>150</v>
      </c>
      <c r="D4871" t="s">
        <v>80</v>
      </c>
      <c r="E4871" t="s">
        <v>7995</v>
      </c>
      <c r="F4871" t="s">
        <v>8004</v>
      </c>
      <c r="G4871" t="s">
        <v>1560</v>
      </c>
      <c r="H4871" t="s">
        <v>6657</v>
      </c>
      <c r="I4871" t="s">
        <v>55</v>
      </c>
      <c r="J4871" t="s">
        <v>1503</v>
      </c>
      <c r="K4871" t="s">
        <v>5908</v>
      </c>
      <c r="L4871" t="s">
        <v>146</v>
      </c>
      <c r="M4871" t="s">
        <v>8016</v>
      </c>
    </row>
    <row r="4872" spans="1:13" x14ac:dyDescent="0.35">
      <c r="A4872" t="s">
        <v>8017</v>
      </c>
      <c r="B4872" t="s">
        <v>25</v>
      </c>
      <c r="C4872" t="s">
        <v>150</v>
      </c>
      <c r="D4872" t="s">
        <v>80</v>
      </c>
      <c r="E4872" t="s">
        <v>8001</v>
      </c>
      <c r="F4872" t="s">
        <v>8004</v>
      </c>
      <c r="G4872" t="s">
        <v>1560</v>
      </c>
      <c r="H4872" t="s">
        <v>6657</v>
      </c>
      <c r="I4872" t="s">
        <v>55</v>
      </c>
      <c r="J4872" t="s">
        <v>1503</v>
      </c>
      <c r="K4872" t="s">
        <v>5908</v>
      </c>
      <c r="L4872" t="s">
        <v>146</v>
      </c>
      <c r="M4872" t="s">
        <v>8018</v>
      </c>
    </row>
    <row r="4873" spans="1:13" x14ac:dyDescent="0.35">
      <c r="A4873" t="s">
        <v>8019</v>
      </c>
      <c r="B4873" t="s">
        <v>25</v>
      </c>
      <c r="C4873" t="s">
        <v>150</v>
      </c>
      <c r="D4873" t="s">
        <v>86</v>
      </c>
      <c r="E4873" t="s">
        <v>7979</v>
      </c>
      <c r="F4873" t="s">
        <v>388</v>
      </c>
      <c r="G4873" t="s">
        <v>1560</v>
      </c>
      <c r="H4873" t="s">
        <v>6657</v>
      </c>
      <c r="I4873" t="s">
        <v>55</v>
      </c>
      <c r="J4873" t="s">
        <v>1503</v>
      </c>
      <c r="K4873" t="s">
        <v>5908</v>
      </c>
      <c r="L4873" t="s">
        <v>146</v>
      </c>
      <c r="M4873" t="s">
        <v>8020</v>
      </c>
    </row>
    <row r="4874" spans="1:13" x14ac:dyDescent="0.35">
      <c r="A4874" t="s">
        <v>8021</v>
      </c>
      <c r="B4874" t="s">
        <v>25</v>
      </c>
      <c r="C4874" t="s">
        <v>150</v>
      </c>
      <c r="D4874" t="s">
        <v>86</v>
      </c>
      <c r="E4874" t="s">
        <v>7983</v>
      </c>
      <c r="F4874" t="s">
        <v>388</v>
      </c>
      <c r="G4874" t="s">
        <v>1560</v>
      </c>
      <c r="H4874" t="s">
        <v>6657</v>
      </c>
      <c r="I4874" t="s">
        <v>55</v>
      </c>
      <c r="J4874" t="s">
        <v>1503</v>
      </c>
      <c r="K4874" t="s">
        <v>5908</v>
      </c>
      <c r="L4874" t="s">
        <v>146</v>
      </c>
      <c r="M4874" t="s">
        <v>8022</v>
      </c>
    </row>
    <row r="4875" spans="1:13" x14ac:dyDescent="0.35">
      <c r="A4875" t="s">
        <v>8023</v>
      </c>
      <c r="B4875" t="s">
        <v>25</v>
      </c>
      <c r="C4875" t="s">
        <v>150</v>
      </c>
      <c r="D4875" t="s">
        <v>86</v>
      </c>
      <c r="E4875" t="s">
        <v>7986</v>
      </c>
      <c r="F4875" t="s">
        <v>388</v>
      </c>
      <c r="G4875" t="s">
        <v>1560</v>
      </c>
      <c r="H4875" t="s">
        <v>6657</v>
      </c>
      <c r="I4875" t="s">
        <v>55</v>
      </c>
      <c r="J4875" t="s">
        <v>1503</v>
      </c>
      <c r="K4875" t="s">
        <v>5908</v>
      </c>
      <c r="L4875" t="s">
        <v>146</v>
      </c>
      <c r="M4875" t="s">
        <v>8024</v>
      </c>
    </row>
    <row r="4876" spans="1:13" x14ac:dyDescent="0.35">
      <c r="A4876" t="s">
        <v>8025</v>
      </c>
      <c r="B4876" t="s">
        <v>25</v>
      </c>
      <c r="C4876" t="s">
        <v>150</v>
      </c>
      <c r="D4876" t="s">
        <v>86</v>
      </c>
      <c r="E4876" t="s">
        <v>8009</v>
      </c>
      <c r="F4876" t="s">
        <v>388</v>
      </c>
      <c r="G4876" t="s">
        <v>1560</v>
      </c>
      <c r="H4876" t="s">
        <v>6657</v>
      </c>
      <c r="I4876" t="s">
        <v>55</v>
      </c>
      <c r="J4876" t="s">
        <v>1503</v>
      </c>
      <c r="K4876" t="s">
        <v>5908</v>
      </c>
      <c r="L4876" t="s">
        <v>146</v>
      </c>
      <c r="M4876" t="s">
        <v>8026</v>
      </c>
    </row>
    <row r="4877" spans="1:13" x14ac:dyDescent="0.35">
      <c r="A4877" t="s">
        <v>8027</v>
      </c>
      <c r="B4877" t="s">
        <v>25</v>
      </c>
      <c r="C4877" t="s">
        <v>150</v>
      </c>
      <c r="D4877" t="s">
        <v>86</v>
      </c>
      <c r="E4877" t="s">
        <v>7989</v>
      </c>
      <c r="F4877" t="s">
        <v>388</v>
      </c>
      <c r="G4877" t="s">
        <v>1560</v>
      </c>
      <c r="H4877" t="s">
        <v>6657</v>
      </c>
      <c r="I4877" t="s">
        <v>55</v>
      </c>
      <c r="J4877" t="s">
        <v>1503</v>
      </c>
      <c r="K4877" t="s">
        <v>5908</v>
      </c>
      <c r="L4877" t="s">
        <v>146</v>
      </c>
      <c r="M4877" t="s">
        <v>8028</v>
      </c>
    </row>
    <row r="4878" spans="1:13" x14ac:dyDescent="0.35">
      <c r="A4878" t="s">
        <v>8029</v>
      </c>
      <c r="B4878" t="s">
        <v>25</v>
      </c>
      <c r="C4878" t="s">
        <v>150</v>
      </c>
      <c r="D4878" t="s">
        <v>86</v>
      </c>
      <c r="E4878" t="s">
        <v>7992</v>
      </c>
      <c r="F4878" t="s">
        <v>388</v>
      </c>
      <c r="G4878" t="s">
        <v>1560</v>
      </c>
      <c r="H4878" t="s">
        <v>6657</v>
      </c>
      <c r="I4878" t="s">
        <v>55</v>
      </c>
      <c r="J4878" t="s">
        <v>1503</v>
      </c>
      <c r="K4878" t="s">
        <v>5908</v>
      </c>
      <c r="L4878" t="s">
        <v>146</v>
      </c>
      <c r="M4878" t="s">
        <v>8030</v>
      </c>
    </row>
    <row r="4879" spans="1:13" x14ac:dyDescent="0.35">
      <c r="A4879" t="s">
        <v>8031</v>
      </c>
      <c r="B4879" t="s">
        <v>25</v>
      </c>
      <c r="C4879" t="s">
        <v>150</v>
      </c>
      <c r="D4879" t="s">
        <v>86</v>
      </c>
      <c r="E4879" t="s">
        <v>7995</v>
      </c>
      <c r="F4879" t="s">
        <v>388</v>
      </c>
      <c r="G4879" t="s">
        <v>1560</v>
      </c>
      <c r="H4879" t="s">
        <v>6657</v>
      </c>
      <c r="I4879" t="s">
        <v>55</v>
      </c>
      <c r="J4879" t="s">
        <v>1503</v>
      </c>
      <c r="K4879" t="s">
        <v>5908</v>
      </c>
      <c r="L4879" t="s">
        <v>146</v>
      </c>
      <c r="M4879" t="s">
        <v>8032</v>
      </c>
    </row>
    <row r="4880" spans="1:13" x14ac:dyDescent="0.35">
      <c r="A4880" t="s">
        <v>8033</v>
      </c>
      <c r="B4880" t="s">
        <v>25</v>
      </c>
      <c r="C4880" t="s">
        <v>150</v>
      </c>
      <c r="D4880" t="s">
        <v>86</v>
      </c>
      <c r="E4880" t="s">
        <v>8034</v>
      </c>
      <c r="F4880" t="s">
        <v>388</v>
      </c>
      <c r="G4880" t="s">
        <v>1560</v>
      </c>
      <c r="H4880" t="s">
        <v>6657</v>
      </c>
      <c r="I4880" t="s">
        <v>55</v>
      </c>
      <c r="J4880" t="s">
        <v>1503</v>
      </c>
      <c r="K4880" t="s">
        <v>5908</v>
      </c>
      <c r="L4880" t="s">
        <v>146</v>
      </c>
      <c r="M4880" t="s">
        <v>8035</v>
      </c>
    </row>
    <row r="4881" spans="1:13" x14ac:dyDescent="0.35">
      <c r="A4881" t="s">
        <v>8036</v>
      </c>
      <c r="B4881" t="s">
        <v>25</v>
      </c>
      <c r="C4881" t="s">
        <v>150</v>
      </c>
      <c r="D4881" t="s">
        <v>86</v>
      </c>
      <c r="E4881" t="s">
        <v>8037</v>
      </c>
      <c r="F4881" t="s">
        <v>388</v>
      </c>
      <c r="G4881" t="s">
        <v>1560</v>
      </c>
      <c r="H4881" t="s">
        <v>6657</v>
      </c>
      <c r="I4881" t="s">
        <v>55</v>
      </c>
      <c r="J4881" t="s">
        <v>1503</v>
      </c>
      <c r="K4881" t="s">
        <v>5908</v>
      </c>
      <c r="L4881" t="s">
        <v>146</v>
      </c>
      <c r="M4881" t="s">
        <v>8038</v>
      </c>
    </row>
    <row r="4882" spans="1:13" x14ac:dyDescent="0.35">
      <c r="A4882" t="s">
        <v>8039</v>
      </c>
      <c r="B4882" t="s">
        <v>25</v>
      </c>
      <c r="C4882" t="s">
        <v>150</v>
      </c>
      <c r="D4882" t="s">
        <v>86</v>
      </c>
      <c r="E4882" t="s">
        <v>8001</v>
      </c>
      <c r="F4882" t="s">
        <v>388</v>
      </c>
      <c r="G4882" t="s">
        <v>1560</v>
      </c>
      <c r="H4882" t="s">
        <v>6657</v>
      </c>
      <c r="I4882" t="s">
        <v>55</v>
      </c>
      <c r="J4882" t="s">
        <v>1503</v>
      </c>
      <c r="K4882" t="s">
        <v>5908</v>
      </c>
      <c r="L4882" t="s">
        <v>146</v>
      </c>
      <c r="M4882" t="s">
        <v>8040</v>
      </c>
    </row>
    <row r="4883" spans="1:13" x14ac:dyDescent="0.35">
      <c r="A4883" t="s">
        <v>8041</v>
      </c>
      <c r="B4883" t="s">
        <v>25</v>
      </c>
      <c r="C4883" t="s">
        <v>150</v>
      </c>
      <c r="D4883" t="s">
        <v>86</v>
      </c>
      <c r="E4883" t="s">
        <v>8042</v>
      </c>
      <c r="F4883" t="s">
        <v>388</v>
      </c>
      <c r="G4883" t="s">
        <v>1560</v>
      </c>
      <c r="H4883" t="s">
        <v>6657</v>
      </c>
      <c r="I4883" t="s">
        <v>55</v>
      </c>
      <c r="J4883" t="s">
        <v>1503</v>
      </c>
      <c r="K4883" t="s">
        <v>5908</v>
      </c>
      <c r="L4883" t="s">
        <v>146</v>
      </c>
      <c r="M4883" t="s">
        <v>8043</v>
      </c>
    </row>
    <row r="4884" spans="1:13" x14ac:dyDescent="0.35">
      <c r="A4884" t="s">
        <v>8044</v>
      </c>
      <c r="B4884" t="s">
        <v>25</v>
      </c>
      <c r="C4884" t="s">
        <v>150</v>
      </c>
      <c r="D4884" t="s">
        <v>86</v>
      </c>
      <c r="E4884" t="s">
        <v>8045</v>
      </c>
      <c r="F4884" t="s">
        <v>388</v>
      </c>
      <c r="G4884" t="s">
        <v>1560</v>
      </c>
      <c r="H4884" t="s">
        <v>6657</v>
      </c>
      <c r="I4884" t="s">
        <v>55</v>
      </c>
      <c r="J4884" t="s">
        <v>1503</v>
      </c>
      <c r="K4884" t="s">
        <v>5908</v>
      </c>
      <c r="L4884" t="s">
        <v>146</v>
      </c>
      <c r="M4884" t="s">
        <v>8046</v>
      </c>
    </row>
    <row r="4885" spans="1:13" x14ac:dyDescent="0.35">
      <c r="A4885" t="s">
        <v>8047</v>
      </c>
      <c r="B4885" t="s">
        <v>25</v>
      </c>
      <c r="C4885" t="s">
        <v>150</v>
      </c>
      <c r="D4885" t="s">
        <v>86</v>
      </c>
      <c r="E4885" t="s">
        <v>8048</v>
      </c>
      <c r="F4885" t="s">
        <v>388</v>
      </c>
      <c r="G4885" t="s">
        <v>1560</v>
      </c>
      <c r="H4885" t="s">
        <v>6657</v>
      </c>
      <c r="I4885" t="s">
        <v>55</v>
      </c>
      <c r="J4885" t="s">
        <v>1503</v>
      </c>
      <c r="K4885" t="s">
        <v>5908</v>
      </c>
      <c r="L4885" t="s">
        <v>146</v>
      </c>
      <c r="M4885" t="s">
        <v>8049</v>
      </c>
    </row>
    <row r="4886" spans="1:13" x14ac:dyDescent="0.35">
      <c r="A4886" t="s">
        <v>8050</v>
      </c>
      <c r="B4886" t="s">
        <v>25</v>
      </c>
      <c r="C4886" t="s">
        <v>150</v>
      </c>
      <c r="D4886" t="s">
        <v>86</v>
      </c>
      <c r="E4886" t="s">
        <v>8051</v>
      </c>
      <c r="F4886" t="s">
        <v>388</v>
      </c>
      <c r="G4886" t="s">
        <v>1560</v>
      </c>
      <c r="H4886" t="s">
        <v>6657</v>
      </c>
      <c r="I4886" t="s">
        <v>55</v>
      </c>
      <c r="J4886" t="s">
        <v>1503</v>
      </c>
      <c r="K4886" t="s">
        <v>5908</v>
      </c>
      <c r="L4886" t="s">
        <v>146</v>
      </c>
      <c r="M4886" t="s">
        <v>8052</v>
      </c>
    </row>
    <row r="4887" spans="1:13" x14ac:dyDescent="0.35">
      <c r="A4887" t="s">
        <v>8053</v>
      </c>
      <c r="B4887" t="s">
        <v>25</v>
      </c>
      <c r="C4887" t="s">
        <v>150</v>
      </c>
      <c r="D4887" t="s">
        <v>86</v>
      </c>
      <c r="E4887" t="s">
        <v>8054</v>
      </c>
      <c r="F4887" t="s">
        <v>388</v>
      </c>
      <c r="G4887" t="s">
        <v>1560</v>
      </c>
      <c r="H4887" t="s">
        <v>6657</v>
      </c>
      <c r="I4887" t="s">
        <v>55</v>
      </c>
      <c r="J4887" t="s">
        <v>1503</v>
      </c>
      <c r="K4887" t="s">
        <v>5908</v>
      </c>
      <c r="L4887" t="s">
        <v>146</v>
      </c>
      <c r="M4887" t="s">
        <v>8055</v>
      </c>
    </row>
    <row r="4888" spans="1:13" x14ac:dyDescent="0.35">
      <c r="A4888" t="s">
        <v>8056</v>
      </c>
      <c r="B4888" t="s">
        <v>25</v>
      </c>
      <c r="C4888" t="s">
        <v>150</v>
      </c>
      <c r="D4888" t="s">
        <v>86</v>
      </c>
      <c r="E4888" t="s">
        <v>8057</v>
      </c>
      <c r="F4888" t="s">
        <v>388</v>
      </c>
      <c r="G4888" t="s">
        <v>1560</v>
      </c>
      <c r="H4888" t="s">
        <v>6657</v>
      </c>
      <c r="I4888" t="s">
        <v>55</v>
      </c>
      <c r="J4888" t="s">
        <v>1503</v>
      </c>
      <c r="K4888" t="s">
        <v>5908</v>
      </c>
      <c r="L4888" t="s">
        <v>146</v>
      </c>
      <c r="M4888" t="s">
        <v>8058</v>
      </c>
    </row>
    <row r="4889" spans="1:13" x14ac:dyDescent="0.35">
      <c r="A4889" t="s">
        <v>8059</v>
      </c>
      <c r="B4889" t="s">
        <v>25</v>
      </c>
      <c r="C4889" t="s">
        <v>150</v>
      </c>
      <c r="D4889" t="s">
        <v>86</v>
      </c>
      <c r="E4889" t="s">
        <v>8060</v>
      </c>
      <c r="F4889" t="s">
        <v>388</v>
      </c>
      <c r="G4889" t="s">
        <v>1560</v>
      </c>
      <c r="H4889" t="s">
        <v>6657</v>
      </c>
      <c r="I4889" t="s">
        <v>55</v>
      </c>
      <c r="J4889" t="s">
        <v>1503</v>
      </c>
      <c r="K4889" t="s">
        <v>5908</v>
      </c>
      <c r="L4889" t="s">
        <v>252</v>
      </c>
      <c r="M4889" t="s">
        <v>8061</v>
      </c>
    </row>
    <row r="4890" spans="1:13" x14ac:dyDescent="0.35">
      <c r="A4890" t="s">
        <v>8062</v>
      </c>
      <c r="B4890" t="s">
        <v>25</v>
      </c>
      <c r="C4890" t="s">
        <v>150</v>
      </c>
      <c r="D4890" t="s">
        <v>86</v>
      </c>
      <c r="E4890" t="s">
        <v>8063</v>
      </c>
      <c r="F4890" t="s">
        <v>388</v>
      </c>
      <c r="G4890" t="s">
        <v>1560</v>
      </c>
      <c r="H4890" t="s">
        <v>6657</v>
      </c>
      <c r="I4890" t="s">
        <v>55</v>
      </c>
      <c r="J4890" t="s">
        <v>1503</v>
      </c>
      <c r="K4890" t="s">
        <v>5908</v>
      </c>
      <c r="L4890" t="s">
        <v>146</v>
      </c>
      <c r="M4890" t="s">
        <v>8064</v>
      </c>
    </row>
    <row r="4891" spans="1:13" x14ac:dyDescent="0.35">
      <c r="A4891" t="s">
        <v>8065</v>
      </c>
      <c r="B4891" t="s">
        <v>25</v>
      </c>
      <c r="C4891" t="s">
        <v>150</v>
      </c>
      <c r="D4891" t="s">
        <v>86</v>
      </c>
      <c r="E4891" t="s">
        <v>8066</v>
      </c>
      <c r="F4891" t="s">
        <v>388</v>
      </c>
      <c r="G4891" t="s">
        <v>1560</v>
      </c>
      <c r="H4891" t="s">
        <v>6657</v>
      </c>
      <c r="I4891" t="s">
        <v>55</v>
      </c>
      <c r="J4891" t="s">
        <v>1503</v>
      </c>
      <c r="K4891" t="s">
        <v>5908</v>
      </c>
      <c r="L4891" t="s">
        <v>146</v>
      </c>
      <c r="M4891" t="s">
        <v>8067</v>
      </c>
    </row>
    <row r="4892" spans="1:13" x14ac:dyDescent="0.35">
      <c r="A4892" t="s">
        <v>8068</v>
      </c>
      <c r="B4892" t="s">
        <v>25</v>
      </c>
      <c r="C4892" t="s">
        <v>150</v>
      </c>
      <c r="D4892" t="s">
        <v>86</v>
      </c>
      <c r="E4892" t="s">
        <v>7979</v>
      </c>
      <c r="F4892" t="s">
        <v>8069</v>
      </c>
      <c r="G4892" t="s">
        <v>1560</v>
      </c>
      <c r="H4892" t="s">
        <v>6657</v>
      </c>
      <c r="I4892" t="s">
        <v>55</v>
      </c>
      <c r="J4892" t="s">
        <v>1503</v>
      </c>
      <c r="K4892" t="s">
        <v>5908</v>
      </c>
      <c r="L4892" t="s">
        <v>146</v>
      </c>
      <c r="M4892" t="s">
        <v>8070</v>
      </c>
    </row>
    <row r="4893" spans="1:13" x14ac:dyDescent="0.35">
      <c r="A4893" t="s">
        <v>8071</v>
      </c>
      <c r="B4893" t="s">
        <v>25</v>
      </c>
      <c r="C4893" t="s">
        <v>150</v>
      </c>
      <c r="D4893" t="s">
        <v>86</v>
      </c>
      <c r="E4893" t="s">
        <v>7986</v>
      </c>
      <c r="F4893" t="s">
        <v>8069</v>
      </c>
      <c r="G4893" t="s">
        <v>1560</v>
      </c>
      <c r="H4893" t="s">
        <v>6657</v>
      </c>
      <c r="I4893" t="s">
        <v>55</v>
      </c>
      <c r="J4893" t="s">
        <v>1503</v>
      </c>
      <c r="K4893" t="s">
        <v>5908</v>
      </c>
      <c r="L4893" t="s">
        <v>146</v>
      </c>
      <c r="M4893" t="s">
        <v>8072</v>
      </c>
    </row>
    <row r="4894" spans="1:13" x14ac:dyDescent="0.35">
      <c r="A4894" t="s">
        <v>8073</v>
      </c>
      <c r="B4894" t="s">
        <v>25</v>
      </c>
      <c r="C4894" t="s">
        <v>150</v>
      </c>
      <c r="D4894" t="s">
        <v>80</v>
      </c>
      <c r="E4894" t="s">
        <v>7989</v>
      </c>
      <c r="F4894" t="s">
        <v>8069</v>
      </c>
      <c r="G4894" t="s">
        <v>1560</v>
      </c>
      <c r="H4894" t="s">
        <v>6657</v>
      </c>
      <c r="I4894" t="s">
        <v>55</v>
      </c>
      <c r="J4894" t="s">
        <v>1503</v>
      </c>
      <c r="K4894" t="s">
        <v>5908</v>
      </c>
      <c r="L4894" t="s">
        <v>146</v>
      </c>
      <c r="M4894" t="s">
        <v>8074</v>
      </c>
    </row>
    <row r="4895" spans="1:13" x14ac:dyDescent="0.35">
      <c r="A4895" t="s">
        <v>8075</v>
      </c>
      <c r="B4895" t="s">
        <v>25</v>
      </c>
      <c r="C4895" t="s">
        <v>150</v>
      </c>
      <c r="D4895" t="s">
        <v>80</v>
      </c>
      <c r="E4895" t="s">
        <v>7992</v>
      </c>
      <c r="F4895" t="s">
        <v>8069</v>
      </c>
      <c r="G4895" t="s">
        <v>1560</v>
      </c>
      <c r="H4895" t="s">
        <v>6657</v>
      </c>
      <c r="I4895" t="s">
        <v>55</v>
      </c>
      <c r="J4895" t="s">
        <v>1503</v>
      </c>
      <c r="K4895" t="s">
        <v>5908</v>
      </c>
      <c r="L4895" t="s">
        <v>146</v>
      </c>
      <c r="M4895" t="s">
        <v>8076</v>
      </c>
    </row>
    <row r="4896" spans="1:13" x14ac:dyDescent="0.35">
      <c r="A4896" t="s">
        <v>8077</v>
      </c>
      <c r="B4896" t="s">
        <v>25</v>
      </c>
      <c r="C4896" t="s">
        <v>150</v>
      </c>
      <c r="D4896" t="s">
        <v>80</v>
      </c>
      <c r="E4896" t="s">
        <v>7995</v>
      </c>
      <c r="F4896" t="s">
        <v>8069</v>
      </c>
      <c r="G4896" t="s">
        <v>1560</v>
      </c>
      <c r="H4896" t="s">
        <v>6657</v>
      </c>
      <c r="I4896" t="s">
        <v>55</v>
      </c>
      <c r="J4896" t="s">
        <v>1503</v>
      </c>
      <c r="K4896" t="s">
        <v>5908</v>
      </c>
      <c r="L4896" t="s">
        <v>146</v>
      </c>
      <c r="M4896" t="s">
        <v>8078</v>
      </c>
    </row>
    <row r="4897" spans="1:13" x14ac:dyDescent="0.35">
      <c r="A4897" t="s">
        <v>8079</v>
      </c>
      <c r="B4897" t="s">
        <v>25</v>
      </c>
      <c r="C4897" t="s">
        <v>150</v>
      </c>
      <c r="D4897" t="s">
        <v>80</v>
      </c>
      <c r="E4897" t="s">
        <v>8001</v>
      </c>
      <c r="F4897" t="s">
        <v>8069</v>
      </c>
      <c r="G4897" t="s">
        <v>1560</v>
      </c>
      <c r="H4897" t="s">
        <v>6657</v>
      </c>
      <c r="I4897" t="s">
        <v>55</v>
      </c>
      <c r="J4897" t="s">
        <v>1503</v>
      </c>
      <c r="K4897" t="s">
        <v>5908</v>
      </c>
      <c r="L4897" t="s">
        <v>146</v>
      </c>
      <c r="M4897" t="s">
        <v>8080</v>
      </c>
    </row>
    <row r="4898" spans="1:13" x14ac:dyDescent="0.35">
      <c r="A4898" t="s">
        <v>8081</v>
      </c>
      <c r="B4898" t="s">
        <v>25</v>
      </c>
      <c r="C4898" t="s">
        <v>150</v>
      </c>
      <c r="D4898" t="s">
        <v>86</v>
      </c>
      <c r="E4898" t="s">
        <v>7979</v>
      </c>
      <c r="F4898" t="s">
        <v>8082</v>
      </c>
      <c r="G4898" t="s">
        <v>1560</v>
      </c>
      <c r="H4898" t="s">
        <v>6657</v>
      </c>
      <c r="I4898" t="s">
        <v>55</v>
      </c>
      <c r="J4898" t="s">
        <v>1503</v>
      </c>
      <c r="K4898" t="s">
        <v>5908</v>
      </c>
      <c r="L4898" t="s">
        <v>146</v>
      </c>
      <c r="M4898" t="s">
        <v>8083</v>
      </c>
    </row>
    <row r="4899" spans="1:13" x14ac:dyDescent="0.35">
      <c r="A4899" t="s">
        <v>8084</v>
      </c>
      <c r="B4899" t="s">
        <v>25</v>
      </c>
      <c r="C4899" t="s">
        <v>150</v>
      </c>
      <c r="D4899" t="s">
        <v>80</v>
      </c>
      <c r="E4899" t="s">
        <v>7986</v>
      </c>
      <c r="F4899" t="s">
        <v>8082</v>
      </c>
      <c r="G4899" t="s">
        <v>1560</v>
      </c>
      <c r="H4899" t="s">
        <v>6657</v>
      </c>
      <c r="I4899" t="s">
        <v>55</v>
      </c>
      <c r="J4899" t="s">
        <v>1503</v>
      </c>
      <c r="K4899" t="s">
        <v>5908</v>
      </c>
      <c r="L4899" t="s">
        <v>146</v>
      </c>
      <c r="M4899" t="s">
        <v>8085</v>
      </c>
    </row>
    <row r="4900" spans="1:13" x14ac:dyDescent="0.35">
      <c r="A4900" t="s">
        <v>8086</v>
      </c>
      <c r="B4900" t="s">
        <v>25</v>
      </c>
      <c r="C4900" t="s">
        <v>150</v>
      </c>
      <c r="D4900" t="s">
        <v>86</v>
      </c>
      <c r="E4900" t="s">
        <v>7989</v>
      </c>
      <c r="F4900" t="s">
        <v>8082</v>
      </c>
      <c r="G4900" t="s">
        <v>1560</v>
      </c>
      <c r="H4900" t="s">
        <v>6657</v>
      </c>
      <c r="I4900" t="s">
        <v>55</v>
      </c>
      <c r="J4900" t="s">
        <v>1503</v>
      </c>
      <c r="K4900" t="s">
        <v>5908</v>
      </c>
      <c r="L4900" t="s">
        <v>146</v>
      </c>
      <c r="M4900" t="s">
        <v>8087</v>
      </c>
    </row>
    <row r="4901" spans="1:13" x14ac:dyDescent="0.35">
      <c r="A4901" t="s">
        <v>8088</v>
      </c>
      <c r="B4901" t="s">
        <v>25</v>
      </c>
      <c r="C4901" t="s">
        <v>150</v>
      </c>
      <c r="D4901" t="s">
        <v>80</v>
      </c>
      <c r="E4901" t="s">
        <v>7992</v>
      </c>
      <c r="F4901" t="s">
        <v>8082</v>
      </c>
      <c r="G4901" t="s">
        <v>1560</v>
      </c>
      <c r="H4901" t="s">
        <v>6657</v>
      </c>
      <c r="I4901" t="s">
        <v>55</v>
      </c>
      <c r="J4901" t="s">
        <v>1503</v>
      </c>
      <c r="K4901" t="s">
        <v>5908</v>
      </c>
      <c r="L4901" t="s">
        <v>146</v>
      </c>
      <c r="M4901" t="s">
        <v>8089</v>
      </c>
    </row>
    <row r="4902" spans="1:13" x14ac:dyDescent="0.35">
      <c r="A4902" t="s">
        <v>8090</v>
      </c>
      <c r="B4902" t="s">
        <v>25</v>
      </c>
      <c r="C4902" t="s">
        <v>150</v>
      </c>
      <c r="D4902" t="s">
        <v>80</v>
      </c>
      <c r="E4902" t="s">
        <v>7995</v>
      </c>
      <c r="F4902" t="s">
        <v>8082</v>
      </c>
      <c r="G4902" t="s">
        <v>1560</v>
      </c>
      <c r="H4902" t="s">
        <v>6657</v>
      </c>
      <c r="I4902" t="s">
        <v>55</v>
      </c>
      <c r="J4902" t="s">
        <v>1503</v>
      </c>
      <c r="K4902" t="s">
        <v>5908</v>
      </c>
      <c r="L4902" t="s">
        <v>252</v>
      </c>
      <c r="M4902" t="s">
        <v>8091</v>
      </c>
    </row>
    <row r="4903" spans="1:13" x14ac:dyDescent="0.35">
      <c r="A4903" t="s">
        <v>8092</v>
      </c>
      <c r="B4903" t="s">
        <v>25</v>
      </c>
      <c r="C4903" t="s">
        <v>150</v>
      </c>
      <c r="D4903" t="s">
        <v>80</v>
      </c>
      <c r="E4903" t="s">
        <v>8001</v>
      </c>
      <c r="F4903" t="s">
        <v>8082</v>
      </c>
      <c r="G4903" t="s">
        <v>1560</v>
      </c>
      <c r="H4903" t="s">
        <v>6657</v>
      </c>
      <c r="I4903" t="s">
        <v>55</v>
      </c>
      <c r="J4903" t="s">
        <v>1503</v>
      </c>
      <c r="K4903" t="s">
        <v>5908</v>
      </c>
      <c r="L4903" t="s">
        <v>146</v>
      </c>
      <c r="M4903" t="s">
        <v>8093</v>
      </c>
    </row>
    <row r="4904" spans="1:13" x14ac:dyDescent="0.35">
      <c r="A4904" t="s">
        <v>8094</v>
      </c>
      <c r="B4904" t="s">
        <v>25</v>
      </c>
      <c r="C4904" t="s">
        <v>150</v>
      </c>
      <c r="D4904" t="s">
        <v>80</v>
      </c>
      <c r="E4904" t="s">
        <v>8066</v>
      </c>
      <c r="F4904" t="s">
        <v>8082</v>
      </c>
      <c r="G4904" t="s">
        <v>1560</v>
      </c>
      <c r="H4904" t="s">
        <v>6657</v>
      </c>
      <c r="I4904" t="s">
        <v>55</v>
      </c>
      <c r="J4904" t="s">
        <v>1503</v>
      </c>
      <c r="K4904" t="s">
        <v>5908</v>
      </c>
      <c r="L4904" t="s">
        <v>146</v>
      </c>
      <c r="M4904" t="s">
        <v>8095</v>
      </c>
    </row>
    <row r="4905" spans="1:13" x14ac:dyDescent="0.35">
      <c r="A4905" t="s">
        <v>8096</v>
      </c>
      <c r="B4905" t="s">
        <v>25</v>
      </c>
      <c r="C4905" t="s">
        <v>150</v>
      </c>
      <c r="D4905" t="s">
        <v>86</v>
      </c>
      <c r="E4905" t="s">
        <v>7979</v>
      </c>
      <c r="F4905" t="s">
        <v>2208</v>
      </c>
      <c r="G4905" t="s">
        <v>1560</v>
      </c>
      <c r="H4905" t="s">
        <v>6657</v>
      </c>
      <c r="I4905" t="s">
        <v>55</v>
      </c>
      <c r="J4905" t="s">
        <v>1503</v>
      </c>
      <c r="K4905" t="s">
        <v>5908</v>
      </c>
      <c r="L4905" t="s">
        <v>146</v>
      </c>
      <c r="M4905" t="s">
        <v>8097</v>
      </c>
    </row>
    <row r="4906" spans="1:13" x14ac:dyDescent="0.35">
      <c r="A4906" t="s">
        <v>8098</v>
      </c>
      <c r="B4906" t="s">
        <v>25</v>
      </c>
      <c r="C4906" t="s">
        <v>150</v>
      </c>
      <c r="D4906" t="s">
        <v>80</v>
      </c>
      <c r="E4906" t="s">
        <v>7986</v>
      </c>
      <c r="F4906" t="s">
        <v>2208</v>
      </c>
      <c r="G4906" t="s">
        <v>1560</v>
      </c>
      <c r="H4906" t="s">
        <v>6657</v>
      </c>
      <c r="I4906" t="s">
        <v>55</v>
      </c>
      <c r="J4906" t="s">
        <v>1503</v>
      </c>
      <c r="K4906" t="s">
        <v>5908</v>
      </c>
      <c r="L4906" t="s">
        <v>146</v>
      </c>
      <c r="M4906" t="s">
        <v>8099</v>
      </c>
    </row>
    <row r="4907" spans="1:13" x14ac:dyDescent="0.35">
      <c r="A4907" t="s">
        <v>8100</v>
      </c>
      <c r="B4907" t="s">
        <v>25</v>
      </c>
      <c r="C4907" t="s">
        <v>150</v>
      </c>
      <c r="D4907" t="s">
        <v>80</v>
      </c>
      <c r="E4907" t="s">
        <v>7989</v>
      </c>
      <c r="F4907" t="s">
        <v>2208</v>
      </c>
      <c r="G4907" t="s">
        <v>1560</v>
      </c>
      <c r="H4907" t="s">
        <v>6657</v>
      </c>
      <c r="I4907" t="s">
        <v>55</v>
      </c>
      <c r="J4907" t="s">
        <v>1503</v>
      </c>
      <c r="K4907" t="s">
        <v>5908</v>
      </c>
      <c r="L4907" t="s">
        <v>146</v>
      </c>
      <c r="M4907" t="s">
        <v>8101</v>
      </c>
    </row>
    <row r="4908" spans="1:13" x14ac:dyDescent="0.35">
      <c r="A4908" t="s">
        <v>8102</v>
      </c>
      <c r="B4908" t="s">
        <v>25</v>
      </c>
      <c r="C4908" t="s">
        <v>150</v>
      </c>
      <c r="D4908" t="s">
        <v>80</v>
      </c>
      <c r="E4908" t="s">
        <v>7992</v>
      </c>
      <c r="F4908" t="s">
        <v>2208</v>
      </c>
      <c r="G4908" t="s">
        <v>1560</v>
      </c>
      <c r="H4908" t="s">
        <v>6657</v>
      </c>
      <c r="I4908" t="s">
        <v>55</v>
      </c>
      <c r="J4908" t="s">
        <v>1503</v>
      </c>
      <c r="K4908" t="s">
        <v>5908</v>
      </c>
      <c r="L4908" t="s">
        <v>146</v>
      </c>
      <c r="M4908" t="s">
        <v>8103</v>
      </c>
    </row>
    <row r="4909" spans="1:13" x14ac:dyDescent="0.35">
      <c r="A4909" t="s">
        <v>8104</v>
      </c>
      <c r="B4909" t="s">
        <v>25</v>
      </c>
      <c r="C4909" t="s">
        <v>150</v>
      </c>
      <c r="D4909" t="s">
        <v>80</v>
      </c>
      <c r="E4909" t="s">
        <v>7995</v>
      </c>
      <c r="F4909" t="s">
        <v>2208</v>
      </c>
      <c r="G4909" t="s">
        <v>1560</v>
      </c>
      <c r="H4909" t="s">
        <v>6657</v>
      </c>
      <c r="I4909" t="s">
        <v>55</v>
      </c>
      <c r="J4909" t="s">
        <v>1503</v>
      </c>
      <c r="K4909" t="s">
        <v>5908</v>
      </c>
      <c r="L4909" t="s">
        <v>146</v>
      </c>
      <c r="M4909" t="s">
        <v>8105</v>
      </c>
    </row>
    <row r="4910" spans="1:13" x14ac:dyDescent="0.35">
      <c r="A4910" t="s">
        <v>8106</v>
      </c>
      <c r="B4910" t="s">
        <v>25</v>
      </c>
      <c r="C4910" t="s">
        <v>150</v>
      </c>
      <c r="D4910" t="s">
        <v>80</v>
      </c>
      <c r="E4910" t="s">
        <v>8001</v>
      </c>
      <c r="F4910" t="s">
        <v>2208</v>
      </c>
      <c r="G4910" t="s">
        <v>1560</v>
      </c>
      <c r="H4910" t="s">
        <v>6657</v>
      </c>
      <c r="I4910" t="s">
        <v>55</v>
      </c>
      <c r="J4910" t="s">
        <v>1503</v>
      </c>
      <c r="K4910" t="s">
        <v>5908</v>
      </c>
      <c r="L4910" t="s">
        <v>146</v>
      </c>
      <c r="M4910" t="s">
        <v>8107</v>
      </c>
    </row>
    <row r="4911" spans="1:13" x14ac:dyDescent="0.35">
      <c r="A4911" t="s">
        <v>8108</v>
      </c>
      <c r="B4911" t="s">
        <v>25</v>
      </c>
      <c r="C4911" t="s">
        <v>150</v>
      </c>
      <c r="D4911" t="s">
        <v>80</v>
      </c>
      <c r="E4911" t="s">
        <v>8042</v>
      </c>
      <c r="F4911" t="s">
        <v>2208</v>
      </c>
      <c r="G4911" t="s">
        <v>1560</v>
      </c>
      <c r="H4911" t="s">
        <v>6657</v>
      </c>
      <c r="I4911" t="s">
        <v>55</v>
      </c>
      <c r="J4911" t="s">
        <v>1503</v>
      </c>
      <c r="K4911" t="s">
        <v>5908</v>
      </c>
      <c r="L4911" t="s">
        <v>252</v>
      </c>
      <c r="M4911" t="s">
        <v>8109</v>
      </c>
    </row>
    <row r="4912" spans="1:13" x14ac:dyDescent="0.35">
      <c r="A4912" t="s">
        <v>8110</v>
      </c>
      <c r="B4912" t="s">
        <v>25</v>
      </c>
      <c r="C4912" t="s">
        <v>150</v>
      </c>
      <c r="D4912" t="s">
        <v>80</v>
      </c>
      <c r="E4912" t="s">
        <v>8045</v>
      </c>
      <c r="F4912" t="s">
        <v>2208</v>
      </c>
      <c r="G4912" t="s">
        <v>1560</v>
      </c>
      <c r="H4912" t="s">
        <v>6657</v>
      </c>
      <c r="I4912" t="s">
        <v>55</v>
      </c>
      <c r="J4912" t="s">
        <v>1503</v>
      </c>
      <c r="K4912" t="s">
        <v>5908</v>
      </c>
      <c r="L4912" t="s">
        <v>252</v>
      </c>
      <c r="M4912" t="s">
        <v>8111</v>
      </c>
    </row>
    <row r="4913" spans="1:13" x14ac:dyDescent="0.35">
      <c r="A4913" t="s">
        <v>8112</v>
      </c>
      <c r="B4913" t="s">
        <v>25</v>
      </c>
      <c r="C4913" t="s">
        <v>150</v>
      </c>
      <c r="D4913" t="s">
        <v>80</v>
      </c>
      <c r="E4913" t="s">
        <v>8048</v>
      </c>
      <c r="F4913" t="s">
        <v>2208</v>
      </c>
      <c r="G4913" t="s">
        <v>1560</v>
      </c>
      <c r="H4913" t="s">
        <v>6657</v>
      </c>
      <c r="I4913" t="s">
        <v>55</v>
      </c>
      <c r="J4913" t="s">
        <v>1503</v>
      </c>
      <c r="K4913" t="s">
        <v>5908</v>
      </c>
      <c r="L4913" t="s">
        <v>252</v>
      </c>
      <c r="M4913" t="s">
        <v>8113</v>
      </c>
    </row>
    <row r="4914" spans="1:13" x14ac:dyDescent="0.35">
      <c r="A4914" t="s">
        <v>8114</v>
      </c>
      <c r="B4914" t="s">
        <v>25</v>
      </c>
      <c r="C4914" t="s">
        <v>150</v>
      </c>
      <c r="D4914" t="s">
        <v>80</v>
      </c>
      <c r="E4914" t="s">
        <v>8066</v>
      </c>
      <c r="F4914" t="s">
        <v>2208</v>
      </c>
      <c r="G4914" t="s">
        <v>1560</v>
      </c>
      <c r="H4914" t="s">
        <v>6657</v>
      </c>
      <c r="I4914" t="s">
        <v>55</v>
      </c>
      <c r="J4914" t="s">
        <v>1503</v>
      </c>
      <c r="K4914" t="s">
        <v>5908</v>
      </c>
      <c r="L4914" t="s">
        <v>146</v>
      </c>
      <c r="M4914" t="s">
        <v>8115</v>
      </c>
    </row>
    <row r="4915" spans="1:13" x14ac:dyDescent="0.35">
      <c r="A4915" t="s">
        <v>8116</v>
      </c>
      <c r="B4915" t="s">
        <v>25</v>
      </c>
      <c r="C4915" t="s">
        <v>150</v>
      </c>
      <c r="D4915" t="s">
        <v>86</v>
      </c>
      <c r="E4915" t="s">
        <v>7979</v>
      </c>
      <c r="F4915" t="s">
        <v>8117</v>
      </c>
      <c r="G4915" t="s">
        <v>1560</v>
      </c>
      <c r="H4915" t="s">
        <v>6657</v>
      </c>
      <c r="I4915" t="s">
        <v>55</v>
      </c>
      <c r="J4915" t="s">
        <v>1503</v>
      </c>
      <c r="K4915" t="s">
        <v>5908</v>
      </c>
      <c r="L4915" t="s">
        <v>146</v>
      </c>
      <c r="M4915" t="s">
        <v>8118</v>
      </c>
    </row>
    <row r="4916" spans="1:13" x14ac:dyDescent="0.35">
      <c r="A4916" t="s">
        <v>8119</v>
      </c>
      <c r="B4916" t="s">
        <v>25</v>
      </c>
      <c r="C4916" t="s">
        <v>150</v>
      </c>
      <c r="D4916" t="s">
        <v>80</v>
      </c>
      <c r="E4916" t="s">
        <v>7989</v>
      </c>
      <c r="F4916" t="s">
        <v>8117</v>
      </c>
      <c r="G4916" t="s">
        <v>1560</v>
      </c>
      <c r="H4916" t="s">
        <v>6657</v>
      </c>
      <c r="I4916" t="s">
        <v>55</v>
      </c>
      <c r="J4916" t="s">
        <v>1503</v>
      </c>
      <c r="K4916" t="s">
        <v>5908</v>
      </c>
      <c r="L4916" t="s">
        <v>146</v>
      </c>
      <c r="M4916" t="s">
        <v>8120</v>
      </c>
    </row>
    <row r="4917" spans="1:13" x14ac:dyDescent="0.35">
      <c r="A4917" t="s">
        <v>8121</v>
      </c>
      <c r="B4917" t="s">
        <v>25</v>
      </c>
      <c r="C4917" t="s">
        <v>150</v>
      </c>
      <c r="D4917" t="s">
        <v>80</v>
      </c>
      <c r="E4917" t="s">
        <v>7992</v>
      </c>
      <c r="F4917" t="s">
        <v>8117</v>
      </c>
      <c r="G4917" t="s">
        <v>1560</v>
      </c>
      <c r="H4917" t="s">
        <v>6657</v>
      </c>
      <c r="I4917" t="s">
        <v>55</v>
      </c>
      <c r="J4917" t="s">
        <v>1503</v>
      </c>
      <c r="K4917" t="s">
        <v>5908</v>
      </c>
      <c r="L4917" t="s">
        <v>146</v>
      </c>
      <c r="M4917" t="s">
        <v>8122</v>
      </c>
    </row>
    <row r="4918" spans="1:13" x14ac:dyDescent="0.35">
      <c r="A4918" t="s">
        <v>8123</v>
      </c>
      <c r="B4918" t="s">
        <v>25</v>
      </c>
      <c r="C4918" t="s">
        <v>150</v>
      </c>
      <c r="D4918" t="s">
        <v>80</v>
      </c>
      <c r="E4918" t="s">
        <v>7995</v>
      </c>
      <c r="F4918" t="s">
        <v>8117</v>
      </c>
      <c r="G4918" t="s">
        <v>1560</v>
      </c>
      <c r="H4918" t="s">
        <v>6657</v>
      </c>
      <c r="I4918" t="s">
        <v>55</v>
      </c>
      <c r="J4918" t="s">
        <v>1503</v>
      </c>
      <c r="K4918" t="s">
        <v>5908</v>
      </c>
      <c r="L4918" t="s">
        <v>146</v>
      </c>
      <c r="M4918" t="s">
        <v>8124</v>
      </c>
    </row>
    <row r="4919" spans="1:13" x14ac:dyDescent="0.35">
      <c r="A4919" t="s">
        <v>8125</v>
      </c>
      <c r="B4919" t="s">
        <v>25</v>
      </c>
      <c r="C4919" t="s">
        <v>150</v>
      </c>
      <c r="D4919" t="s">
        <v>80</v>
      </c>
      <c r="E4919" t="s">
        <v>8001</v>
      </c>
      <c r="F4919" t="s">
        <v>8117</v>
      </c>
      <c r="G4919" t="s">
        <v>1560</v>
      </c>
      <c r="H4919" t="s">
        <v>6657</v>
      </c>
      <c r="I4919" t="s">
        <v>55</v>
      </c>
      <c r="J4919" t="s">
        <v>1503</v>
      </c>
      <c r="K4919" t="s">
        <v>5908</v>
      </c>
      <c r="L4919" t="s">
        <v>146</v>
      </c>
      <c r="M4919" t="s">
        <v>8126</v>
      </c>
    </row>
    <row r="4920" spans="1:13" x14ac:dyDescent="0.35">
      <c r="A4920" t="s">
        <v>8127</v>
      </c>
      <c r="B4920" t="s">
        <v>25</v>
      </c>
      <c r="C4920" t="s">
        <v>150</v>
      </c>
      <c r="D4920" t="s">
        <v>86</v>
      </c>
      <c r="E4920" t="s">
        <v>7979</v>
      </c>
      <c r="F4920" t="s">
        <v>2214</v>
      </c>
      <c r="G4920" t="s">
        <v>1560</v>
      </c>
      <c r="H4920" t="s">
        <v>6657</v>
      </c>
      <c r="I4920" t="s">
        <v>55</v>
      </c>
      <c r="J4920" t="s">
        <v>1503</v>
      </c>
      <c r="K4920" t="s">
        <v>5908</v>
      </c>
      <c r="L4920" t="s">
        <v>146</v>
      </c>
      <c r="M4920" t="s">
        <v>8128</v>
      </c>
    </row>
    <row r="4921" spans="1:13" x14ac:dyDescent="0.35">
      <c r="A4921" t="s">
        <v>8129</v>
      </c>
      <c r="B4921" t="s">
        <v>25</v>
      </c>
      <c r="C4921" t="s">
        <v>150</v>
      </c>
      <c r="D4921" t="s">
        <v>80</v>
      </c>
      <c r="E4921" t="s">
        <v>7986</v>
      </c>
      <c r="F4921" t="s">
        <v>2214</v>
      </c>
      <c r="G4921" t="s">
        <v>1560</v>
      </c>
      <c r="H4921" t="s">
        <v>6657</v>
      </c>
      <c r="I4921" t="s">
        <v>55</v>
      </c>
      <c r="J4921" t="s">
        <v>1503</v>
      </c>
      <c r="K4921" t="s">
        <v>5908</v>
      </c>
      <c r="L4921" t="s">
        <v>146</v>
      </c>
      <c r="M4921" t="s">
        <v>8130</v>
      </c>
    </row>
    <row r="4922" spans="1:13" x14ac:dyDescent="0.35">
      <c r="A4922" t="s">
        <v>8131</v>
      </c>
      <c r="B4922" t="s">
        <v>25</v>
      </c>
      <c r="C4922" t="s">
        <v>150</v>
      </c>
      <c r="D4922" t="s">
        <v>80</v>
      </c>
      <c r="E4922" t="s">
        <v>8009</v>
      </c>
      <c r="F4922" t="s">
        <v>2214</v>
      </c>
      <c r="G4922" t="s">
        <v>1560</v>
      </c>
      <c r="H4922" t="s">
        <v>6657</v>
      </c>
      <c r="I4922" t="s">
        <v>55</v>
      </c>
      <c r="J4922" t="s">
        <v>1503</v>
      </c>
      <c r="K4922" t="s">
        <v>5908</v>
      </c>
      <c r="L4922" t="s">
        <v>146</v>
      </c>
      <c r="M4922" t="s">
        <v>8132</v>
      </c>
    </row>
    <row r="4923" spans="1:13" x14ac:dyDescent="0.35">
      <c r="A4923" t="s">
        <v>8133</v>
      </c>
      <c r="B4923" t="s">
        <v>25</v>
      </c>
      <c r="C4923" t="s">
        <v>150</v>
      </c>
      <c r="D4923" t="s">
        <v>80</v>
      </c>
      <c r="E4923" t="s">
        <v>7989</v>
      </c>
      <c r="F4923" t="s">
        <v>2214</v>
      </c>
      <c r="G4923" t="s">
        <v>1560</v>
      </c>
      <c r="H4923" t="s">
        <v>6657</v>
      </c>
      <c r="I4923" t="s">
        <v>55</v>
      </c>
      <c r="J4923" t="s">
        <v>1503</v>
      </c>
      <c r="K4923" t="s">
        <v>5908</v>
      </c>
      <c r="L4923" t="s">
        <v>146</v>
      </c>
      <c r="M4923" t="s">
        <v>8134</v>
      </c>
    </row>
    <row r="4924" spans="1:13" x14ac:dyDescent="0.35">
      <c r="A4924" t="s">
        <v>8135</v>
      </c>
      <c r="B4924" t="s">
        <v>25</v>
      </c>
      <c r="C4924" t="s">
        <v>150</v>
      </c>
      <c r="D4924" t="s">
        <v>80</v>
      </c>
      <c r="E4924" t="s">
        <v>7992</v>
      </c>
      <c r="F4924" t="s">
        <v>2214</v>
      </c>
      <c r="G4924" t="s">
        <v>1560</v>
      </c>
      <c r="H4924" t="s">
        <v>6657</v>
      </c>
      <c r="I4924" t="s">
        <v>55</v>
      </c>
      <c r="J4924" t="s">
        <v>1503</v>
      </c>
      <c r="K4924" t="s">
        <v>5908</v>
      </c>
      <c r="L4924" t="s">
        <v>146</v>
      </c>
      <c r="M4924" t="s">
        <v>8136</v>
      </c>
    </row>
    <row r="4925" spans="1:13" x14ac:dyDescent="0.35">
      <c r="A4925" t="s">
        <v>8137</v>
      </c>
      <c r="B4925" t="s">
        <v>25</v>
      </c>
      <c r="C4925" t="s">
        <v>150</v>
      </c>
      <c r="D4925" t="s">
        <v>80</v>
      </c>
      <c r="E4925" t="s">
        <v>7995</v>
      </c>
      <c r="F4925" t="s">
        <v>2214</v>
      </c>
      <c r="G4925" t="s">
        <v>1560</v>
      </c>
      <c r="H4925" t="s">
        <v>6657</v>
      </c>
      <c r="I4925" t="s">
        <v>55</v>
      </c>
      <c r="J4925" t="s">
        <v>1503</v>
      </c>
      <c r="K4925" t="s">
        <v>5908</v>
      </c>
      <c r="L4925" t="s">
        <v>146</v>
      </c>
      <c r="M4925" t="s">
        <v>8138</v>
      </c>
    </row>
    <row r="4926" spans="1:13" x14ac:dyDescent="0.35">
      <c r="A4926" t="s">
        <v>8139</v>
      </c>
      <c r="B4926" t="s">
        <v>25</v>
      </c>
      <c r="C4926" t="s">
        <v>150</v>
      </c>
      <c r="D4926" t="s">
        <v>80</v>
      </c>
      <c r="E4926" t="s">
        <v>8037</v>
      </c>
      <c r="F4926" t="s">
        <v>2214</v>
      </c>
      <c r="G4926" t="s">
        <v>1560</v>
      </c>
      <c r="H4926" t="s">
        <v>6657</v>
      </c>
      <c r="I4926" t="s">
        <v>55</v>
      </c>
      <c r="J4926" t="s">
        <v>1503</v>
      </c>
      <c r="K4926" t="s">
        <v>5908</v>
      </c>
      <c r="L4926" t="s">
        <v>146</v>
      </c>
      <c r="M4926" t="s">
        <v>8140</v>
      </c>
    </row>
    <row r="4927" spans="1:13" x14ac:dyDescent="0.35">
      <c r="A4927" t="s">
        <v>8141</v>
      </c>
      <c r="B4927" t="s">
        <v>25</v>
      </c>
      <c r="C4927" t="s">
        <v>150</v>
      </c>
      <c r="D4927" t="s">
        <v>80</v>
      </c>
      <c r="E4927" t="s">
        <v>7998</v>
      </c>
      <c r="F4927" t="s">
        <v>2214</v>
      </c>
      <c r="G4927" t="s">
        <v>1560</v>
      </c>
      <c r="H4927" t="s">
        <v>6657</v>
      </c>
      <c r="I4927" t="s">
        <v>55</v>
      </c>
      <c r="J4927" t="s">
        <v>1503</v>
      </c>
      <c r="K4927" t="s">
        <v>5908</v>
      </c>
      <c r="L4927" t="s">
        <v>146</v>
      </c>
      <c r="M4927" t="s">
        <v>8142</v>
      </c>
    </row>
    <row r="4928" spans="1:13" x14ac:dyDescent="0.35">
      <c r="A4928" t="s">
        <v>8143</v>
      </c>
      <c r="B4928" t="s">
        <v>25</v>
      </c>
      <c r="C4928" t="s">
        <v>150</v>
      </c>
      <c r="D4928" t="s">
        <v>80</v>
      </c>
      <c r="E4928" t="s">
        <v>8001</v>
      </c>
      <c r="F4928" t="s">
        <v>2214</v>
      </c>
      <c r="G4928" t="s">
        <v>1560</v>
      </c>
      <c r="H4928" t="s">
        <v>6657</v>
      </c>
      <c r="I4928" t="s">
        <v>55</v>
      </c>
      <c r="J4928" t="s">
        <v>1503</v>
      </c>
      <c r="K4928" t="s">
        <v>5908</v>
      </c>
      <c r="L4928" t="s">
        <v>146</v>
      </c>
      <c r="M4928" t="s">
        <v>8144</v>
      </c>
    </row>
    <row r="4929" spans="1:13" x14ac:dyDescent="0.35">
      <c r="A4929" t="s">
        <v>8145</v>
      </c>
      <c r="B4929" t="s">
        <v>25</v>
      </c>
      <c r="C4929" t="s">
        <v>150</v>
      </c>
      <c r="D4929" t="s">
        <v>80</v>
      </c>
      <c r="E4929" t="s">
        <v>8045</v>
      </c>
      <c r="F4929" t="s">
        <v>2214</v>
      </c>
      <c r="G4929" t="s">
        <v>1560</v>
      </c>
      <c r="H4929" t="s">
        <v>6657</v>
      </c>
      <c r="I4929" t="s">
        <v>55</v>
      </c>
      <c r="J4929" t="s">
        <v>1503</v>
      </c>
      <c r="K4929" t="s">
        <v>5908</v>
      </c>
      <c r="L4929" t="s">
        <v>146</v>
      </c>
      <c r="M4929" t="s">
        <v>8146</v>
      </c>
    </row>
    <row r="4930" spans="1:13" x14ac:dyDescent="0.35">
      <c r="A4930" t="s">
        <v>8147</v>
      </c>
      <c r="B4930" t="s">
        <v>25</v>
      </c>
      <c r="C4930" t="s">
        <v>150</v>
      </c>
      <c r="D4930" t="s">
        <v>80</v>
      </c>
      <c r="E4930" t="s">
        <v>8048</v>
      </c>
      <c r="F4930" t="s">
        <v>2214</v>
      </c>
      <c r="G4930" t="s">
        <v>1560</v>
      </c>
      <c r="H4930" t="s">
        <v>6657</v>
      </c>
      <c r="I4930" t="s">
        <v>55</v>
      </c>
      <c r="J4930" t="s">
        <v>1503</v>
      </c>
      <c r="K4930" t="s">
        <v>5908</v>
      </c>
      <c r="L4930" t="s">
        <v>146</v>
      </c>
      <c r="M4930" t="s">
        <v>8148</v>
      </c>
    </row>
    <row r="4931" spans="1:13" x14ac:dyDescent="0.35">
      <c r="A4931" t="s">
        <v>8149</v>
      </c>
      <c r="B4931" t="s">
        <v>25</v>
      </c>
      <c r="C4931" t="s">
        <v>150</v>
      </c>
      <c r="D4931" t="s">
        <v>80</v>
      </c>
      <c r="E4931" t="s">
        <v>8051</v>
      </c>
      <c r="F4931" t="s">
        <v>2214</v>
      </c>
      <c r="G4931" t="s">
        <v>1560</v>
      </c>
      <c r="H4931" t="s">
        <v>6657</v>
      </c>
      <c r="I4931" t="s">
        <v>55</v>
      </c>
      <c r="J4931" t="s">
        <v>1503</v>
      </c>
      <c r="K4931" t="s">
        <v>5908</v>
      </c>
      <c r="L4931" t="s">
        <v>146</v>
      </c>
      <c r="M4931" t="s">
        <v>8150</v>
      </c>
    </row>
    <row r="4932" spans="1:13" x14ac:dyDescent="0.35">
      <c r="A4932" t="s">
        <v>8151</v>
      </c>
      <c r="B4932" t="s">
        <v>25</v>
      </c>
      <c r="C4932" t="s">
        <v>150</v>
      </c>
      <c r="D4932" t="s">
        <v>80</v>
      </c>
      <c r="E4932" t="s">
        <v>8054</v>
      </c>
      <c r="F4932" t="s">
        <v>2214</v>
      </c>
      <c r="G4932" t="s">
        <v>1560</v>
      </c>
      <c r="H4932" t="s">
        <v>6657</v>
      </c>
      <c r="I4932" t="s">
        <v>55</v>
      </c>
      <c r="J4932" t="s">
        <v>1503</v>
      </c>
      <c r="K4932" t="s">
        <v>5908</v>
      </c>
      <c r="L4932" t="s">
        <v>146</v>
      </c>
      <c r="M4932" t="s">
        <v>8152</v>
      </c>
    </row>
    <row r="4933" spans="1:13" x14ac:dyDescent="0.35">
      <c r="A4933" t="s">
        <v>8153</v>
      </c>
      <c r="B4933" t="s">
        <v>25</v>
      </c>
      <c r="C4933" t="s">
        <v>150</v>
      </c>
      <c r="D4933" t="s">
        <v>80</v>
      </c>
      <c r="E4933" t="s">
        <v>8057</v>
      </c>
      <c r="F4933" t="s">
        <v>2214</v>
      </c>
      <c r="G4933" t="s">
        <v>1560</v>
      </c>
      <c r="H4933" t="s">
        <v>6657</v>
      </c>
      <c r="I4933" t="s">
        <v>55</v>
      </c>
      <c r="J4933" t="s">
        <v>1503</v>
      </c>
      <c r="K4933" t="s">
        <v>5908</v>
      </c>
      <c r="L4933" t="s">
        <v>146</v>
      </c>
      <c r="M4933" t="s">
        <v>8154</v>
      </c>
    </row>
    <row r="4934" spans="1:13" x14ac:dyDescent="0.35">
      <c r="A4934" t="s">
        <v>8155</v>
      </c>
      <c r="B4934" t="s">
        <v>25</v>
      </c>
      <c r="C4934" t="s">
        <v>150</v>
      </c>
      <c r="D4934" t="s">
        <v>80</v>
      </c>
      <c r="E4934" t="s">
        <v>8060</v>
      </c>
      <c r="F4934" t="s">
        <v>2214</v>
      </c>
      <c r="G4934" t="s">
        <v>1560</v>
      </c>
      <c r="H4934" t="s">
        <v>6657</v>
      </c>
      <c r="I4934" t="s">
        <v>55</v>
      </c>
      <c r="J4934" t="s">
        <v>1503</v>
      </c>
      <c r="K4934" t="s">
        <v>5908</v>
      </c>
      <c r="L4934" t="s">
        <v>146</v>
      </c>
      <c r="M4934" t="s">
        <v>8156</v>
      </c>
    </row>
    <row r="4935" spans="1:13" x14ac:dyDescent="0.35">
      <c r="A4935" t="s">
        <v>8157</v>
      </c>
      <c r="B4935" t="s">
        <v>25</v>
      </c>
      <c r="C4935" t="s">
        <v>150</v>
      </c>
      <c r="D4935" t="s">
        <v>80</v>
      </c>
      <c r="E4935" t="s">
        <v>8158</v>
      </c>
      <c r="F4935" t="s">
        <v>2214</v>
      </c>
      <c r="G4935" t="s">
        <v>1560</v>
      </c>
      <c r="H4935" t="s">
        <v>6657</v>
      </c>
      <c r="I4935" t="s">
        <v>55</v>
      </c>
      <c r="J4935" t="s">
        <v>1503</v>
      </c>
      <c r="K4935" t="s">
        <v>5908</v>
      </c>
      <c r="L4935" t="s">
        <v>146</v>
      </c>
      <c r="M4935" t="s">
        <v>8159</v>
      </c>
    </row>
    <row r="4936" spans="1:13" x14ac:dyDescent="0.35">
      <c r="A4936" t="s">
        <v>8160</v>
      </c>
      <c r="B4936" t="s">
        <v>25</v>
      </c>
      <c r="C4936" t="s">
        <v>150</v>
      </c>
      <c r="D4936" t="s">
        <v>86</v>
      </c>
      <c r="E4936" t="s">
        <v>7979</v>
      </c>
      <c r="F4936" t="s">
        <v>2209</v>
      </c>
      <c r="G4936" t="s">
        <v>1560</v>
      </c>
      <c r="H4936" t="s">
        <v>6657</v>
      </c>
      <c r="I4936" t="s">
        <v>55</v>
      </c>
      <c r="J4936" t="s">
        <v>1503</v>
      </c>
      <c r="K4936" t="s">
        <v>5908</v>
      </c>
      <c r="L4936" t="s">
        <v>146</v>
      </c>
      <c r="M4936" t="s">
        <v>8161</v>
      </c>
    </row>
    <row r="4937" spans="1:13" x14ac:dyDescent="0.35">
      <c r="A4937" t="s">
        <v>8162</v>
      </c>
      <c r="B4937" t="s">
        <v>25</v>
      </c>
      <c r="C4937" t="s">
        <v>150</v>
      </c>
      <c r="D4937" t="s">
        <v>80</v>
      </c>
      <c r="E4937" t="s">
        <v>7986</v>
      </c>
      <c r="F4937" t="s">
        <v>2209</v>
      </c>
      <c r="G4937" t="s">
        <v>1560</v>
      </c>
      <c r="H4937" t="s">
        <v>6657</v>
      </c>
      <c r="I4937" t="s">
        <v>55</v>
      </c>
      <c r="J4937" t="s">
        <v>1503</v>
      </c>
      <c r="K4937" t="s">
        <v>5908</v>
      </c>
      <c r="L4937" t="s">
        <v>146</v>
      </c>
      <c r="M4937" t="s">
        <v>8163</v>
      </c>
    </row>
    <row r="4938" spans="1:13" x14ac:dyDescent="0.35">
      <c r="A4938" t="s">
        <v>8164</v>
      </c>
      <c r="B4938" t="s">
        <v>25</v>
      </c>
      <c r="C4938" t="s">
        <v>150</v>
      </c>
      <c r="D4938" t="s">
        <v>80</v>
      </c>
      <c r="E4938" t="s">
        <v>8009</v>
      </c>
      <c r="F4938" t="s">
        <v>2209</v>
      </c>
      <c r="G4938" t="s">
        <v>1560</v>
      </c>
      <c r="H4938" t="s">
        <v>6657</v>
      </c>
      <c r="I4938" t="s">
        <v>55</v>
      </c>
      <c r="J4938" t="s">
        <v>1503</v>
      </c>
      <c r="K4938" t="s">
        <v>5908</v>
      </c>
      <c r="L4938" t="s">
        <v>146</v>
      </c>
      <c r="M4938" t="s">
        <v>8165</v>
      </c>
    </row>
    <row r="4939" spans="1:13" x14ac:dyDescent="0.35">
      <c r="A4939" t="s">
        <v>8166</v>
      </c>
      <c r="B4939" t="s">
        <v>25</v>
      </c>
      <c r="C4939" t="s">
        <v>150</v>
      </c>
      <c r="D4939" t="s">
        <v>86</v>
      </c>
      <c r="E4939" t="s">
        <v>7989</v>
      </c>
      <c r="F4939" t="s">
        <v>2209</v>
      </c>
      <c r="G4939" t="s">
        <v>1560</v>
      </c>
      <c r="H4939" t="s">
        <v>6657</v>
      </c>
      <c r="I4939" t="s">
        <v>55</v>
      </c>
      <c r="J4939" t="s">
        <v>1503</v>
      </c>
      <c r="K4939" t="s">
        <v>5908</v>
      </c>
      <c r="L4939" t="s">
        <v>146</v>
      </c>
      <c r="M4939" t="s">
        <v>8167</v>
      </c>
    </row>
    <row r="4940" spans="1:13" x14ac:dyDescent="0.35">
      <c r="A4940" t="s">
        <v>8168</v>
      </c>
      <c r="B4940" t="s">
        <v>25</v>
      </c>
      <c r="C4940" t="s">
        <v>150</v>
      </c>
      <c r="D4940" t="s">
        <v>80</v>
      </c>
      <c r="E4940" t="s">
        <v>8169</v>
      </c>
      <c r="F4940" t="s">
        <v>2209</v>
      </c>
      <c r="G4940" t="s">
        <v>1560</v>
      </c>
      <c r="H4940" t="s">
        <v>6657</v>
      </c>
      <c r="I4940" t="s">
        <v>55</v>
      </c>
      <c r="J4940" t="s">
        <v>1503</v>
      </c>
      <c r="K4940" t="s">
        <v>5908</v>
      </c>
      <c r="L4940" t="s">
        <v>146</v>
      </c>
      <c r="M4940" t="s">
        <v>8170</v>
      </c>
    </row>
    <row r="4941" spans="1:13" x14ac:dyDescent="0.35">
      <c r="A4941" t="s">
        <v>8171</v>
      </c>
      <c r="B4941" t="s">
        <v>25</v>
      </c>
      <c r="C4941" t="s">
        <v>150</v>
      </c>
      <c r="D4941" t="s">
        <v>80</v>
      </c>
      <c r="E4941" t="s">
        <v>7992</v>
      </c>
      <c r="F4941" t="s">
        <v>2209</v>
      </c>
      <c r="G4941" t="s">
        <v>1560</v>
      </c>
      <c r="H4941" t="s">
        <v>6657</v>
      </c>
      <c r="I4941" t="s">
        <v>55</v>
      </c>
      <c r="J4941" t="s">
        <v>1503</v>
      </c>
      <c r="K4941" t="s">
        <v>5908</v>
      </c>
      <c r="L4941" t="s">
        <v>146</v>
      </c>
      <c r="M4941" t="s">
        <v>8172</v>
      </c>
    </row>
    <row r="4942" spans="1:13" x14ac:dyDescent="0.35">
      <c r="A4942" t="s">
        <v>8173</v>
      </c>
      <c r="B4942" t="s">
        <v>25</v>
      </c>
      <c r="C4942" t="s">
        <v>150</v>
      </c>
      <c r="D4942" t="s">
        <v>80</v>
      </c>
      <c r="E4942" t="s">
        <v>7995</v>
      </c>
      <c r="F4942" t="s">
        <v>2209</v>
      </c>
      <c r="G4942" t="s">
        <v>1560</v>
      </c>
      <c r="H4942" t="s">
        <v>6657</v>
      </c>
      <c r="I4942" t="s">
        <v>55</v>
      </c>
      <c r="J4942" t="s">
        <v>1503</v>
      </c>
      <c r="K4942" t="s">
        <v>5908</v>
      </c>
      <c r="L4942" t="s">
        <v>146</v>
      </c>
      <c r="M4942" t="s">
        <v>8174</v>
      </c>
    </row>
    <row r="4943" spans="1:13" x14ac:dyDescent="0.35">
      <c r="A4943" t="s">
        <v>8175</v>
      </c>
      <c r="B4943" t="s">
        <v>25</v>
      </c>
      <c r="C4943" t="s">
        <v>150</v>
      </c>
      <c r="D4943" t="s">
        <v>80</v>
      </c>
      <c r="E4943" t="s">
        <v>8034</v>
      </c>
      <c r="F4943" t="s">
        <v>2209</v>
      </c>
      <c r="G4943" t="s">
        <v>1560</v>
      </c>
      <c r="H4943" t="s">
        <v>6657</v>
      </c>
      <c r="I4943" t="s">
        <v>55</v>
      </c>
      <c r="J4943" t="s">
        <v>1503</v>
      </c>
      <c r="K4943" t="s">
        <v>5908</v>
      </c>
      <c r="L4943" t="s">
        <v>252</v>
      </c>
      <c r="M4943" t="s">
        <v>8176</v>
      </c>
    </row>
    <row r="4944" spans="1:13" x14ac:dyDescent="0.35">
      <c r="A4944" t="s">
        <v>8177</v>
      </c>
      <c r="B4944" t="s">
        <v>25</v>
      </c>
      <c r="C4944" t="s">
        <v>150</v>
      </c>
      <c r="D4944" t="s">
        <v>80</v>
      </c>
      <c r="E4944" t="s">
        <v>7998</v>
      </c>
      <c r="F4944" t="s">
        <v>2209</v>
      </c>
      <c r="G4944" t="s">
        <v>1560</v>
      </c>
      <c r="H4944" t="s">
        <v>6657</v>
      </c>
      <c r="I4944" t="s">
        <v>55</v>
      </c>
      <c r="J4944" t="s">
        <v>1503</v>
      </c>
      <c r="K4944" t="s">
        <v>5908</v>
      </c>
      <c r="L4944" t="s">
        <v>146</v>
      </c>
      <c r="M4944" t="s">
        <v>8178</v>
      </c>
    </row>
    <row r="4945" spans="1:13" x14ac:dyDescent="0.35">
      <c r="A4945" t="s">
        <v>8179</v>
      </c>
      <c r="B4945" t="s">
        <v>25</v>
      </c>
      <c r="C4945" t="s">
        <v>150</v>
      </c>
      <c r="D4945" t="s">
        <v>80</v>
      </c>
      <c r="E4945" t="s">
        <v>8001</v>
      </c>
      <c r="F4945" t="s">
        <v>2209</v>
      </c>
      <c r="G4945" t="s">
        <v>1560</v>
      </c>
      <c r="H4945" t="s">
        <v>6657</v>
      </c>
      <c r="I4945" t="s">
        <v>55</v>
      </c>
      <c r="J4945" t="s">
        <v>1503</v>
      </c>
      <c r="K4945" t="s">
        <v>5908</v>
      </c>
      <c r="L4945" t="s">
        <v>146</v>
      </c>
      <c r="M4945" t="s">
        <v>8180</v>
      </c>
    </row>
    <row r="4946" spans="1:13" x14ac:dyDescent="0.35">
      <c r="A4946" t="s">
        <v>8181</v>
      </c>
      <c r="B4946" t="s">
        <v>25</v>
      </c>
      <c r="C4946" t="s">
        <v>150</v>
      </c>
      <c r="D4946" t="s">
        <v>80</v>
      </c>
      <c r="E4946" t="s">
        <v>8066</v>
      </c>
      <c r="F4946" t="s">
        <v>2209</v>
      </c>
      <c r="G4946" t="s">
        <v>1560</v>
      </c>
      <c r="H4946" t="s">
        <v>6657</v>
      </c>
      <c r="I4946" t="s">
        <v>55</v>
      </c>
      <c r="J4946" t="s">
        <v>1503</v>
      </c>
      <c r="K4946" t="s">
        <v>5908</v>
      </c>
      <c r="L4946" t="s">
        <v>146</v>
      </c>
      <c r="M4946" t="s">
        <v>8182</v>
      </c>
    </row>
    <row r="4947" spans="1:13" x14ac:dyDescent="0.35">
      <c r="A4947" t="s">
        <v>8183</v>
      </c>
      <c r="B4947" t="s">
        <v>25</v>
      </c>
      <c r="C4947" t="s">
        <v>150</v>
      </c>
      <c r="D4947" t="s">
        <v>86</v>
      </c>
      <c r="E4947" t="s">
        <v>7979</v>
      </c>
      <c r="F4947" t="s">
        <v>8184</v>
      </c>
      <c r="G4947" t="s">
        <v>1560</v>
      </c>
      <c r="H4947" t="s">
        <v>6657</v>
      </c>
      <c r="I4947" t="s">
        <v>55</v>
      </c>
      <c r="J4947" t="s">
        <v>1503</v>
      </c>
      <c r="K4947" t="s">
        <v>5908</v>
      </c>
      <c r="L4947" t="s">
        <v>146</v>
      </c>
      <c r="M4947" t="s">
        <v>8185</v>
      </c>
    </row>
    <row r="4948" spans="1:13" x14ac:dyDescent="0.35">
      <c r="A4948" t="s">
        <v>8186</v>
      </c>
      <c r="B4948" t="s">
        <v>25</v>
      </c>
      <c r="C4948" t="s">
        <v>150</v>
      </c>
      <c r="D4948" t="s">
        <v>80</v>
      </c>
      <c r="E4948" t="s">
        <v>7989</v>
      </c>
      <c r="F4948" t="s">
        <v>8184</v>
      </c>
      <c r="G4948" t="s">
        <v>1560</v>
      </c>
      <c r="H4948" t="s">
        <v>6657</v>
      </c>
      <c r="I4948" t="s">
        <v>55</v>
      </c>
      <c r="J4948" t="s">
        <v>1503</v>
      </c>
      <c r="K4948" t="s">
        <v>5908</v>
      </c>
      <c r="L4948" t="s">
        <v>146</v>
      </c>
      <c r="M4948" t="s">
        <v>8187</v>
      </c>
    </row>
    <row r="4949" spans="1:13" x14ac:dyDescent="0.35">
      <c r="A4949" t="s">
        <v>8188</v>
      </c>
      <c r="B4949" t="s">
        <v>25</v>
      </c>
      <c r="C4949" t="s">
        <v>150</v>
      </c>
      <c r="D4949" t="s">
        <v>80</v>
      </c>
      <c r="E4949" t="s">
        <v>7992</v>
      </c>
      <c r="F4949" t="s">
        <v>8184</v>
      </c>
      <c r="G4949" t="s">
        <v>1560</v>
      </c>
      <c r="H4949" t="s">
        <v>6657</v>
      </c>
      <c r="I4949" t="s">
        <v>55</v>
      </c>
      <c r="J4949" t="s">
        <v>1503</v>
      </c>
      <c r="K4949" t="s">
        <v>5908</v>
      </c>
      <c r="L4949" t="s">
        <v>146</v>
      </c>
      <c r="M4949" t="s">
        <v>8189</v>
      </c>
    </row>
    <row r="4950" spans="1:13" x14ac:dyDescent="0.35">
      <c r="A4950" t="s">
        <v>8190</v>
      </c>
      <c r="B4950" t="s">
        <v>25</v>
      </c>
      <c r="C4950" t="s">
        <v>150</v>
      </c>
      <c r="D4950" t="s">
        <v>80</v>
      </c>
      <c r="E4950" t="s">
        <v>7995</v>
      </c>
      <c r="F4950" t="s">
        <v>8184</v>
      </c>
      <c r="G4950" t="s">
        <v>1560</v>
      </c>
      <c r="H4950" t="s">
        <v>6657</v>
      </c>
      <c r="I4950" t="s">
        <v>55</v>
      </c>
      <c r="J4950" t="s">
        <v>1503</v>
      </c>
      <c r="K4950" t="s">
        <v>5908</v>
      </c>
      <c r="L4950" t="s">
        <v>146</v>
      </c>
      <c r="M4950" t="s">
        <v>8191</v>
      </c>
    </row>
    <row r="4951" spans="1:13" x14ac:dyDescent="0.35">
      <c r="A4951" t="s">
        <v>8192</v>
      </c>
      <c r="B4951" t="s">
        <v>25</v>
      </c>
      <c r="C4951" t="s">
        <v>150</v>
      </c>
      <c r="D4951" t="s">
        <v>80</v>
      </c>
      <c r="E4951" t="s">
        <v>8001</v>
      </c>
      <c r="F4951" t="s">
        <v>8184</v>
      </c>
      <c r="G4951" t="s">
        <v>1560</v>
      </c>
      <c r="H4951" t="s">
        <v>6657</v>
      </c>
      <c r="I4951" t="s">
        <v>55</v>
      </c>
      <c r="J4951" t="s">
        <v>1503</v>
      </c>
      <c r="K4951" t="s">
        <v>5908</v>
      </c>
      <c r="L4951" t="s">
        <v>146</v>
      </c>
      <c r="M4951" t="s">
        <v>8193</v>
      </c>
    </row>
    <row r="4952" spans="1:13" x14ac:dyDescent="0.35">
      <c r="A4952" t="s">
        <v>8194</v>
      </c>
      <c r="B4952" t="s">
        <v>25</v>
      </c>
      <c r="C4952" t="s">
        <v>74</v>
      </c>
      <c r="D4952" t="s">
        <v>87</v>
      </c>
      <c r="E4952" t="s">
        <v>7979</v>
      </c>
      <c r="F4952" t="s">
        <v>8195</v>
      </c>
      <c r="G4952" t="s">
        <v>1560</v>
      </c>
      <c r="H4952" t="s">
        <v>6657</v>
      </c>
      <c r="I4952" t="s">
        <v>55</v>
      </c>
      <c r="J4952" t="s">
        <v>1503</v>
      </c>
      <c r="K4952" t="s">
        <v>5908</v>
      </c>
      <c r="L4952" t="s">
        <v>146</v>
      </c>
      <c r="M4952" t="s">
        <v>8196</v>
      </c>
    </row>
    <row r="4953" spans="1:13" x14ac:dyDescent="0.35">
      <c r="A4953" t="s">
        <v>8197</v>
      </c>
      <c r="B4953" t="s">
        <v>25</v>
      </c>
      <c r="C4953" t="s">
        <v>74</v>
      </c>
      <c r="D4953" t="s">
        <v>87</v>
      </c>
      <c r="E4953" t="s">
        <v>7986</v>
      </c>
      <c r="F4953" t="s">
        <v>8195</v>
      </c>
      <c r="G4953" t="s">
        <v>1560</v>
      </c>
      <c r="H4953" t="s">
        <v>6657</v>
      </c>
      <c r="I4953" t="s">
        <v>55</v>
      </c>
      <c r="J4953" t="s">
        <v>1503</v>
      </c>
      <c r="K4953" t="s">
        <v>5908</v>
      </c>
      <c r="L4953" t="s">
        <v>146</v>
      </c>
      <c r="M4953" t="s">
        <v>8198</v>
      </c>
    </row>
    <row r="4954" spans="1:13" x14ac:dyDescent="0.35">
      <c r="A4954" t="s">
        <v>8199</v>
      </c>
      <c r="B4954" t="s">
        <v>25</v>
      </c>
      <c r="C4954" t="s">
        <v>74</v>
      </c>
      <c r="D4954" t="s">
        <v>87</v>
      </c>
      <c r="E4954" t="s">
        <v>7989</v>
      </c>
      <c r="F4954" t="s">
        <v>8195</v>
      </c>
      <c r="G4954" t="s">
        <v>1560</v>
      </c>
      <c r="H4954" t="s">
        <v>6657</v>
      </c>
      <c r="I4954" t="s">
        <v>55</v>
      </c>
      <c r="J4954" t="s">
        <v>1503</v>
      </c>
      <c r="K4954" t="s">
        <v>5908</v>
      </c>
      <c r="L4954" t="s">
        <v>146</v>
      </c>
      <c r="M4954" t="s">
        <v>8200</v>
      </c>
    </row>
    <row r="4955" spans="1:13" x14ac:dyDescent="0.35">
      <c r="A4955" t="s">
        <v>8201</v>
      </c>
      <c r="B4955" t="s">
        <v>25</v>
      </c>
      <c r="C4955" t="s">
        <v>74</v>
      </c>
      <c r="D4955" t="s">
        <v>87</v>
      </c>
      <c r="E4955" t="s">
        <v>7992</v>
      </c>
      <c r="F4955" t="s">
        <v>8195</v>
      </c>
      <c r="G4955" t="s">
        <v>1560</v>
      </c>
      <c r="H4955" t="s">
        <v>6657</v>
      </c>
      <c r="I4955" t="s">
        <v>55</v>
      </c>
      <c r="J4955" t="s">
        <v>1503</v>
      </c>
      <c r="K4955" t="s">
        <v>5908</v>
      </c>
      <c r="L4955" t="s">
        <v>146</v>
      </c>
      <c r="M4955" t="s">
        <v>8202</v>
      </c>
    </row>
    <row r="4956" spans="1:13" x14ac:dyDescent="0.35">
      <c r="A4956" t="s">
        <v>8203</v>
      </c>
      <c r="B4956" t="s">
        <v>25</v>
      </c>
      <c r="C4956" t="s">
        <v>74</v>
      </c>
      <c r="D4956" t="s">
        <v>87</v>
      </c>
      <c r="E4956" t="s">
        <v>8001</v>
      </c>
      <c r="F4956" t="s">
        <v>8195</v>
      </c>
      <c r="G4956" t="s">
        <v>1560</v>
      </c>
      <c r="H4956" t="s">
        <v>6657</v>
      </c>
      <c r="I4956" t="s">
        <v>55</v>
      </c>
      <c r="J4956" t="s">
        <v>1503</v>
      </c>
      <c r="K4956" t="s">
        <v>5908</v>
      </c>
      <c r="L4956" t="s">
        <v>146</v>
      </c>
      <c r="M4956" t="s">
        <v>8204</v>
      </c>
    </row>
    <row r="4957" spans="1:13" x14ac:dyDescent="0.35">
      <c r="A4957" t="s">
        <v>8205</v>
      </c>
      <c r="B4957" t="s">
        <v>25</v>
      </c>
      <c r="C4957" t="s">
        <v>150</v>
      </c>
      <c r="D4957" t="s">
        <v>86</v>
      </c>
      <c r="E4957" t="s">
        <v>7979</v>
      </c>
      <c r="F4957" t="s">
        <v>2192</v>
      </c>
      <c r="G4957" t="s">
        <v>151</v>
      </c>
      <c r="H4957" t="s">
        <v>6657</v>
      </c>
      <c r="I4957" t="s">
        <v>55</v>
      </c>
      <c r="J4957" t="s">
        <v>1503</v>
      </c>
      <c r="K4957" t="s">
        <v>5908</v>
      </c>
      <c r="L4957" t="s">
        <v>146</v>
      </c>
      <c r="M4957" t="s">
        <v>8206</v>
      </c>
    </row>
    <row r="4958" spans="1:13" x14ac:dyDescent="0.35">
      <c r="A4958" t="s">
        <v>8207</v>
      </c>
      <c r="B4958" t="s">
        <v>25</v>
      </c>
      <c r="C4958" t="s">
        <v>150</v>
      </c>
      <c r="D4958" t="s">
        <v>80</v>
      </c>
      <c r="E4958" t="s">
        <v>7989</v>
      </c>
      <c r="F4958" t="s">
        <v>2192</v>
      </c>
      <c r="G4958" t="s">
        <v>151</v>
      </c>
      <c r="H4958" t="s">
        <v>6657</v>
      </c>
      <c r="I4958" t="s">
        <v>55</v>
      </c>
      <c r="J4958" t="s">
        <v>1503</v>
      </c>
      <c r="K4958" t="s">
        <v>5908</v>
      </c>
      <c r="L4958" t="s">
        <v>146</v>
      </c>
      <c r="M4958" t="s">
        <v>8208</v>
      </c>
    </row>
    <row r="4959" spans="1:13" x14ac:dyDescent="0.35">
      <c r="A4959" t="s">
        <v>8209</v>
      </c>
      <c r="B4959" t="s">
        <v>25</v>
      </c>
      <c r="C4959" t="s">
        <v>150</v>
      </c>
      <c r="D4959" t="s">
        <v>80</v>
      </c>
      <c r="E4959" t="s">
        <v>7992</v>
      </c>
      <c r="F4959" t="s">
        <v>2192</v>
      </c>
      <c r="G4959" t="s">
        <v>151</v>
      </c>
      <c r="H4959" t="s">
        <v>6657</v>
      </c>
      <c r="I4959" t="s">
        <v>55</v>
      </c>
      <c r="J4959" t="s">
        <v>1503</v>
      </c>
      <c r="K4959" t="s">
        <v>5908</v>
      </c>
      <c r="L4959" t="s">
        <v>146</v>
      </c>
      <c r="M4959" t="s">
        <v>8210</v>
      </c>
    </row>
    <row r="4960" spans="1:13" x14ac:dyDescent="0.35">
      <c r="A4960" t="s">
        <v>8211</v>
      </c>
      <c r="B4960" t="s">
        <v>25</v>
      </c>
      <c r="C4960" t="s">
        <v>150</v>
      </c>
      <c r="D4960" t="s">
        <v>80</v>
      </c>
      <c r="E4960" t="s">
        <v>7995</v>
      </c>
      <c r="F4960" t="s">
        <v>2192</v>
      </c>
      <c r="G4960" t="s">
        <v>151</v>
      </c>
      <c r="H4960" t="s">
        <v>6657</v>
      </c>
      <c r="I4960" t="s">
        <v>55</v>
      </c>
      <c r="J4960" t="s">
        <v>1503</v>
      </c>
      <c r="K4960" t="s">
        <v>5908</v>
      </c>
      <c r="L4960" t="s">
        <v>146</v>
      </c>
      <c r="M4960" t="s">
        <v>8212</v>
      </c>
    </row>
    <row r="4961" spans="1:13" x14ac:dyDescent="0.35">
      <c r="A4961" t="s">
        <v>8213</v>
      </c>
      <c r="B4961" t="s">
        <v>25</v>
      </c>
      <c r="C4961" t="s">
        <v>150</v>
      </c>
      <c r="D4961" t="s">
        <v>80</v>
      </c>
      <c r="E4961" t="s">
        <v>8001</v>
      </c>
      <c r="F4961" t="s">
        <v>2192</v>
      </c>
      <c r="G4961" t="s">
        <v>151</v>
      </c>
      <c r="H4961" t="s">
        <v>6657</v>
      </c>
      <c r="I4961" t="s">
        <v>55</v>
      </c>
      <c r="J4961" t="s">
        <v>1503</v>
      </c>
      <c r="K4961" t="s">
        <v>5908</v>
      </c>
      <c r="L4961" t="s">
        <v>146</v>
      </c>
      <c r="M4961" t="s">
        <v>8214</v>
      </c>
    </row>
    <row r="4962" spans="1:13" x14ac:dyDescent="0.35">
      <c r="A4962" t="s">
        <v>8215</v>
      </c>
      <c r="B4962" t="s">
        <v>25</v>
      </c>
      <c r="C4962" t="s">
        <v>150</v>
      </c>
      <c r="D4962" t="s">
        <v>86</v>
      </c>
      <c r="E4962" t="s">
        <v>7979</v>
      </c>
      <c r="F4962" t="s">
        <v>652</v>
      </c>
      <c r="G4962" t="s">
        <v>151</v>
      </c>
      <c r="H4962" t="s">
        <v>6657</v>
      </c>
      <c r="I4962" t="s">
        <v>55</v>
      </c>
      <c r="J4962" t="s">
        <v>1503</v>
      </c>
      <c r="K4962" t="s">
        <v>5908</v>
      </c>
      <c r="L4962" t="s">
        <v>252</v>
      </c>
      <c r="M4962" t="s">
        <v>8216</v>
      </c>
    </row>
    <row r="4963" spans="1:13" x14ac:dyDescent="0.35">
      <c r="A4963" t="s">
        <v>8217</v>
      </c>
      <c r="B4963" t="s">
        <v>25</v>
      </c>
      <c r="C4963" t="s">
        <v>150</v>
      </c>
      <c r="D4963" t="s">
        <v>80</v>
      </c>
      <c r="E4963" t="s">
        <v>7989</v>
      </c>
      <c r="F4963" t="s">
        <v>652</v>
      </c>
      <c r="G4963" t="s">
        <v>151</v>
      </c>
      <c r="H4963" t="s">
        <v>6657</v>
      </c>
      <c r="I4963" t="s">
        <v>55</v>
      </c>
      <c r="J4963" t="s">
        <v>1503</v>
      </c>
      <c r="K4963" t="s">
        <v>5908</v>
      </c>
      <c r="L4963" t="s">
        <v>252</v>
      </c>
      <c r="M4963" t="s">
        <v>8218</v>
      </c>
    </row>
    <row r="4964" spans="1:13" x14ac:dyDescent="0.35">
      <c r="A4964" t="s">
        <v>8219</v>
      </c>
      <c r="B4964" t="s">
        <v>25</v>
      </c>
      <c r="C4964" t="s">
        <v>150</v>
      </c>
      <c r="D4964" t="s">
        <v>80</v>
      </c>
      <c r="E4964" t="s">
        <v>7992</v>
      </c>
      <c r="F4964" t="s">
        <v>652</v>
      </c>
      <c r="G4964" t="s">
        <v>151</v>
      </c>
      <c r="H4964" t="s">
        <v>6657</v>
      </c>
      <c r="I4964" t="s">
        <v>55</v>
      </c>
      <c r="J4964" t="s">
        <v>1503</v>
      </c>
      <c r="K4964" t="s">
        <v>5908</v>
      </c>
      <c r="L4964" t="s">
        <v>252</v>
      </c>
      <c r="M4964" t="s">
        <v>8220</v>
      </c>
    </row>
    <row r="4965" spans="1:13" x14ac:dyDescent="0.35">
      <c r="A4965" t="s">
        <v>8221</v>
      </c>
      <c r="B4965" t="s">
        <v>25</v>
      </c>
      <c r="C4965" t="s">
        <v>150</v>
      </c>
      <c r="D4965" t="s">
        <v>80</v>
      </c>
      <c r="E4965" t="s">
        <v>7995</v>
      </c>
      <c r="F4965" t="s">
        <v>652</v>
      </c>
      <c r="G4965" t="s">
        <v>151</v>
      </c>
      <c r="H4965" t="s">
        <v>6657</v>
      </c>
      <c r="I4965" t="s">
        <v>55</v>
      </c>
      <c r="J4965" t="s">
        <v>1503</v>
      </c>
      <c r="K4965" t="s">
        <v>5908</v>
      </c>
      <c r="L4965" t="s">
        <v>252</v>
      </c>
      <c r="M4965" t="s">
        <v>8222</v>
      </c>
    </row>
    <row r="4966" spans="1:13" x14ac:dyDescent="0.35">
      <c r="A4966" t="s">
        <v>8223</v>
      </c>
      <c r="B4966" t="s">
        <v>25</v>
      </c>
      <c r="C4966" t="s">
        <v>150</v>
      </c>
      <c r="D4966" t="s">
        <v>80</v>
      </c>
      <c r="E4966" t="s">
        <v>8001</v>
      </c>
      <c r="F4966" t="s">
        <v>652</v>
      </c>
      <c r="G4966" t="s">
        <v>151</v>
      </c>
      <c r="H4966" t="s">
        <v>6657</v>
      </c>
      <c r="I4966" t="s">
        <v>55</v>
      </c>
      <c r="J4966" t="s">
        <v>1503</v>
      </c>
      <c r="K4966" t="s">
        <v>5908</v>
      </c>
      <c r="L4966" t="s">
        <v>252</v>
      </c>
      <c r="M4966" t="s">
        <v>8224</v>
      </c>
    </row>
    <row r="4967" spans="1:13" x14ac:dyDescent="0.35">
      <c r="A4967" t="s">
        <v>8225</v>
      </c>
      <c r="B4967" t="s">
        <v>25</v>
      </c>
      <c r="C4967" t="s">
        <v>150</v>
      </c>
      <c r="D4967" t="s">
        <v>86</v>
      </c>
      <c r="E4967" t="s">
        <v>7979</v>
      </c>
      <c r="F4967" t="s">
        <v>8226</v>
      </c>
      <c r="G4967" t="s">
        <v>151</v>
      </c>
      <c r="H4967" t="s">
        <v>6657</v>
      </c>
      <c r="I4967" t="s">
        <v>55</v>
      </c>
      <c r="J4967" t="s">
        <v>1503</v>
      </c>
      <c r="K4967" t="s">
        <v>5908</v>
      </c>
      <c r="L4967" t="s">
        <v>146</v>
      </c>
      <c r="M4967" t="s">
        <v>8227</v>
      </c>
    </row>
    <row r="4968" spans="1:13" x14ac:dyDescent="0.35">
      <c r="A4968" t="s">
        <v>8228</v>
      </c>
      <c r="B4968" t="s">
        <v>25</v>
      </c>
      <c r="C4968" t="s">
        <v>150</v>
      </c>
      <c r="D4968" t="s">
        <v>80</v>
      </c>
      <c r="E4968" t="s">
        <v>7986</v>
      </c>
      <c r="F4968" t="s">
        <v>8226</v>
      </c>
      <c r="G4968" t="s">
        <v>151</v>
      </c>
      <c r="H4968" t="s">
        <v>6657</v>
      </c>
      <c r="I4968" t="s">
        <v>55</v>
      </c>
      <c r="J4968" t="s">
        <v>1503</v>
      </c>
      <c r="K4968" t="s">
        <v>5908</v>
      </c>
      <c r="L4968" t="s">
        <v>146</v>
      </c>
      <c r="M4968" t="s">
        <v>8229</v>
      </c>
    </row>
    <row r="4969" spans="1:13" x14ac:dyDescent="0.35">
      <c r="A4969" t="s">
        <v>8230</v>
      </c>
      <c r="B4969" t="s">
        <v>25</v>
      </c>
      <c r="C4969" t="s">
        <v>150</v>
      </c>
      <c r="D4969" t="s">
        <v>80</v>
      </c>
      <c r="E4969" t="s">
        <v>7989</v>
      </c>
      <c r="F4969" t="s">
        <v>8226</v>
      </c>
      <c r="G4969" t="s">
        <v>151</v>
      </c>
      <c r="H4969" t="s">
        <v>6657</v>
      </c>
      <c r="I4969" t="s">
        <v>55</v>
      </c>
      <c r="J4969" t="s">
        <v>1503</v>
      </c>
      <c r="K4969" t="s">
        <v>5908</v>
      </c>
      <c r="L4969" t="s">
        <v>146</v>
      </c>
      <c r="M4969" t="s">
        <v>8231</v>
      </c>
    </row>
    <row r="4970" spans="1:13" x14ac:dyDescent="0.35">
      <c r="A4970" t="s">
        <v>8232</v>
      </c>
      <c r="B4970" t="s">
        <v>25</v>
      </c>
      <c r="C4970" t="s">
        <v>150</v>
      </c>
      <c r="D4970" t="s">
        <v>80</v>
      </c>
      <c r="E4970" t="s">
        <v>7992</v>
      </c>
      <c r="F4970" t="s">
        <v>8226</v>
      </c>
      <c r="G4970" t="s">
        <v>151</v>
      </c>
      <c r="H4970" t="s">
        <v>6657</v>
      </c>
      <c r="I4970" t="s">
        <v>55</v>
      </c>
      <c r="J4970" t="s">
        <v>1503</v>
      </c>
      <c r="K4970" t="s">
        <v>5908</v>
      </c>
      <c r="L4970" t="s">
        <v>146</v>
      </c>
      <c r="M4970" t="s">
        <v>8233</v>
      </c>
    </row>
    <row r="4971" spans="1:13" x14ac:dyDescent="0.35">
      <c r="A4971" t="s">
        <v>8234</v>
      </c>
      <c r="B4971" t="s">
        <v>25</v>
      </c>
      <c r="C4971" t="s">
        <v>150</v>
      </c>
      <c r="D4971" t="s">
        <v>80</v>
      </c>
      <c r="E4971" t="s">
        <v>7995</v>
      </c>
      <c r="F4971" t="s">
        <v>8226</v>
      </c>
      <c r="G4971" t="s">
        <v>151</v>
      </c>
      <c r="H4971" t="s">
        <v>6657</v>
      </c>
      <c r="I4971" t="s">
        <v>55</v>
      </c>
      <c r="J4971" t="s">
        <v>1503</v>
      </c>
      <c r="K4971" t="s">
        <v>5908</v>
      </c>
      <c r="L4971" t="s">
        <v>146</v>
      </c>
      <c r="M4971" t="s">
        <v>8235</v>
      </c>
    </row>
    <row r="4972" spans="1:13" x14ac:dyDescent="0.35">
      <c r="A4972" t="s">
        <v>8236</v>
      </c>
      <c r="B4972" t="s">
        <v>25</v>
      </c>
      <c r="C4972" t="s">
        <v>150</v>
      </c>
      <c r="D4972" t="s">
        <v>80</v>
      </c>
      <c r="E4972" t="s">
        <v>8001</v>
      </c>
      <c r="F4972" t="s">
        <v>8226</v>
      </c>
      <c r="G4972" t="s">
        <v>151</v>
      </c>
      <c r="H4972" t="s">
        <v>6657</v>
      </c>
      <c r="I4972" t="s">
        <v>55</v>
      </c>
      <c r="J4972" t="s">
        <v>1503</v>
      </c>
      <c r="K4972" t="s">
        <v>5908</v>
      </c>
      <c r="L4972" t="s">
        <v>146</v>
      </c>
      <c r="M4972" t="s">
        <v>8237</v>
      </c>
    </row>
    <row r="4973" spans="1:13" x14ac:dyDescent="0.35">
      <c r="A4973" t="s">
        <v>8238</v>
      </c>
      <c r="B4973" t="s">
        <v>25</v>
      </c>
      <c r="C4973" t="s">
        <v>150</v>
      </c>
      <c r="D4973" t="s">
        <v>86</v>
      </c>
      <c r="E4973" t="s">
        <v>7979</v>
      </c>
      <c r="F4973" t="s">
        <v>2202</v>
      </c>
      <c r="G4973" t="s">
        <v>1560</v>
      </c>
      <c r="H4973" t="s">
        <v>6657</v>
      </c>
      <c r="I4973" t="s">
        <v>55</v>
      </c>
      <c r="J4973" t="s">
        <v>144</v>
      </c>
      <c r="K4973" t="s">
        <v>5908</v>
      </c>
      <c r="L4973" t="s">
        <v>146</v>
      </c>
      <c r="M4973" t="s">
        <v>8239</v>
      </c>
    </row>
    <row r="4974" spans="1:13" x14ac:dyDescent="0.35">
      <c r="A4974" t="s">
        <v>8240</v>
      </c>
      <c r="B4974" t="s">
        <v>25</v>
      </c>
      <c r="C4974" t="s">
        <v>150</v>
      </c>
      <c r="D4974" t="s">
        <v>80</v>
      </c>
      <c r="E4974" t="s">
        <v>8009</v>
      </c>
      <c r="F4974" t="s">
        <v>2202</v>
      </c>
      <c r="G4974" t="s">
        <v>1560</v>
      </c>
      <c r="H4974" t="s">
        <v>6657</v>
      </c>
      <c r="I4974" t="s">
        <v>55</v>
      </c>
      <c r="J4974" t="s">
        <v>144</v>
      </c>
      <c r="K4974" t="s">
        <v>5908</v>
      </c>
      <c r="L4974" t="s">
        <v>146</v>
      </c>
      <c r="M4974" t="s">
        <v>8241</v>
      </c>
    </row>
    <row r="4975" spans="1:13" x14ac:dyDescent="0.35">
      <c r="A4975" t="s">
        <v>8242</v>
      </c>
      <c r="B4975" t="s">
        <v>25</v>
      </c>
      <c r="C4975" t="s">
        <v>150</v>
      </c>
      <c r="D4975" t="s">
        <v>80</v>
      </c>
      <c r="E4975" t="s">
        <v>8243</v>
      </c>
      <c r="F4975" t="s">
        <v>2202</v>
      </c>
      <c r="G4975" t="s">
        <v>1560</v>
      </c>
      <c r="H4975" t="s">
        <v>6657</v>
      </c>
      <c r="I4975" t="s">
        <v>55</v>
      </c>
      <c r="J4975" t="s">
        <v>144</v>
      </c>
      <c r="K4975" t="s">
        <v>5908</v>
      </c>
      <c r="L4975" t="s">
        <v>146</v>
      </c>
      <c r="M4975" t="s">
        <v>8244</v>
      </c>
    </row>
    <row r="4976" spans="1:13" x14ac:dyDescent="0.35">
      <c r="A4976" t="s">
        <v>8245</v>
      </c>
      <c r="B4976" t="s">
        <v>25</v>
      </c>
      <c r="C4976" t="s">
        <v>150</v>
      </c>
      <c r="D4976" t="s">
        <v>80</v>
      </c>
      <c r="E4976" t="s">
        <v>8051</v>
      </c>
      <c r="F4976" t="s">
        <v>2202</v>
      </c>
      <c r="G4976" t="s">
        <v>1560</v>
      </c>
      <c r="H4976" t="s">
        <v>6657</v>
      </c>
      <c r="I4976" t="s">
        <v>55</v>
      </c>
      <c r="J4976" t="s">
        <v>144</v>
      </c>
      <c r="K4976" t="s">
        <v>5908</v>
      </c>
      <c r="L4976" t="s">
        <v>146</v>
      </c>
      <c r="M4976" t="s">
        <v>8246</v>
      </c>
    </row>
    <row r="4977" spans="1:13" x14ac:dyDescent="0.35">
      <c r="A4977" t="s">
        <v>8247</v>
      </c>
      <c r="B4977" t="s">
        <v>25</v>
      </c>
      <c r="C4977" t="s">
        <v>150</v>
      </c>
      <c r="D4977" t="s">
        <v>80</v>
      </c>
      <c r="E4977" t="s">
        <v>8248</v>
      </c>
      <c r="F4977" t="s">
        <v>2202</v>
      </c>
      <c r="G4977" t="s">
        <v>1560</v>
      </c>
      <c r="H4977" t="s">
        <v>6657</v>
      </c>
      <c r="I4977" t="s">
        <v>55</v>
      </c>
      <c r="J4977" t="s">
        <v>144</v>
      </c>
      <c r="K4977" t="s">
        <v>5908</v>
      </c>
      <c r="L4977" t="s">
        <v>146</v>
      </c>
      <c r="M4977" t="s">
        <v>8249</v>
      </c>
    </row>
    <row r="4978" spans="1:13" x14ac:dyDescent="0.35">
      <c r="A4978" t="s">
        <v>8250</v>
      </c>
      <c r="B4978" t="s">
        <v>25</v>
      </c>
      <c r="C4978" t="s">
        <v>150</v>
      </c>
      <c r="D4978" t="s">
        <v>80</v>
      </c>
      <c r="E4978" t="s">
        <v>8001</v>
      </c>
      <c r="F4978" t="s">
        <v>2202</v>
      </c>
      <c r="G4978" t="s">
        <v>1560</v>
      </c>
      <c r="H4978" t="s">
        <v>6657</v>
      </c>
      <c r="I4978" t="s">
        <v>55</v>
      </c>
      <c r="J4978" t="s">
        <v>144</v>
      </c>
      <c r="K4978" t="s">
        <v>5908</v>
      </c>
      <c r="L4978" t="s">
        <v>146</v>
      </c>
      <c r="M4978" t="s">
        <v>8251</v>
      </c>
    </row>
    <row r="4979" spans="1:13" x14ac:dyDescent="0.35">
      <c r="A4979" t="s">
        <v>8252</v>
      </c>
      <c r="B4979" t="s">
        <v>25</v>
      </c>
      <c r="C4979" t="s">
        <v>150</v>
      </c>
      <c r="D4979" t="s">
        <v>86</v>
      </c>
      <c r="E4979" t="s">
        <v>7979</v>
      </c>
      <c r="F4979" t="s">
        <v>498</v>
      </c>
      <c r="G4979" t="s">
        <v>1560</v>
      </c>
      <c r="H4979" t="s">
        <v>6657</v>
      </c>
      <c r="I4979" t="s">
        <v>55</v>
      </c>
      <c r="J4979" t="s">
        <v>144</v>
      </c>
      <c r="K4979" t="s">
        <v>5908</v>
      </c>
      <c r="L4979" t="s">
        <v>146</v>
      </c>
      <c r="M4979" t="s">
        <v>8253</v>
      </c>
    </row>
    <row r="4980" spans="1:13" x14ac:dyDescent="0.35">
      <c r="A4980" t="s">
        <v>8254</v>
      </c>
      <c r="B4980" t="s">
        <v>25</v>
      </c>
      <c r="C4980" t="s">
        <v>150</v>
      </c>
      <c r="D4980" t="s">
        <v>80</v>
      </c>
      <c r="E4980" t="s">
        <v>8009</v>
      </c>
      <c r="F4980" t="s">
        <v>498</v>
      </c>
      <c r="G4980" t="s">
        <v>1560</v>
      </c>
      <c r="H4980" t="s">
        <v>6657</v>
      </c>
      <c r="I4980" t="s">
        <v>55</v>
      </c>
      <c r="J4980" t="s">
        <v>144</v>
      </c>
      <c r="K4980" t="s">
        <v>5908</v>
      </c>
      <c r="L4980" t="s">
        <v>146</v>
      </c>
      <c r="M4980" t="s">
        <v>8255</v>
      </c>
    </row>
    <row r="4981" spans="1:13" x14ac:dyDescent="0.35">
      <c r="A4981" t="s">
        <v>8256</v>
      </c>
      <c r="B4981" t="s">
        <v>25</v>
      </c>
      <c r="C4981" t="s">
        <v>150</v>
      </c>
      <c r="D4981" t="s">
        <v>80</v>
      </c>
      <c r="E4981" t="s">
        <v>7989</v>
      </c>
      <c r="F4981" t="s">
        <v>498</v>
      </c>
      <c r="G4981" t="s">
        <v>1560</v>
      </c>
      <c r="H4981" t="s">
        <v>6657</v>
      </c>
      <c r="I4981" t="s">
        <v>55</v>
      </c>
      <c r="J4981" t="s">
        <v>144</v>
      </c>
      <c r="K4981" t="s">
        <v>5908</v>
      </c>
      <c r="L4981" t="s">
        <v>146</v>
      </c>
      <c r="M4981" t="s">
        <v>8257</v>
      </c>
    </row>
    <row r="4982" spans="1:13" x14ac:dyDescent="0.35">
      <c r="A4982" t="s">
        <v>8258</v>
      </c>
      <c r="B4982" t="s">
        <v>25</v>
      </c>
      <c r="C4982" t="s">
        <v>150</v>
      </c>
      <c r="D4982" t="s">
        <v>80</v>
      </c>
      <c r="E4982" t="s">
        <v>7995</v>
      </c>
      <c r="F4982" t="s">
        <v>498</v>
      </c>
      <c r="G4982" t="s">
        <v>1560</v>
      </c>
      <c r="H4982" t="s">
        <v>6657</v>
      </c>
      <c r="I4982" t="s">
        <v>55</v>
      </c>
      <c r="J4982" t="s">
        <v>144</v>
      </c>
      <c r="K4982" t="s">
        <v>5908</v>
      </c>
      <c r="L4982" t="s">
        <v>146</v>
      </c>
      <c r="M4982" t="s">
        <v>8259</v>
      </c>
    </row>
    <row r="4983" spans="1:13" x14ac:dyDescent="0.35">
      <c r="A4983" t="s">
        <v>8260</v>
      </c>
      <c r="B4983" t="s">
        <v>25</v>
      </c>
      <c r="C4983" t="s">
        <v>150</v>
      </c>
      <c r="D4983" t="s">
        <v>80</v>
      </c>
      <c r="E4983" t="s">
        <v>8001</v>
      </c>
      <c r="F4983" t="s">
        <v>498</v>
      </c>
      <c r="G4983" t="s">
        <v>1560</v>
      </c>
      <c r="H4983" t="s">
        <v>6657</v>
      </c>
      <c r="I4983" t="s">
        <v>55</v>
      </c>
      <c r="J4983" t="s">
        <v>144</v>
      </c>
      <c r="K4983" t="s">
        <v>5908</v>
      </c>
      <c r="L4983" t="s">
        <v>146</v>
      </c>
      <c r="M4983" t="s">
        <v>8261</v>
      </c>
    </row>
    <row r="4984" spans="1:13" x14ac:dyDescent="0.35">
      <c r="A4984" t="s">
        <v>8262</v>
      </c>
      <c r="B4984" t="s">
        <v>25</v>
      </c>
      <c r="C4984" t="s">
        <v>150</v>
      </c>
      <c r="D4984" t="s">
        <v>86</v>
      </c>
      <c r="E4984" t="s">
        <v>7979</v>
      </c>
      <c r="F4984" t="s">
        <v>484</v>
      </c>
      <c r="G4984" t="s">
        <v>1560</v>
      </c>
      <c r="H4984" t="s">
        <v>6657</v>
      </c>
      <c r="I4984" t="s">
        <v>55</v>
      </c>
      <c r="J4984" t="s">
        <v>144</v>
      </c>
      <c r="K4984" t="s">
        <v>5908</v>
      </c>
      <c r="L4984" t="s">
        <v>146</v>
      </c>
      <c r="M4984" t="s">
        <v>8263</v>
      </c>
    </row>
    <row r="4985" spans="1:13" x14ac:dyDescent="0.35">
      <c r="A4985" t="s">
        <v>8264</v>
      </c>
      <c r="B4985" t="s">
        <v>25</v>
      </c>
      <c r="C4985" t="s">
        <v>150</v>
      </c>
      <c r="D4985" t="s">
        <v>80</v>
      </c>
      <c r="E4985" t="s">
        <v>8009</v>
      </c>
      <c r="F4985" t="s">
        <v>484</v>
      </c>
      <c r="G4985" t="s">
        <v>1560</v>
      </c>
      <c r="H4985" t="s">
        <v>6657</v>
      </c>
      <c r="I4985" t="s">
        <v>55</v>
      </c>
      <c r="J4985" t="s">
        <v>144</v>
      </c>
      <c r="K4985" t="s">
        <v>5908</v>
      </c>
      <c r="L4985" t="s">
        <v>146</v>
      </c>
      <c r="M4985" t="s">
        <v>8265</v>
      </c>
    </row>
    <row r="4986" spans="1:13" x14ac:dyDescent="0.35">
      <c r="A4986" t="s">
        <v>8266</v>
      </c>
      <c r="B4986" t="s">
        <v>25</v>
      </c>
      <c r="C4986" t="s">
        <v>150</v>
      </c>
      <c r="D4986" t="s">
        <v>80</v>
      </c>
      <c r="E4986" t="s">
        <v>7995</v>
      </c>
      <c r="F4986" t="s">
        <v>484</v>
      </c>
      <c r="G4986" t="s">
        <v>1560</v>
      </c>
      <c r="H4986" t="s">
        <v>6657</v>
      </c>
      <c r="I4986" t="s">
        <v>55</v>
      </c>
      <c r="J4986" t="s">
        <v>144</v>
      </c>
      <c r="K4986" t="s">
        <v>5908</v>
      </c>
      <c r="L4986" t="s">
        <v>146</v>
      </c>
      <c r="M4986" t="s">
        <v>8267</v>
      </c>
    </row>
    <row r="4987" spans="1:13" x14ac:dyDescent="0.35">
      <c r="A4987" t="s">
        <v>8268</v>
      </c>
      <c r="B4987" t="s">
        <v>25</v>
      </c>
      <c r="C4987" t="s">
        <v>150</v>
      </c>
      <c r="D4987" t="s">
        <v>80</v>
      </c>
      <c r="E4987" t="s">
        <v>8243</v>
      </c>
      <c r="F4987" t="s">
        <v>484</v>
      </c>
      <c r="G4987" t="s">
        <v>1560</v>
      </c>
      <c r="H4987" t="s">
        <v>6657</v>
      </c>
      <c r="I4987" t="s">
        <v>55</v>
      </c>
      <c r="J4987" t="s">
        <v>144</v>
      </c>
      <c r="K4987" t="s">
        <v>5908</v>
      </c>
      <c r="L4987" t="s">
        <v>146</v>
      </c>
      <c r="M4987" t="s">
        <v>8269</v>
      </c>
    </row>
    <row r="4988" spans="1:13" x14ac:dyDescent="0.35">
      <c r="A4988" t="s">
        <v>8270</v>
      </c>
      <c r="B4988" t="s">
        <v>25</v>
      </c>
      <c r="C4988" t="s">
        <v>150</v>
      </c>
      <c r="D4988" t="s">
        <v>80</v>
      </c>
      <c r="E4988" t="s">
        <v>8051</v>
      </c>
      <c r="F4988" t="s">
        <v>484</v>
      </c>
      <c r="G4988" t="s">
        <v>1560</v>
      </c>
      <c r="H4988" t="s">
        <v>6657</v>
      </c>
      <c r="I4988" t="s">
        <v>55</v>
      </c>
      <c r="J4988" t="s">
        <v>144</v>
      </c>
      <c r="K4988" t="s">
        <v>5908</v>
      </c>
      <c r="L4988" t="s">
        <v>146</v>
      </c>
      <c r="M4988" t="s">
        <v>8271</v>
      </c>
    </row>
    <row r="4989" spans="1:13" x14ac:dyDescent="0.35">
      <c r="A4989" t="s">
        <v>8272</v>
      </c>
      <c r="B4989" t="s">
        <v>25</v>
      </c>
      <c r="C4989" t="s">
        <v>150</v>
      </c>
      <c r="D4989" t="s">
        <v>80</v>
      </c>
      <c r="E4989" t="s">
        <v>8248</v>
      </c>
      <c r="F4989" t="s">
        <v>484</v>
      </c>
      <c r="G4989" t="s">
        <v>1560</v>
      </c>
      <c r="H4989" t="s">
        <v>6657</v>
      </c>
      <c r="I4989" t="s">
        <v>55</v>
      </c>
      <c r="J4989" t="s">
        <v>144</v>
      </c>
      <c r="K4989" t="s">
        <v>5908</v>
      </c>
      <c r="L4989" t="s">
        <v>146</v>
      </c>
      <c r="M4989" t="s">
        <v>8273</v>
      </c>
    </row>
    <row r="4990" spans="1:13" x14ac:dyDescent="0.35">
      <c r="A4990" t="s">
        <v>8274</v>
      </c>
      <c r="B4990" t="s">
        <v>25</v>
      </c>
      <c r="C4990" t="s">
        <v>150</v>
      </c>
      <c r="D4990" t="s">
        <v>80</v>
      </c>
      <c r="E4990" t="s">
        <v>8001</v>
      </c>
      <c r="F4990" t="s">
        <v>484</v>
      </c>
      <c r="G4990" t="s">
        <v>1560</v>
      </c>
      <c r="H4990" t="s">
        <v>6657</v>
      </c>
      <c r="I4990" t="s">
        <v>55</v>
      </c>
      <c r="J4990" t="s">
        <v>144</v>
      </c>
      <c r="K4990" t="s">
        <v>5908</v>
      </c>
      <c r="L4990" t="s">
        <v>146</v>
      </c>
      <c r="M4990" t="s">
        <v>8275</v>
      </c>
    </row>
    <row r="4991" spans="1:13" x14ac:dyDescent="0.35">
      <c r="A4991" t="s">
        <v>8276</v>
      </c>
      <c r="B4991" t="s">
        <v>25</v>
      </c>
      <c r="C4991" t="s">
        <v>150</v>
      </c>
      <c r="D4991" t="s">
        <v>86</v>
      </c>
      <c r="E4991" t="s">
        <v>7979</v>
      </c>
      <c r="F4991" t="s">
        <v>2214</v>
      </c>
      <c r="G4991" t="s">
        <v>1560</v>
      </c>
      <c r="H4991" t="s">
        <v>6657</v>
      </c>
      <c r="I4991" t="s">
        <v>55</v>
      </c>
      <c r="J4991" t="s">
        <v>144</v>
      </c>
      <c r="K4991" t="s">
        <v>5908</v>
      </c>
      <c r="L4991" t="s">
        <v>146</v>
      </c>
      <c r="M4991" t="s">
        <v>8277</v>
      </c>
    </row>
    <row r="4992" spans="1:13" x14ac:dyDescent="0.35">
      <c r="A4992" t="s">
        <v>8278</v>
      </c>
      <c r="B4992" t="s">
        <v>25</v>
      </c>
      <c r="C4992" t="s">
        <v>150</v>
      </c>
      <c r="D4992" t="s">
        <v>80</v>
      </c>
      <c r="E4992" t="s">
        <v>8009</v>
      </c>
      <c r="F4992" t="s">
        <v>2214</v>
      </c>
      <c r="G4992" t="s">
        <v>1560</v>
      </c>
      <c r="H4992" t="s">
        <v>6657</v>
      </c>
      <c r="I4992" t="s">
        <v>55</v>
      </c>
      <c r="J4992" t="s">
        <v>144</v>
      </c>
      <c r="K4992" t="s">
        <v>5908</v>
      </c>
      <c r="L4992" t="s">
        <v>146</v>
      </c>
      <c r="M4992" t="s">
        <v>8279</v>
      </c>
    </row>
    <row r="4993" spans="1:13" x14ac:dyDescent="0.35">
      <c r="A4993" t="s">
        <v>8280</v>
      </c>
      <c r="B4993" t="s">
        <v>25</v>
      </c>
      <c r="C4993" t="s">
        <v>150</v>
      </c>
      <c r="D4993" t="s">
        <v>80</v>
      </c>
      <c r="E4993" t="s">
        <v>8243</v>
      </c>
      <c r="F4993" t="s">
        <v>2214</v>
      </c>
      <c r="G4993" t="s">
        <v>1560</v>
      </c>
      <c r="H4993" t="s">
        <v>6657</v>
      </c>
      <c r="I4993" t="s">
        <v>55</v>
      </c>
      <c r="J4993" t="s">
        <v>144</v>
      </c>
      <c r="K4993" t="s">
        <v>5908</v>
      </c>
      <c r="L4993" t="s">
        <v>146</v>
      </c>
      <c r="M4993" t="s">
        <v>8281</v>
      </c>
    </row>
    <row r="4994" spans="1:13" x14ac:dyDescent="0.35">
      <c r="A4994" t="s">
        <v>8282</v>
      </c>
      <c r="B4994" t="s">
        <v>25</v>
      </c>
      <c r="C4994" t="s">
        <v>150</v>
      </c>
      <c r="D4994" t="s">
        <v>80</v>
      </c>
      <c r="E4994" t="s">
        <v>8051</v>
      </c>
      <c r="F4994" t="s">
        <v>2214</v>
      </c>
      <c r="G4994" t="s">
        <v>1560</v>
      </c>
      <c r="H4994" t="s">
        <v>6657</v>
      </c>
      <c r="I4994" t="s">
        <v>55</v>
      </c>
      <c r="J4994" t="s">
        <v>144</v>
      </c>
      <c r="K4994" t="s">
        <v>5908</v>
      </c>
      <c r="L4994" t="s">
        <v>146</v>
      </c>
      <c r="M4994" t="s">
        <v>8283</v>
      </c>
    </row>
    <row r="4995" spans="1:13" x14ac:dyDescent="0.35">
      <c r="A4995" t="s">
        <v>8284</v>
      </c>
      <c r="B4995" t="s">
        <v>25</v>
      </c>
      <c r="C4995" t="s">
        <v>150</v>
      </c>
      <c r="D4995" t="s">
        <v>80</v>
      </c>
      <c r="E4995" t="s">
        <v>8248</v>
      </c>
      <c r="F4995" t="s">
        <v>2214</v>
      </c>
      <c r="G4995" t="s">
        <v>1560</v>
      </c>
      <c r="H4995" t="s">
        <v>6657</v>
      </c>
      <c r="I4995" t="s">
        <v>55</v>
      </c>
      <c r="J4995" t="s">
        <v>144</v>
      </c>
      <c r="K4995" t="s">
        <v>5908</v>
      </c>
      <c r="L4995" t="s">
        <v>146</v>
      </c>
      <c r="M4995" t="s">
        <v>8285</v>
      </c>
    </row>
    <row r="4996" spans="1:13" x14ac:dyDescent="0.35">
      <c r="A4996" t="s">
        <v>8286</v>
      </c>
      <c r="B4996" t="s">
        <v>25</v>
      </c>
      <c r="C4996" t="s">
        <v>150</v>
      </c>
      <c r="D4996" t="s">
        <v>80</v>
      </c>
      <c r="E4996" t="s">
        <v>8001</v>
      </c>
      <c r="F4996" t="s">
        <v>2214</v>
      </c>
      <c r="G4996" t="s">
        <v>1560</v>
      </c>
      <c r="H4996" t="s">
        <v>6657</v>
      </c>
      <c r="I4996" t="s">
        <v>55</v>
      </c>
      <c r="J4996" t="s">
        <v>144</v>
      </c>
      <c r="K4996" t="s">
        <v>5908</v>
      </c>
      <c r="L4996" t="s">
        <v>146</v>
      </c>
      <c r="M4996" t="s">
        <v>8287</v>
      </c>
    </row>
    <row r="4997" spans="1:13" x14ac:dyDescent="0.35">
      <c r="A4997" t="s">
        <v>8288</v>
      </c>
      <c r="B4997" t="s">
        <v>25</v>
      </c>
      <c r="C4997" t="s">
        <v>150</v>
      </c>
      <c r="D4997" t="s">
        <v>86</v>
      </c>
      <c r="E4997" t="s">
        <v>7979</v>
      </c>
      <c r="F4997" t="s">
        <v>652</v>
      </c>
      <c r="G4997" t="s">
        <v>1560</v>
      </c>
      <c r="H4997" t="s">
        <v>6657</v>
      </c>
      <c r="I4997" t="s">
        <v>8289</v>
      </c>
      <c r="J4997" t="s">
        <v>1503</v>
      </c>
      <c r="K4997" t="s">
        <v>5908</v>
      </c>
      <c r="L4997" t="s">
        <v>252</v>
      </c>
      <c r="M4997" t="s">
        <v>8290</v>
      </c>
    </row>
    <row r="4998" spans="1:13" x14ac:dyDescent="0.35">
      <c r="A4998" t="s">
        <v>8291</v>
      </c>
      <c r="B4998" t="s">
        <v>25</v>
      </c>
      <c r="C4998" t="s">
        <v>150</v>
      </c>
      <c r="D4998" t="s">
        <v>80</v>
      </c>
      <c r="E4998" t="s">
        <v>7989</v>
      </c>
      <c r="F4998" t="s">
        <v>652</v>
      </c>
      <c r="G4998" t="s">
        <v>1560</v>
      </c>
      <c r="H4998" t="s">
        <v>6657</v>
      </c>
      <c r="I4998" t="s">
        <v>8289</v>
      </c>
      <c r="J4998" t="s">
        <v>1503</v>
      </c>
      <c r="K4998" t="s">
        <v>5908</v>
      </c>
      <c r="L4998" t="s">
        <v>252</v>
      </c>
      <c r="M4998" t="s">
        <v>8292</v>
      </c>
    </row>
    <row r="4999" spans="1:13" x14ac:dyDescent="0.35">
      <c r="A4999" t="s">
        <v>8293</v>
      </c>
      <c r="B4999" t="s">
        <v>25</v>
      </c>
      <c r="C4999" t="s">
        <v>150</v>
      </c>
      <c r="D4999" t="s">
        <v>80</v>
      </c>
      <c r="E4999" t="s">
        <v>7992</v>
      </c>
      <c r="F4999" t="s">
        <v>652</v>
      </c>
      <c r="G4999" t="s">
        <v>1560</v>
      </c>
      <c r="H4999" t="s">
        <v>6657</v>
      </c>
      <c r="I4999" t="s">
        <v>8289</v>
      </c>
      <c r="J4999" t="s">
        <v>1503</v>
      </c>
      <c r="K4999" t="s">
        <v>5908</v>
      </c>
      <c r="L4999" t="s">
        <v>252</v>
      </c>
      <c r="M4999" t="s">
        <v>8294</v>
      </c>
    </row>
    <row r="5000" spans="1:13" x14ac:dyDescent="0.35">
      <c r="A5000" t="s">
        <v>8295</v>
      </c>
      <c r="B5000" t="s">
        <v>25</v>
      </c>
      <c r="C5000" t="s">
        <v>150</v>
      </c>
      <c r="D5000" t="s">
        <v>80</v>
      </c>
      <c r="E5000" t="s">
        <v>7995</v>
      </c>
      <c r="F5000" t="s">
        <v>652</v>
      </c>
      <c r="G5000" t="s">
        <v>1560</v>
      </c>
      <c r="H5000" t="s">
        <v>6657</v>
      </c>
      <c r="I5000" t="s">
        <v>8289</v>
      </c>
      <c r="J5000" t="s">
        <v>1503</v>
      </c>
      <c r="K5000" t="s">
        <v>5908</v>
      </c>
      <c r="L5000" t="s">
        <v>252</v>
      </c>
      <c r="M5000" t="s">
        <v>8296</v>
      </c>
    </row>
    <row r="5001" spans="1:13" x14ac:dyDescent="0.35">
      <c r="A5001" t="s">
        <v>8297</v>
      </c>
      <c r="B5001" t="s">
        <v>25</v>
      </c>
      <c r="C5001" t="s">
        <v>150</v>
      </c>
      <c r="D5001" t="s">
        <v>80</v>
      </c>
      <c r="E5001" t="s">
        <v>8001</v>
      </c>
      <c r="F5001" t="s">
        <v>652</v>
      </c>
      <c r="G5001" t="s">
        <v>1560</v>
      </c>
      <c r="H5001" t="s">
        <v>6657</v>
      </c>
      <c r="I5001" t="s">
        <v>8289</v>
      </c>
      <c r="J5001" t="s">
        <v>1503</v>
      </c>
      <c r="K5001" t="s">
        <v>5908</v>
      </c>
      <c r="L5001" t="s">
        <v>252</v>
      </c>
      <c r="M5001" t="s">
        <v>8298</v>
      </c>
    </row>
    <row r="5002" spans="1:13" x14ac:dyDescent="0.35">
      <c r="A5002" t="s">
        <v>8299</v>
      </c>
      <c r="B5002" t="s">
        <v>25</v>
      </c>
      <c r="C5002" t="s">
        <v>150</v>
      </c>
      <c r="D5002" t="s">
        <v>86</v>
      </c>
      <c r="E5002" t="s">
        <v>7979</v>
      </c>
      <c r="F5002" t="s">
        <v>8300</v>
      </c>
      <c r="G5002" t="s">
        <v>1560</v>
      </c>
      <c r="H5002" t="s">
        <v>6657</v>
      </c>
      <c r="I5002" t="s">
        <v>8289</v>
      </c>
      <c r="J5002" t="s">
        <v>1503</v>
      </c>
      <c r="K5002" t="s">
        <v>5908</v>
      </c>
      <c r="L5002" t="s">
        <v>146</v>
      </c>
      <c r="M5002" t="s">
        <v>8301</v>
      </c>
    </row>
    <row r="5003" spans="1:13" x14ac:dyDescent="0.35">
      <c r="A5003" t="s">
        <v>8302</v>
      </c>
      <c r="B5003" t="s">
        <v>25</v>
      </c>
      <c r="C5003" t="s">
        <v>150</v>
      </c>
      <c r="D5003" t="s">
        <v>80</v>
      </c>
      <c r="E5003" t="s">
        <v>7992</v>
      </c>
      <c r="F5003" t="s">
        <v>8300</v>
      </c>
      <c r="G5003" t="s">
        <v>1560</v>
      </c>
      <c r="H5003" t="s">
        <v>6657</v>
      </c>
      <c r="I5003" t="s">
        <v>8289</v>
      </c>
      <c r="J5003" t="s">
        <v>1503</v>
      </c>
      <c r="K5003" t="s">
        <v>5908</v>
      </c>
      <c r="L5003" t="s">
        <v>146</v>
      </c>
      <c r="M5003" t="s">
        <v>8303</v>
      </c>
    </row>
    <row r="5004" spans="1:13" x14ac:dyDescent="0.35">
      <c r="A5004" t="s">
        <v>8304</v>
      </c>
      <c r="B5004" t="s">
        <v>25</v>
      </c>
      <c r="C5004" t="s">
        <v>150</v>
      </c>
      <c r="D5004" t="s">
        <v>80</v>
      </c>
      <c r="E5004" t="s">
        <v>7995</v>
      </c>
      <c r="F5004" t="s">
        <v>8300</v>
      </c>
      <c r="G5004" t="s">
        <v>1560</v>
      </c>
      <c r="H5004" t="s">
        <v>6657</v>
      </c>
      <c r="I5004" t="s">
        <v>8289</v>
      </c>
      <c r="J5004" t="s">
        <v>1503</v>
      </c>
      <c r="K5004" t="s">
        <v>5908</v>
      </c>
      <c r="L5004" t="s">
        <v>252</v>
      </c>
      <c r="M5004" t="s">
        <v>8305</v>
      </c>
    </row>
    <row r="5005" spans="1:13" x14ac:dyDescent="0.35">
      <c r="A5005" t="s">
        <v>8306</v>
      </c>
      <c r="B5005" t="s">
        <v>25</v>
      </c>
      <c r="C5005" t="s">
        <v>150</v>
      </c>
      <c r="D5005" t="s">
        <v>80</v>
      </c>
      <c r="E5005" t="s">
        <v>8001</v>
      </c>
      <c r="F5005" t="s">
        <v>8300</v>
      </c>
      <c r="G5005" t="s">
        <v>1560</v>
      </c>
      <c r="H5005" t="s">
        <v>6657</v>
      </c>
      <c r="I5005" t="s">
        <v>8289</v>
      </c>
      <c r="J5005" t="s">
        <v>1503</v>
      </c>
      <c r="K5005" t="s">
        <v>5908</v>
      </c>
      <c r="L5005" t="s">
        <v>146</v>
      </c>
      <c r="M5005" t="s">
        <v>8307</v>
      </c>
    </row>
    <row r="5006" spans="1:13" x14ac:dyDescent="0.35">
      <c r="A5006" t="s">
        <v>8308</v>
      </c>
      <c r="B5006" t="s">
        <v>25</v>
      </c>
      <c r="C5006" t="s">
        <v>150</v>
      </c>
      <c r="D5006" t="s">
        <v>141</v>
      </c>
      <c r="E5006" t="s">
        <v>7766</v>
      </c>
      <c r="F5006" t="s">
        <v>576</v>
      </c>
      <c r="G5006" t="s">
        <v>198</v>
      </c>
      <c r="H5006" t="s">
        <v>6657</v>
      </c>
      <c r="I5006" t="s">
        <v>55</v>
      </c>
      <c r="J5006" t="s">
        <v>144</v>
      </c>
      <c r="K5006" t="s">
        <v>5853</v>
      </c>
      <c r="L5006" t="s">
        <v>146</v>
      </c>
      <c r="M5006" t="s">
        <v>8309</v>
      </c>
    </row>
    <row r="5007" spans="1:13" x14ac:dyDescent="0.35">
      <c r="A5007" t="s">
        <v>8310</v>
      </c>
      <c r="B5007" t="s">
        <v>25</v>
      </c>
      <c r="C5007" t="s">
        <v>58</v>
      </c>
      <c r="D5007" t="s">
        <v>141</v>
      </c>
      <c r="E5007" t="s">
        <v>8311</v>
      </c>
      <c r="F5007" t="s">
        <v>170</v>
      </c>
      <c r="G5007" t="s">
        <v>7866</v>
      </c>
      <c r="H5007" t="s">
        <v>6657</v>
      </c>
      <c r="I5007" t="s">
        <v>55</v>
      </c>
      <c r="J5007" t="s">
        <v>1503</v>
      </c>
      <c r="K5007" t="s">
        <v>5853</v>
      </c>
      <c r="L5007" t="s">
        <v>146</v>
      </c>
      <c r="M5007" t="s">
        <v>8312</v>
      </c>
    </row>
    <row r="5008" spans="1:13" x14ac:dyDescent="0.35">
      <c r="A5008" t="s">
        <v>8313</v>
      </c>
      <c r="B5008" t="s">
        <v>25</v>
      </c>
      <c r="C5008" t="s">
        <v>58</v>
      </c>
      <c r="D5008" t="s">
        <v>141</v>
      </c>
      <c r="E5008" t="s">
        <v>7898</v>
      </c>
      <c r="F5008" t="s">
        <v>170</v>
      </c>
      <c r="G5008" t="s">
        <v>7866</v>
      </c>
      <c r="H5008" t="s">
        <v>6657</v>
      </c>
      <c r="I5008" t="s">
        <v>55</v>
      </c>
      <c r="J5008" t="s">
        <v>1503</v>
      </c>
      <c r="K5008" t="s">
        <v>5853</v>
      </c>
      <c r="L5008" t="s">
        <v>146</v>
      </c>
      <c r="M5008" t="s">
        <v>8314</v>
      </c>
    </row>
    <row r="5009" spans="1:13" x14ac:dyDescent="0.35">
      <c r="A5009" t="s">
        <v>8315</v>
      </c>
      <c r="B5009" t="s">
        <v>25</v>
      </c>
      <c r="C5009" t="s">
        <v>150</v>
      </c>
      <c r="D5009" t="s">
        <v>141</v>
      </c>
      <c r="E5009" t="s">
        <v>7766</v>
      </c>
      <c r="F5009" t="s">
        <v>6071</v>
      </c>
      <c r="G5009" t="s">
        <v>193</v>
      </c>
      <c r="H5009" t="s">
        <v>6657</v>
      </c>
      <c r="I5009" t="s">
        <v>200</v>
      </c>
      <c r="J5009" t="s">
        <v>152</v>
      </c>
      <c r="K5009" t="s">
        <v>5853</v>
      </c>
      <c r="L5009" t="s">
        <v>146</v>
      </c>
      <c r="M5009" t="s">
        <v>8316</v>
      </c>
    </row>
    <row r="5010" spans="1:13" x14ac:dyDescent="0.35">
      <c r="A5010" t="s">
        <v>8317</v>
      </c>
      <c r="B5010" t="s">
        <v>25</v>
      </c>
      <c r="C5010" t="s">
        <v>150</v>
      </c>
      <c r="D5010" t="s">
        <v>141</v>
      </c>
      <c r="E5010" t="s">
        <v>7766</v>
      </c>
      <c r="F5010" t="s">
        <v>6071</v>
      </c>
      <c r="G5010" t="s">
        <v>193</v>
      </c>
      <c r="H5010" t="s">
        <v>6657</v>
      </c>
      <c r="I5010" t="s">
        <v>200</v>
      </c>
      <c r="J5010" t="s">
        <v>152</v>
      </c>
      <c r="K5010" t="s">
        <v>5853</v>
      </c>
      <c r="L5010" t="s">
        <v>146</v>
      </c>
      <c r="M5010" t="s">
        <v>8318</v>
      </c>
    </row>
    <row r="5011" spans="1:13" x14ac:dyDescent="0.35">
      <c r="A5011" t="s">
        <v>8319</v>
      </c>
      <c r="B5011" t="s">
        <v>25</v>
      </c>
      <c r="C5011" t="s">
        <v>150</v>
      </c>
      <c r="D5011" t="s">
        <v>141</v>
      </c>
      <c r="E5011" t="s">
        <v>7766</v>
      </c>
      <c r="F5011" t="s">
        <v>484</v>
      </c>
      <c r="G5011" t="s">
        <v>151</v>
      </c>
      <c r="H5011" t="s">
        <v>6657</v>
      </c>
      <c r="I5011" t="s">
        <v>200</v>
      </c>
      <c r="J5011" t="s">
        <v>144</v>
      </c>
      <c r="K5011" t="s">
        <v>5908</v>
      </c>
      <c r="L5011" t="s">
        <v>146</v>
      </c>
      <c r="M5011" t="s">
        <v>8320</v>
      </c>
    </row>
    <row r="5012" spans="1:13" x14ac:dyDescent="0.35">
      <c r="A5012" t="s">
        <v>8321</v>
      </c>
      <c r="B5012" t="s">
        <v>25</v>
      </c>
      <c r="C5012" t="s">
        <v>150</v>
      </c>
      <c r="D5012" t="s">
        <v>141</v>
      </c>
      <c r="E5012" t="s">
        <v>7992</v>
      </c>
      <c r="F5012" t="s">
        <v>484</v>
      </c>
      <c r="G5012" t="s">
        <v>151</v>
      </c>
      <c r="H5012" t="s">
        <v>6657</v>
      </c>
      <c r="I5012" t="s">
        <v>200</v>
      </c>
      <c r="J5012" t="s">
        <v>144</v>
      </c>
      <c r="K5012" t="s">
        <v>5908</v>
      </c>
      <c r="L5012" t="s">
        <v>146</v>
      </c>
      <c r="M5012" t="s">
        <v>8322</v>
      </c>
    </row>
    <row r="5013" spans="1:13" x14ac:dyDescent="0.35">
      <c r="A5013" t="s">
        <v>8323</v>
      </c>
      <c r="B5013" t="s">
        <v>25</v>
      </c>
      <c r="C5013" t="s">
        <v>150</v>
      </c>
      <c r="D5013" t="s">
        <v>141</v>
      </c>
      <c r="E5013" t="s">
        <v>7766</v>
      </c>
      <c r="F5013" t="s">
        <v>192</v>
      </c>
      <c r="G5013" t="s">
        <v>151</v>
      </c>
      <c r="H5013" t="s">
        <v>6657</v>
      </c>
      <c r="I5013" t="s">
        <v>200</v>
      </c>
      <c r="J5013" t="s">
        <v>152</v>
      </c>
      <c r="K5013" t="s">
        <v>5853</v>
      </c>
      <c r="L5013" t="s">
        <v>146</v>
      </c>
      <c r="M5013" t="s">
        <v>8324</v>
      </c>
    </row>
    <row r="5014" spans="1:13" x14ac:dyDescent="0.35">
      <c r="A5014" t="s">
        <v>8325</v>
      </c>
      <c r="B5014" t="s">
        <v>25</v>
      </c>
      <c r="C5014" t="s">
        <v>150</v>
      </c>
      <c r="D5014" t="s">
        <v>141</v>
      </c>
      <c r="E5014" t="s">
        <v>7992</v>
      </c>
      <c r="F5014" t="s">
        <v>576</v>
      </c>
      <c r="G5014" t="s">
        <v>193</v>
      </c>
      <c r="H5014" t="s">
        <v>6657</v>
      </c>
      <c r="I5014" t="s">
        <v>200</v>
      </c>
      <c r="J5014" t="s">
        <v>5860</v>
      </c>
      <c r="K5014" t="s">
        <v>5853</v>
      </c>
      <c r="L5014" t="s">
        <v>146</v>
      </c>
      <c r="M5014" t="s">
        <v>8326</v>
      </c>
    </row>
    <row r="5015" spans="1:13" x14ac:dyDescent="0.35">
      <c r="A5015" t="s">
        <v>8327</v>
      </c>
      <c r="B5015" t="s">
        <v>25</v>
      </c>
      <c r="C5015" t="s">
        <v>150</v>
      </c>
      <c r="D5015" t="s">
        <v>86</v>
      </c>
      <c r="E5015" t="s">
        <v>7989</v>
      </c>
      <c r="F5015" t="s">
        <v>241</v>
      </c>
      <c r="G5015" t="s">
        <v>7866</v>
      </c>
      <c r="H5015" t="s">
        <v>6657</v>
      </c>
      <c r="I5015" t="s">
        <v>200</v>
      </c>
      <c r="J5015" t="s">
        <v>1503</v>
      </c>
      <c r="K5015" t="s">
        <v>5908</v>
      </c>
      <c r="L5015" t="s">
        <v>146</v>
      </c>
      <c r="M5015" t="s">
        <v>8328</v>
      </c>
    </row>
    <row r="5016" spans="1:13" x14ac:dyDescent="0.35">
      <c r="A5016" t="s">
        <v>8329</v>
      </c>
      <c r="B5016" t="s">
        <v>25</v>
      </c>
      <c r="C5016" t="s">
        <v>150</v>
      </c>
      <c r="D5016" t="s">
        <v>86</v>
      </c>
      <c r="E5016" t="s">
        <v>7992</v>
      </c>
      <c r="F5016" t="s">
        <v>241</v>
      </c>
      <c r="G5016" t="s">
        <v>7866</v>
      </c>
      <c r="H5016" t="s">
        <v>6657</v>
      </c>
      <c r="I5016" t="s">
        <v>200</v>
      </c>
      <c r="J5016" t="s">
        <v>1503</v>
      </c>
      <c r="K5016" t="s">
        <v>5908</v>
      </c>
      <c r="L5016" t="s">
        <v>252</v>
      </c>
      <c r="M5016" t="s">
        <v>8330</v>
      </c>
    </row>
    <row r="5017" spans="1:13" x14ac:dyDescent="0.35">
      <c r="A5017" t="s">
        <v>8331</v>
      </c>
      <c r="B5017" t="s">
        <v>25</v>
      </c>
      <c r="C5017" t="s">
        <v>150</v>
      </c>
      <c r="D5017" t="s">
        <v>86</v>
      </c>
      <c r="E5017" t="s">
        <v>7979</v>
      </c>
      <c r="F5017" t="s">
        <v>241</v>
      </c>
      <c r="G5017" t="s">
        <v>7866</v>
      </c>
      <c r="H5017" t="s">
        <v>6657</v>
      </c>
      <c r="I5017" t="s">
        <v>200</v>
      </c>
      <c r="J5017" t="s">
        <v>1503</v>
      </c>
      <c r="K5017" t="s">
        <v>5908</v>
      </c>
      <c r="L5017" t="s">
        <v>252</v>
      </c>
      <c r="M5017" t="s">
        <v>8332</v>
      </c>
    </row>
    <row r="5018" spans="1:13" x14ac:dyDescent="0.35">
      <c r="A5018" t="s">
        <v>8333</v>
      </c>
      <c r="B5018" t="s">
        <v>25</v>
      </c>
      <c r="C5018" t="s">
        <v>150</v>
      </c>
      <c r="D5018" t="s">
        <v>141</v>
      </c>
      <c r="E5018" t="s">
        <v>7766</v>
      </c>
      <c r="F5018" t="s">
        <v>498</v>
      </c>
      <c r="G5018" t="s">
        <v>151</v>
      </c>
      <c r="H5018" t="s">
        <v>6657</v>
      </c>
      <c r="I5018" t="s">
        <v>200</v>
      </c>
      <c r="J5018" t="s">
        <v>144</v>
      </c>
      <c r="K5018" t="s">
        <v>5908</v>
      </c>
      <c r="L5018" t="s">
        <v>146</v>
      </c>
      <c r="M5018" t="s">
        <v>8334</v>
      </c>
    </row>
    <row r="5019" spans="1:13" x14ac:dyDescent="0.35">
      <c r="A5019" t="s">
        <v>8335</v>
      </c>
      <c r="B5019" t="s">
        <v>25</v>
      </c>
      <c r="C5019" t="s">
        <v>150</v>
      </c>
      <c r="D5019" t="s">
        <v>86</v>
      </c>
      <c r="E5019" t="s">
        <v>7979</v>
      </c>
      <c r="F5019" t="s">
        <v>202</v>
      </c>
      <c r="G5019" t="s">
        <v>1560</v>
      </c>
      <c r="H5019" t="s">
        <v>6657</v>
      </c>
      <c r="I5019" t="s">
        <v>55</v>
      </c>
      <c r="J5019" t="s">
        <v>152</v>
      </c>
      <c r="K5019" t="s">
        <v>5908</v>
      </c>
      <c r="L5019" t="s">
        <v>146</v>
      </c>
      <c r="M5019" t="s">
        <v>8336</v>
      </c>
    </row>
    <row r="5020" spans="1:13" x14ac:dyDescent="0.35">
      <c r="A5020" t="s">
        <v>8337</v>
      </c>
      <c r="B5020" t="s">
        <v>25</v>
      </c>
      <c r="C5020" t="s">
        <v>150</v>
      </c>
      <c r="D5020" t="s">
        <v>86</v>
      </c>
      <c r="E5020" t="s">
        <v>7992</v>
      </c>
      <c r="F5020" t="s">
        <v>202</v>
      </c>
      <c r="G5020" t="s">
        <v>1560</v>
      </c>
      <c r="H5020" t="s">
        <v>6657</v>
      </c>
      <c r="I5020" t="s">
        <v>55</v>
      </c>
      <c r="J5020" t="s">
        <v>152</v>
      </c>
      <c r="K5020" t="s">
        <v>5908</v>
      </c>
      <c r="L5020" t="s">
        <v>146</v>
      </c>
      <c r="M5020" t="s">
        <v>8338</v>
      </c>
    </row>
    <row r="5021" spans="1:13" x14ac:dyDescent="0.35">
      <c r="A5021" t="s">
        <v>8339</v>
      </c>
      <c r="B5021" t="s">
        <v>25</v>
      </c>
      <c r="C5021" t="s">
        <v>150</v>
      </c>
      <c r="D5021" t="s">
        <v>86</v>
      </c>
      <c r="E5021" t="s">
        <v>7989</v>
      </c>
      <c r="F5021" t="s">
        <v>202</v>
      </c>
      <c r="G5021" t="s">
        <v>1560</v>
      </c>
      <c r="H5021" t="s">
        <v>6657</v>
      </c>
      <c r="I5021" t="s">
        <v>55</v>
      </c>
      <c r="J5021" t="s">
        <v>152</v>
      </c>
      <c r="K5021" t="s">
        <v>5908</v>
      </c>
      <c r="L5021" t="s">
        <v>146</v>
      </c>
      <c r="M5021" t="s">
        <v>8340</v>
      </c>
    </row>
    <row r="5022" spans="1:13" x14ac:dyDescent="0.35">
      <c r="A5022" t="s">
        <v>8341</v>
      </c>
      <c r="B5022" t="s">
        <v>25</v>
      </c>
      <c r="C5022" t="s">
        <v>72</v>
      </c>
      <c r="D5022" t="s">
        <v>141</v>
      </c>
      <c r="E5022" t="s">
        <v>8342</v>
      </c>
      <c r="F5022" t="s">
        <v>196</v>
      </c>
      <c r="G5022" t="s">
        <v>1560</v>
      </c>
      <c r="H5022" t="s">
        <v>6657</v>
      </c>
      <c r="I5022" t="s">
        <v>55</v>
      </c>
      <c r="J5022" t="s">
        <v>1503</v>
      </c>
      <c r="K5022" t="s">
        <v>5853</v>
      </c>
      <c r="L5022" t="s">
        <v>146</v>
      </c>
      <c r="M5022" t="s">
        <v>8343</v>
      </c>
    </row>
    <row r="5023" spans="1:13" x14ac:dyDescent="0.35">
      <c r="A5023" t="s">
        <v>8344</v>
      </c>
      <c r="B5023" t="s">
        <v>25</v>
      </c>
      <c r="C5023" t="s">
        <v>72</v>
      </c>
      <c r="D5023" t="s">
        <v>141</v>
      </c>
      <c r="E5023" t="s">
        <v>8345</v>
      </c>
      <c r="F5023" t="s">
        <v>196</v>
      </c>
      <c r="G5023" t="s">
        <v>1560</v>
      </c>
      <c r="H5023" t="s">
        <v>6657</v>
      </c>
      <c r="I5023" t="s">
        <v>55</v>
      </c>
      <c r="J5023" t="s">
        <v>1503</v>
      </c>
      <c r="K5023" t="s">
        <v>5853</v>
      </c>
      <c r="L5023" t="s">
        <v>146</v>
      </c>
      <c r="M5023" t="s">
        <v>8346</v>
      </c>
    </row>
    <row r="5024" spans="1:13" x14ac:dyDescent="0.35">
      <c r="A5024" t="s">
        <v>8347</v>
      </c>
      <c r="B5024" t="s">
        <v>25</v>
      </c>
      <c r="C5024" t="s">
        <v>72</v>
      </c>
      <c r="D5024" t="s">
        <v>141</v>
      </c>
      <c r="E5024" t="s">
        <v>8348</v>
      </c>
      <c r="F5024" t="s">
        <v>196</v>
      </c>
      <c r="G5024" t="s">
        <v>1560</v>
      </c>
      <c r="H5024" t="s">
        <v>6657</v>
      </c>
      <c r="I5024" t="s">
        <v>55</v>
      </c>
      <c r="J5024" t="s">
        <v>1503</v>
      </c>
      <c r="K5024" t="s">
        <v>5853</v>
      </c>
      <c r="L5024" t="s">
        <v>146</v>
      </c>
      <c r="M5024" t="s">
        <v>8349</v>
      </c>
    </row>
    <row r="5025" spans="1:13" x14ac:dyDescent="0.35">
      <c r="A5025" t="s">
        <v>8350</v>
      </c>
      <c r="B5025" t="s">
        <v>25</v>
      </c>
      <c r="C5025" t="s">
        <v>81</v>
      </c>
      <c r="D5025" t="s">
        <v>141</v>
      </c>
      <c r="E5025" t="s">
        <v>7807</v>
      </c>
      <c r="F5025" t="s">
        <v>576</v>
      </c>
      <c r="G5025" t="s">
        <v>195</v>
      </c>
      <c r="H5025" t="s">
        <v>6657</v>
      </c>
      <c r="I5025" t="s">
        <v>55</v>
      </c>
      <c r="J5025" t="s">
        <v>144</v>
      </c>
      <c r="K5025" t="s">
        <v>5853</v>
      </c>
      <c r="L5025" t="s">
        <v>146</v>
      </c>
      <c r="M5025" t="s">
        <v>8351</v>
      </c>
    </row>
    <row r="5026" spans="1:13" x14ac:dyDescent="0.35">
      <c r="A5026" t="s">
        <v>8352</v>
      </c>
      <c r="B5026" t="s">
        <v>25</v>
      </c>
      <c r="C5026" t="s">
        <v>81</v>
      </c>
      <c r="D5026" t="s">
        <v>141</v>
      </c>
      <c r="E5026" t="s">
        <v>7608</v>
      </c>
      <c r="F5026" t="s">
        <v>576</v>
      </c>
      <c r="G5026" t="s">
        <v>3367</v>
      </c>
      <c r="H5026" t="s">
        <v>6657</v>
      </c>
      <c r="I5026" t="s">
        <v>55</v>
      </c>
      <c r="J5026" t="s">
        <v>144</v>
      </c>
      <c r="K5026" t="s">
        <v>5853</v>
      </c>
      <c r="L5026" t="s">
        <v>146</v>
      </c>
      <c r="M5026" t="s">
        <v>8353</v>
      </c>
    </row>
    <row r="5027" spans="1:13" x14ac:dyDescent="0.35">
      <c r="A5027" t="s">
        <v>8354</v>
      </c>
      <c r="B5027" t="s">
        <v>25</v>
      </c>
      <c r="C5027" t="s">
        <v>81</v>
      </c>
      <c r="D5027" t="s">
        <v>141</v>
      </c>
      <c r="E5027" t="s">
        <v>7605</v>
      </c>
      <c r="F5027" t="s">
        <v>576</v>
      </c>
      <c r="G5027" t="s">
        <v>3367</v>
      </c>
      <c r="H5027" t="s">
        <v>6657</v>
      </c>
      <c r="I5027" t="s">
        <v>55</v>
      </c>
      <c r="J5027" t="s">
        <v>144</v>
      </c>
      <c r="K5027" t="s">
        <v>5853</v>
      </c>
      <c r="L5027" t="s">
        <v>146</v>
      </c>
      <c r="M5027" t="s">
        <v>8355</v>
      </c>
    </row>
    <row r="5028" spans="1:13" x14ac:dyDescent="0.35">
      <c r="A5028" t="s">
        <v>8356</v>
      </c>
      <c r="B5028" t="s">
        <v>25</v>
      </c>
      <c r="C5028" t="s">
        <v>81</v>
      </c>
      <c r="D5028" t="s">
        <v>141</v>
      </c>
      <c r="E5028" t="s">
        <v>7611</v>
      </c>
      <c r="F5028" t="s">
        <v>576</v>
      </c>
      <c r="G5028" t="s">
        <v>3367</v>
      </c>
      <c r="H5028" t="s">
        <v>6657</v>
      </c>
      <c r="I5028" t="s">
        <v>55</v>
      </c>
      <c r="J5028" t="s">
        <v>144</v>
      </c>
      <c r="K5028" t="s">
        <v>5853</v>
      </c>
      <c r="L5028" t="s">
        <v>146</v>
      </c>
      <c r="M5028" t="s">
        <v>8357</v>
      </c>
    </row>
    <row r="5029" spans="1:13" x14ac:dyDescent="0.35">
      <c r="A5029" t="s">
        <v>8358</v>
      </c>
      <c r="B5029" t="s">
        <v>25</v>
      </c>
      <c r="C5029" t="s">
        <v>81</v>
      </c>
      <c r="D5029" t="s">
        <v>141</v>
      </c>
      <c r="E5029" t="s">
        <v>7858</v>
      </c>
      <c r="F5029" t="s">
        <v>576</v>
      </c>
      <c r="G5029" t="s">
        <v>3367</v>
      </c>
      <c r="H5029" t="s">
        <v>6657</v>
      </c>
      <c r="I5029" t="s">
        <v>55</v>
      </c>
      <c r="J5029" t="s">
        <v>144</v>
      </c>
      <c r="K5029" t="s">
        <v>5853</v>
      </c>
      <c r="L5029" t="s">
        <v>146</v>
      </c>
      <c r="M5029" t="s">
        <v>8359</v>
      </c>
    </row>
    <row r="5030" spans="1:13" x14ac:dyDescent="0.35">
      <c r="A5030" t="s">
        <v>8360</v>
      </c>
      <c r="B5030" t="s">
        <v>25</v>
      </c>
      <c r="C5030" t="s">
        <v>81</v>
      </c>
      <c r="D5030" t="s">
        <v>141</v>
      </c>
      <c r="E5030" t="s">
        <v>7614</v>
      </c>
      <c r="F5030" t="s">
        <v>576</v>
      </c>
      <c r="G5030" t="s">
        <v>195</v>
      </c>
      <c r="H5030" t="s">
        <v>6657</v>
      </c>
      <c r="I5030" t="s">
        <v>55</v>
      </c>
      <c r="J5030" t="s">
        <v>144</v>
      </c>
      <c r="K5030" t="s">
        <v>5853</v>
      </c>
      <c r="L5030" t="s">
        <v>146</v>
      </c>
      <c r="M5030" t="s">
        <v>8361</v>
      </c>
    </row>
    <row r="5031" spans="1:13" x14ac:dyDescent="0.35">
      <c r="A5031" t="s">
        <v>8362</v>
      </c>
      <c r="B5031" t="s">
        <v>25</v>
      </c>
      <c r="C5031" t="s">
        <v>150</v>
      </c>
      <c r="D5031" t="s">
        <v>141</v>
      </c>
      <c r="E5031" t="s">
        <v>7858</v>
      </c>
      <c r="F5031" t="s">
        <v>576</v>
      </c>
      <c r="G5031" t="s">
        <v>151</v>
      </c>
      <c r="H5031" t="s">
        <v>6657</v>
      </c>
      <c r="I5031" t="s">
        <v>55</v>
      </c>
      <c r="J5031" t="s">
        <v>144</v>
      </c>
      <c r="K5031" t="s">
        <v>5853</v>
      </c>
      <c r="L5031" t="s">
        <v>146</v>
      </c>
      <c r="M5031" t="s">
        <v>8363</v>
      </c>
    </row>
    <row r="5032" spans="1:13" x14ac:dyDescent="0.35">
      <c r="A5032" t="s">
        <v>8364</v>
      </c>
      <c r="B5032" t="s">
        <v>25</v>
      </c>
      <c r="C5032" t="s">
        <v>150</v>
      </c>
      <c r="D5032" t="s">
        <v>141</v>
      </c>
      <c r="E5032" t="s">
        <v>7807</v>
      </c>
      <c r="F5032" t="s">
        <v>576</v>
      </c>
      <c r="G5032" t="s">
        <v>151</v>
      </c>
      <c r="H5032" t="s">
        <v>6657</v>
      </c>
      <c r="I5032" t="s">
        <v>55</v>
      </c>
      <c r="J5032" t="s">
        <v>144</v>
      </c>
      <c r="K5032" t="s">
        <v>5853</v>
      </c>
      <c r="L5032" t="s">
        <v>146</v>
      </c>
      <c r="M5032" t="s">
        <v>8365</v>
      </c>
    </row>
    <row r="5033" spans="1:13" x14ac:dyDescent="0.35">
      <c r="A5033" t="s">
        <v>8366</v>
      </c>
      <c r="B5033" t="s">
        <v>25</v>
      </c>
      <c r="C5033" t="s">
        <v>150</v>
      </c>
      <c r="D5033" t="s">
        <v>141</v>
      </c>
      <c r="E5033" t="s">
        <v>7608</v>
      </c>
      <c r="F5033" t="s">
        <v>576</v>
      </c>
      <c r="G5033" t="s">
        <v>151</v>
      </c>
      <c r="H5033" t="s">
        <v>6657</v>
      </c>
      <c r="I5033" t="s">
        <v>55</v>
      </c>
      <c r="J5033" t="s">
        <v>144</v>
      </c>
      <c r="K5033" t="s">
        <v>5853</v>
      </c>
      <c r="L5033" t="s">
        <v>146</v>
      </c>
      <c r="M5033" t="s">
        <v>8367</v>
      </c>
    </row>
    <row r="5034" spans="1:13" x14ac:dyDescent="0.35">
      <c r="A5034" t="s">
        <v>8368</v>
      </c>
      <c r="B5034" t="s">
        <v>25</v>
      </c>
      <c r="C5034" t="s">
        <v>150</v>
      </c>
      <c r="D5034" t="s">
        <v>141</v>
      </c>
      <c r="E5034" t="s">
        <v>7611</v>
      </c>
      <c r="F5034" t="s">
        <v>576</v>
      </c>
      <c r="G5034" t="s">
        <v>151</v>
      </c>
      <c r="H5034" t="s">
        <v>6657</v>
      </c>
      <c r="I5034" t="s">
        <v>55</v>
      </c>
      <c r="J5034" t="s">
        <v>144</v>
      </c>
      <c r="K5034" t="s">
        <v>5853</v>
      </c>
      <c r="L5034" t="s">
        <v>146</v>
      </c>
      <c r="M5034" t="s">
        <v>8369</v>
      </c>
    </row>
    <row r="5035" spans="1:13" x14ac:dyDescent="0.35">
      <c r="A5035" t="s">
        <v>8370</v>
      </c>
      <c r="B5035" t="s">
        <v>25</v>
      </c>
      <c r="C5035" t="s">
        <v>150</v>
      </c>
      <c r="D5035" t="s">
        <v>141</v>
      </c>
      <c r="E5035" t="s">
        <v>7605</v>
      </c>
      <c r="F5035" t="s">
        <v>576</v>
      </c>
      <c r="G5035" t="s">
        <v>198</v>
      </c>
      <c r="H5035" t="s">
        <v>6657</v>
      </c>
      <c r="I5035" t="s">
        <v>55</v>
      </c>
      <c r="J5035" t="s">
        <v>144</v>
      </c>
      <c r="K5035" t="s">
        <v>5853</v>
      </c>
      <c r="L5035" t="s">
        <v>146</v>
      </c>
      <c r="M5035" t="s">
        <v>8371</v>
      </c>
    </row>
    <row r="5036" spans="1:13" x14ac:dyDescent="0.35">
      <c r="A5036" t="s">
        <v>8372</v>
      </c>
      <c r="B5036" t="s">
        <v>25</v>
      </c>
      <c r="C5036" t="s">
        <v>150</v>
      </c>
      <c r="D5036" t="s">
        <v>141</v>
      </c>
      <c r="E5036" t="s">
        <v>7611</v>
      </c>
      <c r="F5036" t="s">
        <v>576</v>
      </c>
      <c r="G5036" t="s">
        <v>198</v>
      </c>
      <c r="H5036" t="s">
        <v>6657</v>
      </c>
      <c r="I5036" t="s">
        <v>55</v>
      </c>
      <c r="J5036" t="s">
        <v>144</v>
      </c>
      <c r="K5036" t="s">
        <v>5853</v>
      </c>
      <c r="L5036" t="s">
        <v>146</v>
      </c>
      <c r="M5036" t="s">
        <v>8373</v>
      </c>
    </row>
    <row r="5037" spans="1:13" x14ac:dyDescent="0.35">
      <c r="A5037" t="s">
        <v>8374</v>
      </c>
      <c r="B5037" t="s">
        <v>25</v>
      </c>
      <c r="C5037" t="s">
        <v>150</v>
      </c>
      <c r="D5037" t="s">
        <v>141</v>
      </c>
      <c r="E5037" t="s">
        <v>7611</v>
      </c>
      <c r="F5037" t="s">
        <v>576</v>
      </c>
      <c r="G5037" t="s">
        <v>198</v>
      </c>
      <c r="H5037" t="s">
        <v>6657</v>
      </c>
      <c r="I5037" t="s">
        <v>55</v>
      </c>
      <c r="J5037" t="s">
        <v>144</v>
      </c>
      <c r="K5037" t="s">
        <v>5853</v>
      </c>
      <c r="L5037" t="s">
        <v>146</v>
      </c>
      <c r="M5037" t="s">
        <v>8375</v>
      </c>
    </row>
    <row r="5038" spans="1:13" x14ac:dyDescent="0.35">
      <c r="A5038" t="s">
        <v>8376</v>
      </c>
      <c r="B5038" t="s">
        <v>25</v>
      </c>
      <c r="C5038" t="s">
        <v>150</v>
      </c>
      <c r="D5038" t="s">
        <v>141</v>
      </c>
      <c r="E5038" t="s">
        <v>7858</v>
      </c>
      <c r="F5038" t="s">
        <v>576</v>
      </c>
      <c r="G5038" t="s">
        <v>198</v>
      </c>
      <c r="H5038" t="s">
        <v>6657</v>
      </c>
      <c r="I5038" t="s">
        <v>55</v>
      </c>
      <c r="J5038" t="s">
        <v>144</v>
      </c>
      <c r="K5038" t="s">
        <v>5853</v>
      </c>
      <c r="L5038" t="s">
        <v>146</v>
      </c>
      <c r="M5038" t="s">
        <v>8377</v>
      </c>
    </row>
    <row r="5039" spans="1:13" x14ac:dyDescent="0.35">
      <c r="A5039" t="s">
        <v>8378</v>
      </c>
      <c r="B5039" t="s">
        <v>25</v>
      </c>
      <c r="C5039" t="s">
        <v>150</v>
      </c>
      <c r="D5039" t="s">
        <v>141</v>
      </c>
      <c r="E5039" t="s">
        <v>7766</v>
      </c>
      <c r="F5039" t="s">
        <v>2169</v>
      </c>
      <c r="G5039" t="s">
        <v>198</v>
      </c>
      <c r="H5039" t="s">
        <v>6657</v>
      </c>
      <c r="I5039" t="s">
        <v>55</v>
      </c>
      <c r="J5039" t="s">
        <v>5860</v>
      </c>
      <c r="K5039" t="s">
        <v>5853</v>
      </c>
      <c r="L5039" t="s">
        <v>146</v>
      </c>
      <c r="M5039" t="s">
        <v>8379</v>
      </c>
    </row>
    <row r="5040" spans="1:13" x14ac:dyDescent="0.35">
      <c r="A5040" t="s">
        <v>8380</v>
      </c>
      <c r="B5040" t="s">
        <v>25</v>
      </c>
      <c r="C5040" t="s">
        <v>75</v>
      </c>
      <c r="D5040" t="s">
        <v>141</v>
      </c>
      <c r="E5040" t="s">
        <v>7777</v>
      </c>
      <c r="F5040" t="s">
        <v>161</v>
      </c>
      <c r="G5040" t="s">
        <v>311</v>
      </c>
      <c r="H5040" t="s">
        <v>6657</v>
      </c>
      <c r="I5040" t="s">
        <v>55</v>
      </c>
      <c r="J5040" t="s">
        <v>144</v>
      </c>
      <c r="K5040" t="s">
        <v>5853</v>
      </c>
      <c r="L5040" t="s">
        <v>252</v>
      </c>
      <c r="M5040" t="s">
        <v>8381</v>
      </c>
    </row>
    <row r="5041" spans="1:13" x14ac:dyDescent="0.35">
      <c r="A5041" t="s">
        <v>8382</v>
      </c>
      <c r="B5041" t="s">
        <v>25</v>
      </c>
      <c r="C5041" t="s">
        <v>150</v>
      </c>
      <c r="D5041" t="s">
        <v>141</v>
      </c>
      <c r="E5041" t="s">
        <v>7807</v>
      </c>
      <c r="F5041" t="s">
        <v>7801</v>
      </c>
      <c r="G5041" t="s">
        <v>198</v>
      </c>
      <c r="H5041" t="s">
        <v>6657</v>
      </c>
      <c r="I5041" t="s">
        <v>55</v>
      </c>
      <c r="J5041" t="s">
        <v>144</v>
      </c>
      <c r="K5041" t="s">
        <v>5853</v>
      </c>
      <c r="L5041" t="s">
        <v>146</v>
      </c>
      <c r="M5041" t="s">
        <v>8383</v>
      </c>
    </row>
    <row r="5042" spans="1:13" x14ac:dyDescent="0.35">
      <c r="A5042" t="s">
        <v>8384</v>
      </c>
      <c r="B5042" t="s">
        <v>25</v>
      </c>
      <c r="C5042" t="s">
        <v>150</v>
      </c>
      <c r="D5042" t="s">
        <v>86</v>
      </c>
      <c r="E5042" t="s">
        <v>8385</v>
      </c>
      <c r="F5042" t="s">
        <v>7980</v>
      </c>
      <c r="G5042" t="s">
        <v>1560</v>
      </c>
      <c r="H5042" t="s">
        <v>6657</v>
      </c>
      <c r="I5042" t="s">
        <v>55</v>
      </c>
      <c r="J5042" t="s">
        <v>144</v>
      </c>
      <c r="K5042" t="s">
        <v>5908</v>
      </c>
      <c r="L5042" t="s">
        <v>146</v>
      </c>
      <c r="M5042" t="s">
        <v>8386</v>
      </c>
    </row>
    <row r="5043" spans="1:13" x14ac:dyDescent="0.35">
      <c r="A5043" t="s">
        <v>8387</v>
      </c>
      <c r="B5043" t="s">
        <v>25</v>
      </c>
      <c r="C5043" t="s">
        <v>150</v>
      </c>
      <c r="D5043" t="s">
        <v>86</v>
      </c>
      <c r="E5043" t="s">
        <v>8385</v>
      </c>
      <c r="F5043" t="s">
        <v>388</v>
      </c>
      <c r="G5043" t="s">
        <v>1560</v>
      </c>
      <c r="H5043" t="s">
        <v>6657</v>
      </c>
      <c r="I5043" t="s">
        <v>55</v>
      </c>
      <c r="J5043" t="s">
        <v>144</v>
      </c>
      <c r="K5043" t="s">
        <v>5908</v>
      </c>
      <c r="L5043" t="s">
        <v>146</v>
      </c>
      <c r="M5043" t="s">
        <v>8388</v>
      </c>
    </row>
    <row r="5044" spans="1:13" x14ac:dyDescent="0.35">
      <c r="A5044" t="s">
        <v>8389</v>
      </c>
      <c r="B5044" t="s">
        <v>25</v>
      </c>
      <c r="C5044" t="s">
        <v>150</v>
      </c>
      <c r="D5044" t="s">
        <v>86</v>
      </c>
      <c r="E5044" t="s">
        <v>8385</v>
      </c>
      <c r="F5044" t="s">
        <v>2214</v>
      </c>
      <c r="G5044" t="s">
        <v>1560</v>
      </c>
      <c r="H5044" t="s">
        <v>6657</v>
      </c>
      <c r="I5044" t="s">
        <v>55</v>
      </c>
      <c r="J5044" t="s">
        <v>144</v>
      </c>
      <c r="K5044" t="s">
        <v>5908</v>
      </c>
      <c r="L5044" t="s">
        <v>146</v>
      </c>
      <c r="M5044" t="s">
        <v>8390</v>
      </c>
    </row>
    <row r="5045" spans="1:13" x14ac:dyDescent="0.35">
      <c r="A5045" t="s">
        <v>8391</v>
      </c>
      <c r="B5045" t="s">
        <v>25</v>
      </c>
      <c r="C5045" t="s">
        <v>150</v>
      </c>
      <c r="D5045" t="s">
        <v>86</v>
      </c>
      <c r="E5045" t="s">
        <v>8385</v>
      </c>
      <c r="F5045" t="s">
        <v>2209</v>
      </c>
      <c r="G5045" t="s">
        <v>1560</v>
      </c>
      <c r="H5045" t="s">
        <v>6657</v>
      </c>
      <c r="I5045" t="s">
        <v>55</v>
      </c>
      <c r="J5045" t="s">
        <v>144</v>
      </c>
      <c r="K5045" t="s">
        <v>5908</v>
      </c>
      <c r="L5045" t="s">
        <v>146</v>
      </c>
      <c r="M5045" t="s">
        <v>8392</v>
      </c>
    </row>
    <row r="5046" spans="1:13" x14ac:dyDescent="0.35">
      <c r="A5046" t="s">
        <v>8393</v>
      </c>
      <c r="B5046" t="s">
        <v>25</v>
      </c>
      <c r="C5046" t="s">
        <v>150</v>
      </c>
      <c r="D5046" t="s">
        <v>86</v>
      </c>
      <c r="E5046" t="s">
        <v>8385</v>
      </c>
      <c r="F5046" t="s">
        <v>202</v>
      </c>
      <c r="G5046" t="s">
        <v>1560</v>
      </c>
      <c r="H5046" t="s">
        <v>6657</v>
      </c>
      <c r="I5046" t="s">
        <v>55</v>
      </c>
      <c r="J5046" t="s">
        <v>144</v>
      </c>
      <c r="K5046" t="s">
        <v>5908</v>
      </c>
      <c r="L5046" t="s">
        <v>146</v>
      </c>
      <c r="M5046" t="s">
        <v>8394</v>
      </c>
    </row>
    <row r="5047" spans="1:13" x14ac:dyDescent="0.35">
      <c r="A5047" t="s">
        <v>8395</v>
      </c>
      <c r="B5047" t="s">
        <v>25</v>
      </c>
      <c r="C5047" t="s">
        <v>150</v>
      </c>
      <c r="D5047" t="s">
        <v>86</v>
      </c>
      <c r="E5047" t="s">
        <v>8396</v>
      </c>
      <c r="F5047" t="s">
        <v>388</v>
      </c>
      <c r="G5047" t="s">
        <v>1560</v>
      </c>
      <c r="H5047" t="s">
        <v>6657</v>
      </c>
      <c r="I5047" t="s">
        <v>55</v>
      </c>
      <c r="J5047" t="s">
        <v>144</v>
      </c>
      <c r="K5047" t="s">
        <v>5908</v>
      </c>
      <c r="L5047" t="s">
        <v>146</v>
      </c>
      <c r="M5047" t="s">
        <v>8397</v>
      </c>
    </row>
    <row r="5048" spans="1:13" x14ac:dyDescent="0.35">
      <c r="A5048" t="s">
        <v>8398</v>
      </c>
      <c r="B5048" t="s">
        <v>25</v>
      </c>
      <c r="C5048" t="s">
        <v>150</v>
      </c>
      <c r="D5048" t="s">
        <v>86</v>
      </c>
      <c r="E5048" t="s">
        <v>8396</v>
      </c>
      <c r="F5048" t="s">
        <v>8082</v>
      </c>
      <c r="G5048" t="s">
        <v>1560</v>
      </c>
      <c r="H5048" t="s">
        <v>6657</v>
      </c>
      <c r="I5048" t="s">
        <v>55</v>
      </c>
      <c r="J5048" t="s">
        <v>144</v>
      </c>
      <c r="K5048" t="s">
        <v>5908</v>
      </c>
      <c r="L5048" t="s">
        <v>146</v>
      </c>
      <c r="M5048" t="s">
        <v>8399</v>
      </c>
    </row>
    <row r="5049" spans="1:13" x14ac:dyDescent="0.35">
      <c r="A5049" t="s">
        <v>8400</v>
      </c>
      <c r="B5049" t="s">
        <v>25</v>
      </c>
      <c r="C5049" t="s">
        <v>150</v>
      </c>
      <c r="D5049" t="s">
        <v>86</v>
      </c>
      <c r="E5049" t="s">
        <v>8396</v>
      </c>
      <c r="F5049" t="s">
        <v>2209</v>
      </c>
      <c r="G5049" t="s">
        <v>1560</v>
      </c>
      <c r="H5049" t="s">
        <v>6657</v>
      </c>
      <c r="I5049" t="s">
        <v>55</v>
      </c>
      <c r="J5049" t="s">
        <v>144</v>
      </c>
      <c r="K5049" t="s">
        <v>5908</v>
      </c>
      <c r="L5049" t="s">
        <v>146</v>
      </c>
      <c r="M5049" t="s">
        <v>8401</v>
      </c>
    </row>
    <row r="5050" spans="1:13" x14ac:dyDescent="0.35">
      <c r="A5050" t="s">
        <v>8402</v>
      </c>
      <c r="B5050" t="s">
        <v>25</v>
      </c>
      <c r="C5050" t="s">
        <v>150</v>
      </c>
      <c r="D5050" t="s">
        <v>86</v>
      </c>
      <c r="E5050" t="s">
        <v>8396</v>
      </c>
      <c r="F5050" t="s">
        <v>202</v>
      </c>
      <c r="G5050" t="s">
        <v>1560</v>
      </c>
      <c r="H5050" t="s">
        <v>6657</v>
      </c>
      <c r="I5050" t="s">
        <v>55</v>
      </c>
      <c r="J5050" t="s">
        <v>144</v>
      </c>
      <c r="K5050" t="s">
        <v>5908</v>
      </c>
      <c r="L5050" t="s">
        <v>146</v>
      </c>
      <c r="M5050" t="s">
        <v>8403</v>
      </c>
    </row>
    <row r="5051" spans="1:13" x14ac:dyDescent="0.35">
      <c r="A5051" t="s">
        <v>8404</v>
      </c>
      <c r="B5051" t="s">
        <v>25</v>
      </c>
      <c r="C5051" t="s">
        <v>150</v>
      </c>
      <c r="D5051" t="s">
        <v>86</v>
      </c>
      <c r="E5051" t="s">
        <v>8405</v>
      </c>
      <c r="F5051" t="s">
        <v>388</v>
      </c>
      <c r="G5051" t="s">
        <v>1560</v>
      </c>
      <c r="H5051" t="s">
        <v>6657</v>
      </c>
      <c r="I5051" t="s">
        <v>55</v>
      </c>
      <c r="J5051" t="s">
        <v>144</v>
      </c>
      <c r="K5051" t="s">
        <v>5908</v>
      </c>
      <c r="L5051" t="s">
        <v>146</v>
      </c>
      <c r="M5051" t="s">
        <v>8406</v>
      </c>
    </row>
    <row r="5052" spans="1:13" x14ac:dyDescent="0.35">
      <c r="A5052" t="s">
        <v>8407</v>
      </c>
      <c r="B5052" t="s">
        <v>25</v>
      </c>
      <c r="C5052" t="s">
        <v>150</v>
      </c>
      <c r="D5052" t="s">
        <v>86</v>
      </c>
      <c r="E5052" t="s">
        <v>8405</v>
      </c>
      <c r="F5052" t="s">
        <v>2214</v>
      </c>
      <c r="G5052" t="s">
        <v>1560</v>
      </c>
      <c r="H5052" t="s">
        <v>6657</v>
      </c>
      <c r="I5052" t="s">
        <v>55</v>
      </c>
      <c r="J5052" t="s">
        <v>144</v>
      </c>
      <c r="K5052" t="s">
        <v>5908</v>
      </c>
      <c r="L5052" t="s">
        <v>146</v>
      </c>
      <c r="M5052" t="s">
        <v>8408</v>
      </c>
    </row>
    <row r="5053" spans="1:13" x14ac:dyDescent="0.35">
      <c r="A5053" t="s">
        <v>8409</v>
      </c>
      <c r="B5053" t="s">
        <v>25</v>
      </c>
      <c r="C5053" t="s">
        <v>150</v>
      </c>
      <c r="D5053" t="s">
        <v>86</v>
      </c>
      <c r="E5053" t="s">
        <v>8405</v>
      </c>
      <c r="F5053" t="s">
        <v>2209</v>
      </c>
      <c r="G5053" t="s">
        <v>1560</v>
      </c>
      <c r="H5053" t="s">
        <v>6657</v>
      </c>
      <c r="I5053" t="s">
        <v>55</v>
      </c>
      <c r="J5053" t="s">
        <v>144</v>
      </c>
      <c r="K5053" t="s">
        <v>5908</v>
      </c>
      <c r="L5053" t="s">
        <v>146</v>
      </c>
      <c r="M5053" t="s">
        <v>8410</v>
      </c>
    </row>
    <row r="5054" spans="1:13" x14ac:dyDescent="0.35">
      <c r="A5054" t="s">
        <v>8411</v>
      </c>
      <c r="B5054" t="s">
        <v>25</v>
      </c>
      <c r="C5054" t="s">
        <v>150</v>
      </c>
      <c r="D5054" t="s">
        <v>86</v>
      </c>
      <c r="E5054" t="s">
        <v>8405</v>
      </c>
      <c r="F5054" t="s">
        <v>202</v>
      </c>
      <c r="G5054" t="s">
        <v>1560</v>
      </c>
      <c r="H5054" t="s">
        <v>6657</v>
      </c>
      <c r="I5054" t="s">
        <v>55</v>
      </c>
      <c r="J5054" t="s">
        <v>144</v>
      </c>
      <c r="K5054" t="s">
        <v>5908</v>
      </c>
      <c r="L5054" t="s">
        <v>146</v>
      </c>
      <c r="M5054" t="s">
        <v>8412</v>
      </c>
    </row>
    <row r="5055" spans="1:13" x14ac:dyDescent="0.35">
      <c r="A5055" t="s">
        <v>8413</v>
      </c>
      <c r="B5055" t="s">
        <v>25</v>
      </c>
      <c r="C5055" t="s">
        <v>58</v>
      </c>
      <c r="D5055" t="s">
        <v>141</v>
      </c>
      <c r="E5055" t="s">
        <v>7611</v>
      </c>
      <c r="F5055" t="s">
        <v>8414</v>
      </c>
      <c r="G5055" t="s">
        <v>195</v>
      </c>
      <c r="H5055" t="s">
        <v>6657</v>
      </c>
      <c r="I5055" t="s">
        <v>55</v>
      </c>
      <c r="J5055" t="s">
        <v>144</v>
      </c>
      <c r="K5055" t="s">
        <v>5853</v>
      </c>
      <c r="L5055" t="s">
        <v>146</v>
      </c>
      <c r="M5055" t="s">
        <v>8415</v>
      </c>
    </row>
    <row r="5056" spans="1:13" x14ac:dyDescent="0.35">
      <c r="A5056" t="s">
        <v>8416</v>
      </c>
      <c r="B5056" t="s">
        <v>25</v>
      </c>
      <c r="C5056" t="s">
        <v>150</v>
      </c>
      <c r="D5056" t="s">
        <v>141</v>
      </c>
      <c r="E5056" t="s">
        <v>7979</v>
      </c>
      <c r="F5056" t="s">
        <v>8417</v>
      </c>
      <c r="G5056" t="s">
        <v>1560</v>
      </c>
      <c r="H5056" t="s">
        <v>6657</v>
      </c>
      <c r="I5056" t="s">
        <v>55</v>
      </c>
      <c r="J5056" t="s">
        <v>144</v>
      </c>
      <c r="K5056" t="s">
        <v>5908</v>
      </c>
      <c r="L5056" t="s">
        <v>146</v>
      </c>
      <c r="M5056" t="s">
        <v>8418</v>
      </c>
    </row>
    <row r="5057" spans="1:13" x14ac:dyDescent="0.35">
      <c r="A5057" t="s">
        <v>8419</v>
      </c>
      <c r="B5057" t="s">
        <v>25</v>
      </c>
      <c r="C5057" t="s">
        <v>73</v>
      </c>
      <c r="D5057" t="s">
        <v>141</v>
      </c>
      <c r="E5057" t="s">
        <v>7979</v>
      </c>
      <c r="F5057" t="s">
        <v>8417</v>
      </c>
      <c r="G5057" t="s">
        <v>1560</v>
      </c>
      <c r="H5057" t="s">
        <v>6657</v>
      </c>
      <c r="I5057" t="s">
        <v>55</v>
      </c>
      <c r="J5057" t="s">
        <v>144</v>
      </c>
      <c r="K5057" t="s">
        <v>5908</v>
      </c>
      <c r="L5057" t="s">
        <v>146</v>
      </c>
      <c r="M5057" t="s">
        <v>8420</v>
      </c>
    </row>
    <row r="5058" spans="1:13" x14ac:dyDescent="0.35">
      <c r="A5058" t="s">
        <v>8421</v>
      </c>
      <c r="B5058" t="s">
        <v>25</v>
      </c>
      <c r="C5058" t="s">
        <v>150</v>
      </c>
      <c r="D5058" t="s">
        <v>141</v>
      </c>
      <c r="E5058" t="s">
        <v>7764</v>
      </c>
      <c r="F5058" t="s">
        <v>8417</v>
      </c>
      <c r="G5058" t="s">
        <v>1560</v>
      </c>
      <c r="H5058" t="s">
        <v>6657</v>
      </c>
      <c r="I5058" t="s">
        <v>55</v>
      </c>
      <c r="J5058" t="s">
        <v>144</v>
      </c>
      <c r="K5058" t="s">
        <v>5908</v>
      </c>
      <c r="L5058" t="s">
        <v>146</v>
      </c>
      <c r="M5058" t="s">
        <v>8422</v>
      </c>
    </row>
    <row r="5059" spans="1:13" x14ac:dyDescent="0.35">
      <c r="A5059" t="s">
        <v>8423</v>
      </c>
      <c r="B5059" t="s">
        <v>25</v>
      </c>
      <c r="C5059" t="s">
        <v>73</v>
      </c>
      <c r="D5059" t="s">
        <v>141</v>
      </c>
      <c r="E5059" t="s">
        <v>7764</v>
      </c>
      <c r="F5059" t="s">
        <v>8417</v>
      </c>
      <c r="G5059" t="s">
        <v>1560</v>
      </c>
      <c r="H5059" t="s">
        <v>6657</v>
      </c>
      <c r="I5059" t="s">
        <v>55</v>
      </c>
      <c r="J5059" t="s">
        <v>144</v>
      </c>
      <c r="K5059" t="s">
        <v>5908</v>
      </c>
      <c r="L5059" t="s">
        <v>146</v>
      </c>
      <c r="M5059" t="s">
        <v>8424</v>
      </c>
    </row>
    <row r="5060" spans="1:13" x14ac:dyDescent="0.35">
      <c r="A5060" t="s">
        <v>8425</v>
      </c>
      <c r="B5060" t="s">
        <v>25</v>
      </c>
      <c r="C5060" t="s">
        <v>150</v>
      </c>
      <c r="D5060" t="s">
        <v>141</v>
      </c>
      <c r="E5060" t="s">
        <v>7998</v>
      </c>
      <c r="F5060" t="s">
        <v>8417</v>
      </c>
      <c r="G5060" t="s">
        <v>1560</v>
      </c>
      <c r="H5060" t="s">
        <v>6657</v>
      </c>
      <c r="I5060" t="s">
        <v>55</v>
      </c>
      <c r="J5060" t="s">
        <v>144</v>
      </c>
      <c r="K5060" t="s">
        <v>5908</v>
      </c>
      <c r="L5060" t="s">
        <v>146</v>
      </c>
      <c r="M5060" t="s">
        <v>8426</v>
      </c>
    </row>
    <row r="5061" spans="1:13" x14ac:dyDescent="0.35">
      <c r="A5061" t="s">
        <v>8427</v>
      </c>
      <c r="B5061" t="s">
        <v>25</v>
      </c>
      <c r="C5061" t="s">
        <v>73</v>
      </c>
      <c r="D5061" t="s">
        <v>141</v>
      </c>
      <c r="E5061" t="s">
        <v>7998</v>
      </c>
      <c r="F5061" t="s">
        <v>8417</v>
      </c>
      <c r="G5061" t="s">
        <v>1560</v>
      </c>
      <c r="H5061" t="s">
        <v>6657</v>
      </c>
      <c r="I5061" t="s">
        <v>55</v>
      </c>
      <c r="J5061" t="s">
        <v>144</v>
      </c>
      <c r="K5061" t="s">
        <v>5908</v>
      </c>
      <c r="L5061" t="s">
        <v>146</v>
      </c>
      <c r="M5061" t="s">
        <v>8428</v>
      </c>
    </row>
    <row r="5062" spans="1:13" x14ac:dyDescent="0.35">
      <c r="A5062" t="s">
        <v>8429</v>
      </c>
      <c r="B5062" t="s">
        <v>25</v>
      </c>
      <c r="C5062" t="s">
        <v>150</v>
      </c>
      <c r="D5062" t="s">
        <v>141</v>
      </c>
      <c r="E5062" t="s">
        <v>7989</v>
      </c>
      <c r="F5062" t="s">
        <v>8417</v>
      </c>
      <c r="G5062" t="s">
        <v>1560</v>
      </c>
      <c r="H5062" t="s">
        <v>6657</v>
      </c>
      <c r="I5062" t="s">
        <v>55</v>
      </c>
      <c r="J5062" t="s">
        <v>144</v>
      </c>
      <c r="K5062" t="s">
        <v>5908</v>
      </c>
      <c r="L5062" t="s">
        <v>146</v>
      </c>
      <c r="M5062" t="s">
        <v>8430</v>
      </c>
    </row>
    <row r="5063" spans="1:13" x14ac:dyDescent="0.35">
      <c r="A5063" t="s">
        <v>8431</v>
      </c>
      <c r="B5063" t="s">
        <v>25</v>
      </c>
      <c r="C5063" t="s">
        <v>73</v>
      </c>
      <c r="D5063" t="s">
        <v>141</v>
      </c>
      <c r="E5063" t="s">
        <v>7989</v>
      </c>
      <c r="F5063" t="s">
        <v>8417</v>
      </c>
      <c r="G5063" t="s">
        <v>1560</v>
      </c>
      <c r="H5063" t="s">
        <v>6657</v>
      </c>
      <c r="I5063" t="s">
        <v>55</v>
      </c>
      <c r="J5063" t="s">
        <v>144</v>
      </c>
      <c r="K5063" t="s">
        <v>5908</v>
      </c>
      <c r="L5063" t="s">
        <v>146</v>
      </c>
      <c r="M5063" t="s">
        <v>8432</v>
      </c>
    </row>
    <row r="5064" spans="1:13" x14ac:dyDescent="0.35">
      <c r="A5064" t="s">
        <v>8433</v>
      </c>
      <c r="B5064" t="s">
        <v>25</v>
      </c>
      <c r="C5064" t="s">
        <v>150</v>
      </c>
      <c r="D5064" t="s">
        <v>141</v>
      </c>
      <c r="E5064" t="s">
        <v>7995</v>
      </c>
      <c r="F5064" t="s">
        <v>8417</v>
      </c>
      <c r="G5064" t="s">
        <v>1560</v>
      </c>
      <c r="H5064" t="s">
        <v>6657</v>
      </c>
      <c r="I5064" t="s">
        <v>55</v>
      </c>
      <c r="J5064" t="s">
        <v>144</v>
      </c>
      <c r="K5064" t="s">
        <v>5908</v>
      </c>
      <c r="L5064" t="s">
        <v>146</v>
      </c>
      <c r="M5064" t="s">
        <v>8434</v>
      </c>
    </row>
    <row r="5065" spans="1:13" x14ac:dyDescent="0.35">
      <c r="A5065" t="s">
        <v>8435</v>
      </c>
      <c r="B5065" t="s">
        <v>25</v>
      </c>
      <c r="C5065" t="s">
        <v>73</v>
      </c>
      <c r="D5065" t="s">
        <v>141</v>
      </c>
      <c r="E5065" t="s">
        <v>7995</v>
      </c>
      <c r="F5065" t="s">
        <v>8417</v>
      </c>
      <c r="G5065" t="s">
        <v>1560</v>
      </c>
      <c r="H5065" t="s">
        <v>6657</v>
      </c>
      <c r="I5065" t="s">
        <v>55</v>
      </c>
      <c r="J5065" t="s">
        <v>144</v>
      </c>
      <c r="K5065" t="s">
        <v>5908</v>
      </c>
      <c r="L5065" t="s">
        <v>146</v>
      </c>
      <c r="M5065" t="s">
        <v>8436</v>
      </c>
    </row>
    <row r="5066" spans="1:13" x14ac:dyDescent="0.35">
      <c r="A5066" t="s">
        <v>8437</v>
      </c>
      <c r="B5066" t="s">
        <v>25</v>
      </c>
      <c r="C5066" t="s">
        <v>150</v>
      </c>
      <c r="D5066" t="s">
        <v>57</v>
      </c>
      <c r="E5066" t="s">
        <v>8438</v>
      </c>
      <c r="F5066" t="s">
        <v>202</v>
      </c>
      <c r="G5066" t="s">
        <v>195</v>
      </c>
      <c r="H5066" t="s">
        <v>6657</v>
      </c>
      <c r="I5066" t="s">
        <v>55</v>
      </c>
      <c r="J5066" t="s">
        <v>1503</v>
      </c>
      <c r="K5066" t="s">
        <v>5908</v>
      </c>
      <c r="L5066" t="s">
        <v>146</v>
      </c>
      <c r="M5066" t="s">
        <v>8439</v>
      </c>
    </row>
    <row r="5067" spans="1:13" x14ac:dyDescent="0.35">
      <c r="A5067" t="s">
        <v>8440</v>
      </c>
      <c r="B5067" t="s">
        <v>25</v>
      </c>
      <c r="C5067" t="s">
        <v>150</v>
      </c>
      <c r="D5067" t="s">
        <v>141</v>
      </c>
      <c r="E5067" t="s">
        <v>7998</v>
      </c>
      <c r="F5067" t="s">
        <v>8441</v>
      </c>
      <c r="G5067" t="s">
        <v>1560</v>
      </c>
      <c r="H5067" t="s">
        <v>6657</v>
      </c>
      <c r="I5067" t="s">
        <v>55</v>
      </c>
      <c r="J5067" t="s">
        <v>144</v>
      </c>
      <c r="K5067" t="s">
        <v>5908</v>
      </c>
      <c r="L5067" t="s">
        <v>146</v>
      </c>
      <c r="M5067" t="s">
        <v>8442</v>
      </c>
    </row>
    <row r="5068" spans="1:13" x14ac:dyDescent="0.35">
      <c r="A5068" t="s">
        <v>8443</v>
      </c>
      <c r="B5068" t="s">
        <v>25</v>
      </c>
      <c r="C5068" t="s">
        <v>73</v>
      </c>
      <c r="D5068" t="s">
        <v>141</v>
      </c>
      <c r="E5068" t="s">
        <v>7998</v>
      </c>
      <c r="F5068" t="s">
        <v>8441</v>
      </c>
      <c r="G5068" t="s">
        <v>1560</v>
      </c>
      <c r="H5068" t="s">
        <v>6657</v>
      </c>
      <c r="I5068" t="s">
        <v>55</v>
      </c>
      <c r="J5068" t="s">
        <v>144</v>
      </c>
      <c r="K5068" t="s">
        <v>5908</v>
      </c>
      <c r="L5068" t="s">
        <v>146</v>
      </c>
      <c r="M5068" t="s">
        <v>8444</v>
      </c>
    </row>
    <row r="5069" spans="1:13" x14ac:dyDescent="0.35">
      <c r="A5069" t="s">
        <v>8445</v>
      </c>
      <c r="B5069" t="s">
        <v>25</v>
      </c>
      <c r="C5069" t="s">
        <v>150</v>
      </c>
      <c r="D5069" t="s">
        <v>141</v>
      </c>
      <c r="E5069" t="s">
        <v>7995</v>
      </c>
      <c r="F5069" t="s">
        <v>8441</v>
      </c>
      <c r="G5069" t="s">
        <v>1560</v>
      </c>
      <c r="H5069" t="s">
        <v>6657</v>
      </c>
      <c r="I5069" t="s">
        <v>55</v>
      </c>
      <c r="J5069" t="s">
        <v>144</v>
      </c>
      <c r="K5069" t="s">
        <v>5908</v>
      </c>
      <c r="L5069" t="s">
        <v>146</v>
      </c>
      <c r="M5069" t="s">
        <v>8446</v>
      </c>
    </row>
    <row r="5070" spans="1:13" x14ac:dyDescent="0.35">
      <c r="A5070" t="s">
        <v>8447</v>
      </c>
      <c r="B5070" t="s">
        <v>25</v>
      </c>
      <c r="C5070" t="s">
        <v>73</v>
      </c>
      <c r="D5070" t="s">
        <v>141</v>
      </c>
      <c r="E5070" t="s">
        <v>7995</v>
      </c>
      <c r="F5070" t="s">
        <v>8441</v>
      </c>
      <c r="G5070" t="s">
        <v>1560</v>
      </c>
      <c r="H5070" t="s">
        <v>6657</v>
      </c>
      <c r="I5070" t="s">
        <v>55</v>
      </c>
      <c r="J5070" t="s">
        <v>144</v>
      </c>
      <c r="K5070" t="s">
        <v>5908</v>
      </c>
      <c r="L5070" t="s">
        <v>146</v>
      </c>
      <c r="M5070" t="s">
        <v>8448</v>
      </c>
    </row>
    <row r="5071" spans="1:13" x14ac:dyDescent="0.35">
      <c r="A5071" t="s">
        <v>8449</v>
      </c>
      <c r="B5071" t="s">
        <v>25</v>
      </c>
      <c r="C5071" t="s">
        <v>150</v>
      </c>
      <c r="D5071" t="s">
        <v>141</v>
      </c>
      <c r="E5071" t="s">
        <v>7989</v>
      </c>
      <c r="F5071" t="s">
        <v>8441</v>
      </c>
      <c r="G5071" t="s">
        <v>1560</v>
      </c>
      <c r="H5071" t="s">
        <v>6657</v>
      </c>
      <c r="I5071" t="s">
        <v>55</v>
      </c>
      <c r="J5071" t="s">
        <v>144</v>
      </c>
      <c r="K5071" t="s">
        <v>5908</v>
      </c>
      <c r="L5071" t="s">
        <v>146</v>
      </c>
      <c r="M5071" t="s">
        <v>8450</v>
      </c>
    </row>
    <row r="5072" spans="1:13" x14ac:dyDescent="0.35">
      <c r="A5072" t="s">
        <v>8451</v>
      </c>
      <c r="B5072" t="s">
        <v>25</v>
      </c>
      <c r="C5072" t="s">
        <v>73</v>
      </c>
      <c r="D5072" t="s">
        <v>141</v>
      </c>
      <c r="E5072" t="s">
        <v>7989</v>
      </c>
      <c r="F5072" t="s">
        <v>8441</v>
      </c>
      <c r="G5072" t="s">
        <v>1560</v>
      </c>
      <c r="H5072" t="s">
        <v>6657</v>
      </c>
      <c r="I5072" t="s">
        <v>55</v>
      </c>
      <c r="J5072" t="s">
        <v>144</v>
      </c>
      <c r="K5072" t="s">
        <v>5908</v>
      </c>
      <c r="L5072" t="s">
        <v>146</v>
      </c>
      <c r="M5072" t="s">
        <v>8452</v>
      </c>
    </row>
    <row r="5073" spans="1:13" x14ac:dyDescent="0.35">
      <c r="A5073" t="s">
        <v>8453</v>
      </c>
      <c r="B5073" t="s">
        <v>25</v>
      </c>
      <c r="C5073" t="s">
        <v>150</v>
      </c>
      <c r="D5073" t="s">
        <v>141</v>
      </c>
      <c r="E5073" t="s">
        <v>7979</v>
      </c>
      <c r="F5073" t="s">
        <v>8441</v>
      </c>
      <c r="G5073" t="s">
        <v>1560</v>
      </c>
      <c r="H5073" t="s">
        <v>6657</v>
      </c>
      <c r="I5073" t="s">
        <v>55</v>
      </c>
      <c r="J5073" t="s">
        <v>144</v>
      </c>
      <c r="K5073" t="s">
        <v>5908</v>
      </c>
      <c r="L5073" t="s">
        <v>146</v>
      </c>
      <c r="M5073" t="s">
        <v>8454</v>
      </c>
    </row>
    <row r="5074" spans="1:13" x14ac:dyDescent="0.35">
      <c r="A5074" t="s">
        <v>8455</v>
      </c>
      <c r="B5074" t="s">
        <v>25</v>
      </c>
      <c r="C5074" t="s">
        <v>73</v>
      </c>
      <c r="D5074" t="s">
        <v>141</v>
      </c>
      <c r="E5074" t="s">
        <v>7979</v>
      </c>
      <c r="F5074" t="s">
        <v>8441</v>
      </c>
      <c r="G5074" t="s">
        <v>1560</v>
      </c>
      <c r="H5074" t="s">
        <v>6657</v>
      </c>
      <c r="I5074" t="s">
        <v>55</v>
      </c>
      <c r="J5074" t="s">
        <v>144</v>
      </c>
      <c r="K5074" t="s">
        <v>5908</v>
      </c>
      <c r="L5074" t="s">
        <v>146</v>
      </c>
      <c r="M5074" t="s">
        <v>8456</v>
      </c>
    </row>
    <row r="5075" spans="1:13" x14ac:dyDescent="0.35">
      <c r="A5075" t="s">
        <v>8457</v>
      </c>
      <c r="B5075" t="s">
        <v>25</v>
      </c>
      <c r="C5075" t="s">
        <v>150</v>
      </c>
      <c r="D5075" t="s">
        <v>141</v>
      </c>
      <c r="E5075" t="s">
        <v>7992</v>
      </c>
      <c r="F5075" t="s">
        <v>8441</v>
      </c>
      <c r="G5075" t="s">
        <v>1560</v>
      </c>
      <c r="H5075" t="s">
        <v>6657</v>
      </c>
      <c r="I5075" t="s">
        <v>55</v>
      </c>
      <c r="J5075" t="s">
        <v>144</v>
      </c>
      <c r="K5075" t="s">
        <v>5908</v>
      </c>
      <c r="L5075" t="s">
        <v>146</v>
      </c>
      <c r="M5075" t="s">
        <v>8458</v>
      </c>
    </row>
    <row r="5076" spans="1:13" x14ac:dyDescent="0.35">
      <c r="A5076" t="s">
        <v>8459</v>
      </c>
      <c r="B5076" t="s">
        <v>25</v>
      </c>
      <c r="C5076" t="s">
        <v>73</v>
      </c>
      <c r="D5076" t="s">
        <v>141</v>
      </c>
      <c r="E5076" t="s">
        <v>7992</v>
      </c>
      <c r="F5076" t="s">
        <v>8441</v>
      </c>
      <c r="G5076" t="s">
        <v>1560</v>
      </c>
      <c r="H5076" t="s">
        <v>6657</v>
      </c>
      <c r="I5076" t="s">
        <v>55</v>
      </c>
      <c r="J5076" t="s">
        <v>144</v>
      </c>
      <c r="K5076" t="s">
        <v>5908</v>
      </c>
      <c r="L5076" t="s">
        <v>146</v>
      </c>
      <c r="M5076" t="s">
        <v>8460</v>
      </c>
    </row>
    <row r="5077" spans="1:13" x14ac:dyDescent="0.35">
      <c r="A5077" t="s">
        <v>8461</v>
      </c>
      <c r="B5077" t="s">
        <v>25</v>
      </c>
      <c r="C5077" t="s">
        <v>150</v>
      </c>
      <c r="D5077" t="s">
        <v>141</v>
      </c>
      <c r="E5077" t="s">
        <v>7807</v>
      </c>
      <c r="F5077" t="s">
        <v>6918</v>
      </c>
      <c r="G5077" t="s">
        <v>151</v>
      </c>
      <c r="H5077" t="s">
        <v>6657</v>
      </c>
      <c r="I5077" t="s">
        <v>200</v>
      </c>
      <c r="J5077" t="s">
        <v>5860</v>
      </c>
      <c r="K5077" t="s">
        <v>5853</v>
      </c>
      <c r="L5077" t="s">
        <v>146</v>
      </c>
      <c r="M5077" t="s">
        <v>8462</v>
      </c>
    </row>
    <row r="5078" spans="1:13" x14ac:dyDescent="0.35">
      <c r="A5078" t="s">
        <v>8463</v>
      </c>
      <c r="B5078" t="s">
        <v>25</v>
      </c>
      <c r="C5078" t="s">
        <v>150</v>
      </c>
      <c r="D5078" t="s">
        <v>57</v>
      </c>
      <c r="E5078" t="s">
        <v>8464</v>
      </c>
      <c r="F5078" t="s">
        <v>202</v>
      </c>
      <c r="G5078" t="s">
        <v>195</v>
      </c>
      <c r="H5078" t="s">
        <v>6657</v>
      </c>
      <c r="I5078" t="s">
        <v>55</v>
      </c>
      <c r="J5078" t="s">
        <v>1503</v>
      </c>
      <c r="K5078" t="s">
        <v>5908</v>
      </c>
      <c r="L5078" t="s">
        <v>252</v>
      </c>
      <c r="M5078" t="s">
        <v>8465</v>
      </c>
    </row>
    <row r="5079" spans="1:13" x14ac:dyDescent="0.35">
      <c r="A5079" t="s">
        <v>8466</v>
      </c>
      <c r="B5079" t="s">
        <v>25</v>
      </c>
      <c r="C5079" t="s">
        <v>150</v>
      </c>
      <c r="D5079" t="s">
        <v>57</v>
      </c>
      <c r="E5079" t="s">
        <v>8467</v>
      </c>
      <c r="F5079" t="s">
        <v>202</v>
      </c>
      <c r="G5079" t="s">
        <v>151</v>
      </c>
      <c r="H5079" t="s">
        <v>6657</v>
      </c>
      <c r="I5079" t="s">
        <v>55</v>
      </c>
      <c r="J5079" t="s">
        <v>1503</v>
      </c>
      <c r="K5079" t="s">
        <v>5908</v>
      </c>
      <c r="L5079" t="s">
        <v>146</v>
      </c>
      <c r="M5079" t="s">
        <v>8468</v>
      </c>
    </row>
    <row r="5080" spans="1:13" x14ac:dyDescent="0.35">
      <c r="A5080" t="s">
        <v>8469</v>
      </c>
      <c r="B5080" t="s">
        <v>25</v>
      </c>
      <c r="C5080" t="s">
        <v>150</v>
      </c>
      <c r="D5080" t="s">
        <v>57</v>
      </c>
      <c r="E5080" t="s">
        <v>8467</v>
      </c>
      <c r="F5080" t="s">
        <v>1138</v>
      </c>
      <c r="G5080" t="s">
        <v>193</v>
      </c>
      <c r="H5080" t="s">
        <v>6657</v>
      </c>
      <c r="I5080" t="s">
        <v>55</v>
      </c>
      <c r="J5080" t="s">
        <v>1503</v>
      </c>
      <c r="K5080" t="s">
        <v>5908</v>
      </c>
      <c r="L5080" t="s">
        <v>146</v>
      </c>
      <c r="M5080" t="s">
        <v>8470</v>
      </c>
    </row>
    <row r="5081" spans="1:13" x14ac:dyDescent="0.35">
      <c r="A5081" t="s">
        <v>8471</v>
      </c>
      <c r="B5081" t="s">
        <v>25</v>
      </c>
      <c r="C5081" t="s">
        <v>150</v>
      </c>
      <c r="D5081" t="s">
        <v>141</v>
      </c>
      <c r="E5081" t="s">
        <v>7624</v>
      </c>
      <c r="F5081" t="s">
        <v>197</v>
      </c>
      <c r="G5081" t="s">
        <v>151</v>
      </c>
      <c r="H5081" t="s">
        <v>6657</v>
      </c>
      <c r="I5081" t="s">
        <v>55</v>
      </c>
      <c r="J5081" t="s">
        <v>144</v>
      </c>
      <c r="K5081" t="s">
        <v>5908</v>
      </c>
      <c r="L5081" t="s">
        <v>146</v>
      </c>
      <c r="M5081" t="s">
        <v>8472</v>
      </c>
    </row>
    <row r="5082" spans="1:13" x14ac:dyDescent="0.35">
      <c r="A5082" t="s">
        <v>8473</v>
      </c>
      <c r="B5082" t="s">
        <v>25</v>
      </c>
      <c r="C5082" t="s">
        <v>150</v>
      </c>
      <c r="D5082" t="s">
        <v>86</v>
      </c>
      <c r="E5082" t="s">
        <v>8474</v>
      </c>
      <c r="F5082" t="s">
        <v>388</v>
      </c>
      <c r="G5082" t="s">
        <v>1560</v>
      </c>
      <c r="H5082" t="s">
        <v>6657</v>
      </c>
      <c r="I5082" t="s">
        <v>55</v>
      </c>
      <c r="J5082" t="s">
        <v>1503</v>
      </c>
      <c r="K5082" t="s">
        <v>6665</v>
      </c>
      <c r="L5082" t="s">
        <v>146</v>
      </c>
      <c r="M5082" t="s">
        <v>8475</v>
      </c>
    </row>
    <row r="5083" spans="1:13" x14ac:dyDescent="0.35">
      <c r="A5083" t="s">
        <v>8476</v>
      </c>
      <c r="B5083" t="s">
        <v>25</v>
      </c>
      <c r="C5083" t="s">
        <v>150</v>
      </c>
      <c r="D5083" t="s">
        <v>86</v>
      </c>
      <c r="E5083" t="s">
        <v>8477</v>
      </c>
      <c r="F5083" t="s">
        <v>388</v>
      </c>
      <c r="G5083" t="s">
        <v>1560</v>
      </c>
      <c r="H5083" t="s">
        <v>6657</v>
      </c>
      <c r="I5083" t="s">
        <v>55</v>
      </c>
      <c r="J5083" t="s">
        <v>1503</v>
      </c>
      <c r="K5083" t="s">
        <v>6665</v>
      </c>
      <c r="L5083" t="s">
        <v>146</v>
      </c>
      <c r="M5083" t="s">
        <v>8478</v>
      </c>
    </row>
    <row r="5084" spans="1:13" x14ac:dyDescent="0.35">
      <c r="A5084" t="s">
        <v>8479</v>
      </c>
      <c r="B5084" t="s">
        <v>25</v>
      </c>
      <c r="C5084" t="s">
        <v>150</v>
      </c>
      <c r="D5084" t="s">
        <v>86</v>
      </c>
      <c r="E5084" t="s">
        <v>8480</v>
      </c>
      <c r="F5084" t="s">
        <v>388</v>
      </c>
      <c r="G5084" t="s">
        <v>1560</v>
      </c>
      <c r="H5084" t="s">
        <v>6657</v>
      </c>
      <c r="I5084" t="s">
        <v>55</v>
      </c>
      <c r="J5084" t="s">
        <v>1503</v>
      </c>
      <c r="K5084" t="s">
        <v>6665</v>
      </c>
      <c r="L5084" t="s">
        <v>146</v>
      </c>
      <c r="M5084" t="s">
        <v>8481</v>
      </c>
    </row>
    <row r="5085" spans="1:13" x14ac:dyDescent="0.35">
      <c r="A5085" t="s">
        <v>8482</v>
      </c>
      <c r="B5085" t="s">
        <v>25</v>
      </c>
      <c r="C5085" t="s">
        <v>150</v>
      </c>
      <c r="D5085" t="s">
        <v>86</v>
      </c>
      <c r="E5085" t="s">
        <v>8483</v>
      </c>
      <c r="F5085" t="s">
        <v>2209</v>
      </c>
      <c r="G5085" t="s">
        <v>1560</v>
      </c>
      <c r="H5085" t="s">
        <v>6657</v>
      </c>
      <c r="I5085" t="s">
        <v>55</v>
      </c>
      <c r="J5085" t="s">
        <v>1503</v>
      </c>
      <c r="K5085" t="s">
        <v>6665</v>
      </c>
      <c r="L5085" t="s">
        <v>146</v>
      </c>
      <c r="M5085" t="s">
        <v>8484</v>
      </c>
    </row>
    <row r="5086" spans="1:13" x14ac:dyDescent="0.35">
      <c r="A5086" t="s">
        <v>8485</v>
      </c>
      <c r="B5086" t="s">
        <v>25</v>
      </c>
      <c r="C5086" t="s">
        <v>150</v>
      </c>
      <c r="D5086" t="s">
        <v>86</v>
      </c>
      <c r="E5086" t="s">
        <v>8483</v>
      </c>
      <c r="F5086" t="s">
        <v>8082</v>
      </c>
      <c r="G5086" t="s">
        <v>1560</v>
      </c>
      <c r="H5086" t="s">
        <v>6657</v>
      </c>
      <c r="I5086" t="s">
        <v>55</v>
      </c>
      <c r="J5086" t="s">
        <v>1503</v>
      </c>
      <c r="K5086" t="s">
        <v>6665</v>
      </c>
      <c r="L5086" t="s">
        <v>146</v>
      </c>
      <c r="M5086" t="s">
        <v>8486</v>
      </c>
    </row>
    <row r="5087" spans="1:13" x14ac:dyDescent="0.35">
      <c r="A5087" t="s">
        <v>8487</v>
      </c>
      <c r="B5087" t="s">
        <v>25</v>
      </c>
      <c r="C5087" t="s">
        <v>150</v>
      </c>
      <c r="D5087" t="s">
        <v>141</v>
      </c>
      <c r="E5087" t="s">
        <v>7976</v>
      </c>
      <c r="F5087" t="s">
        <v>6071</v>
      </c>
      <c r="G5087" t="s">
        <v>151</v>
      </c>
      <c r="H5087" t="s">
        <v>6657</v>
      </c>
      <c r="I5087" t="s">
        <v>55</v>
      </c>
      <c r="J5087" t="s">
        <v>144</v>
      </c>
      <c r="K5087" t="s">
        <v>5853</v>
      </c>
      <c r="L5087" t="s">
        <v>146</v>
      </c>
      <c r="M5087" t="s">
        <v>8488</v>
      </c>
    </row>
    <row r="5088" spans="1:13" x14ac:dyDescent="0.35">
      <c r="A5088" t="s">
        <v>8489</v>
      </c>
      <c r="B5088" t="s">
        <v>25</v>
      </c>
      <c r="C5088" t="s">
        <v>150</v>
      </c>
      <c r="D5088" t="s">
        <v>141</v>
      </c>
      <c r="E5088" t="s">
        <v>7624</v>
      </c>
      <c r="F5088" t="s">
        <v>8490</v>
      </c>
      <c r="G5088" t="s">
        <v>151</v>
      </c>
      <c r="H5088" t="s">
        <v>6657</v>
      </c>
      <c r="I5088" t="s">
        <v>55</v>
      </c>
      <c r="J5088" t="s">
        <v>144</v>
      </c>
      <c r="K5088" t="s">
        <v>5853</v>
      </c>
      <c r="L5088" t="s">
        <v>146</v>
      </c>
      <c r="M5088" t="s">
        <v>8491</v>
      </c>
    </row>
    <row r="5089" spans="1:13" x14ac:dyDescent="0.35">
      <c r="A5089" t="s">
        <v>8492</v>
      </c>
      <c r="B5089" t="s">
        <v>25</v>
      </c>
      <c r="C5089" t="s">
        <v>150</v>
      </c>
      <c r="D5089" t="s">
        <v>141</v>
      </c>
      <c r="E5089" t="s">
        <v>7807</v>
      </c>
      <c r="F5089" t="s">
        <v>8490</v>
      </c>
      <c r="G5089" t="s">
        <v>151</v>
      </c>
      <c r="H5089" t="s">
        <v>6657</v>
      </c>
      <c r="I5089" t="s">
        <v>55</v>
      </c>
      <c r="J5089" t="s">
        <v>144</v>
      </c>
      <c r="K5089" t="s">
        <v>5853</v>
      </c>
      <c r="L5089" t="s">
        <v>146</v>
      </c>
      <c r="M5089" t="s">
        <v>8493</v>
      </c>
    </row>
    <row r="5090" spans="1:13" x14ac:dyDescent="0.35">
      <c r="A5090" t="s">
        <v>8494</v>
      </c>
      <c r="B5090" t="s">
        <v>25</v>
      </c>
      <c r="C5090" t="s">
        <v>150</v>
      </c>
      <c r="D5090" t="s">
        <v>141</v>
      </c>
      <c r="E5090" t="s">
        <v>7766</v>
      </c>
      <c r="F5090" t="s">
        <v>288</v>
      </c>
      <c r="G5090" t="s">
        <v>198</v>
      </c>
      <c r="H5090" t="s">
        <v>6657</v>
      </c>
      <c r="I5090" t="s">
        <v>55</v>
      </c>
      <c r="J5090" t="s">
        <v>144</v>
      </c>
      <c r="K5090" t="s">
        <v>5853</v>
      </c>
      <c r="L5090" t="s">
        <v>146</v>
      </c>
      <c r="M5090" t="s">
        <v>8495</v>
      </c>
    </row>
    <row r="5091" spans="1:13" x14ac:dyDescent="0.35">
      <c r="A5091" t="s">
        <v>8496</v>
      </c>
      <c r="B5091" t="s">
        <v>25</v>
      </c>
      <c r="C5091" t="s">
        <v>84</v>
      </c>
      <c r="D5091" t="s">
        <v>141</v>
      </c>
      <c r="E5091" t="s">
        <v>7614</v>
      </c>
      <c r="F5091" t="s">
        <v>6071</v>
      </c>
      <c r="G5091" t="s">
        <v>195</v>
      </c>
      <c r="H5091" t="s">
        <v>6657</v>
      </c>
      <c r="I5091" t="s">
        <v>55</v>
      </c>
      <c r="J5091" t="s">
        <v>144</v>
      </c>
      <c r="K5091" t="s">
        <v>5853</v>
      </c>
      <c r="L5091" t="s">
        <v>146</v>
      </c>
      <c r="M5091" t="s">
        <v>8497</v>
      </c>
    </row>
    <row r="5092" spans="1:13" x14ac:dyDescent="0.35">
      <c r="A5092" t="s">
        <v>8498</v>
      </c>
      <c r="B5092" t="s">
        <v>25</v>
      </c>
      <c r="C5092" t="s">
        <v>84</v>
      </c>
      <c r="D5092" t="s">
        <v>141</v>
      </c>
      <c r="E5092" t="s">
        <v>7627</v>
      </c>
      <c r="F5092" t="s">
        <v>6071</v>
      </c>
      <c r="G5092" t="s">
        <v>195</v>
      </c>
      <c r="H5092" t="s">
        <v>6657</v>
      </c>
      <c r="I5092" t="s">
        <v>55</v>
      </c>
      <c r="J5092" t="s">
        <v>144</v>
      </c>
      <c r="K5092" t="s">
        <v>5853</v>
      </c>
      <c r="L5092" t="s">
        <v>146</v>
      </c>
      <c r="M5092" t="s">
        <v>8499</v>
      </c>
    </row>
    <row r="5093" spans="1:13" x14ac:dyDescent="0.35">
      <c r="A5093" t="s">
        <v>8500</v>
      </c>
      <c r="B5093" t="s">
        <v>25</v>
      </c>
      <c r="C5093" t="s">
        <v>150</v>
      </c>
      <c r="D5093" t="s">
        <v>86</v>
      </c>
      <c r="E5093" t="s">
        <v>8501</v>
      </c>
      <c r="F5093" t="s">
        <v>8502</v>
      </c>
      <c r="G5093" t="s">
        <v>1560</v>
      </c>
      <c r="H5093" t="s">
        <v>6657</v>
      </c>
      <c r="I5093" t="s">
        <v>200</v>
      </c>
      <c r="J5093" t="s">
        <v>144</v>
      </c>
      <c r="K5093" t="s">
        <v>5908</v>
      </c>
      <c r="L5093" t="s">
        <v>146</v>
      </c>
      <c r="M5093" t="s">
        <v>8503</v>
      </c>
    </row>
    <row r="5094" spans="1:13" x14ac:dyDescent="0.35">
      <c r="A5094" t="s">
        <v>8504</v>
      </c>
      <c r="B5094" t="s">
        <v>25</v>
      </c>
      <c r="C5094" t="s">
        <v>150</v>
      </c>
      <c r="D5094" t="s">
        <v>86</v>
      </c>
      <c r="E5094" t="s">
        <v>8501</v>
      </c>
      <c r="F5094" t="s">
        <v>241</v>
      </c>
      <c r="G5094" t="s">
        <v>1560</v>
      </c>
      <c r="H5094" t="s">
        <v>6657</v>
      </c>
      <c r="I5094" t="s">
        <v>200</v>
      </c>
      <c r="J5094" t="s">
        <v>144</v>
      </c>
      <c r="K5094" t="s">
        <v>5908</v>
      </c>
      <c r="L5094" t="s">
        <v>146</v>
      </c>
      <c r="M5094" t="s">
        <v>8505</v>
      </c>
    </row>
    <row r="5095" spans="1:13" x14ac:dyDescent="0.35">
      <c r="A5095" t="s">
        <v>8506</v>
      </c>
      <c r="B5095" t="s">
        <v>25</v>
      </c>
      <c r="C5095" t="s">
        <v>150</v>
      </c>
      <c r="D5095" t="s">
        <v>86</v>
      </c>
      <c r="E5095" t="s">
        <v>8501</v>
      </c>
      <c r="F5095" t="s">
        <v>985</v>
      </c>
      <c r="G5095" t="s">
        <v>1560</v>
      </c>
      <c r="H5095" t="s">
        <v>6657</v>
      </c>
      <c r="I5095" t="s">
        <v>200</v>
      </c>
      <c r="J5095" t="s">
        <v>144</v>
      </c>
      <c r="K5095" t="s">
        <v>5908</v>
      </c>
      <c r="L5095" t="s">
        <v>146</v>
      </c>
      <c r="M5095" t="s">
        <v>8507</v>
      </c>
    </row>
    <row r="5096" spans="1:13" x14ac:dyDescent="0.35">
      <c r="A5096" t="s">
        <v>8508</v>
      </c>
      <c r="B5096" t="s">
        <v>25</v>
      </c>
      <c r="C5096" t="s">
        <v>74</v>
      </c>
      <c r="D5096" t="s">
        <v>87</v>
      </c>
      <c r="E5096" t="s">
        <v>7979</v>
      </c>
      <c r="F5096" t="s">
        <v>2203</v>
      </c>
      <c r="G5096" t="s">
        <v>1560</v>
      </c>
      <c r="H5096" t="s">
        <v>6657</v>
      </c>
      <c r="I5096" t="s">
        <v>55</v>
      </c>
      <c r="J5096" t="s">
        <v>1503</v>
      </c>
      <c r="K5096" t="s">
        <v>5908</v>
      </c>
      <c r="L5096" t="s">
        <v>146</v>
      </c>
      <c r="M5096" t="s">
        <v>8509</v>
      </c>
    </row>
    <row r="5097" spans="1:13" x14ac:dyDescent="0.35">
      <c r="A5097" t="s">
        <v>8510</v>
      </c>
      <c r="B5097" t="s">
        <v>25</v>
      </c>
      <c r="C5097" t="s">
        <v>74</v>
      </c>
      <c r="D5097" t="s">
        <v>87</v>
      </c>
      <c r="E5097" t="s">
        <v>7989</v>
      </c>
      <c r="F5097" t="s">
        <v>2203</v>
      </c>
      <c r="G5097" t="s">
        <v>1560</v>
      </c>
      <c r="H5097" t="s">
        <v>6657</v>
      </c>
      <c r="I5097" t="s">
        <v>55</v>
      </c>
      <c r="J5097" t="s">
        <v>1503</v>
      </c>
      <c r="K5097" t="s">
        <v>5908</v>
      </c>
      <c r="L5097" t="s">
        <v>146</v>
      </c>
      <c r="M5097" t="s">
        <v>8511</v>
      </c>
    </row>
    <row r="5098" spans="1:13" x14ac:dyDescent="0.35">
      <c r="A5098" t="s">
        <v>8512</v>
      </c>
      <c r="B5098" t="s">
        <v>25</v>
      </c>
      <c r="C5098" t="s">
        <v>74</v>
      </c>
      <c r="D5098" t="s">
        <v>87</v>
      </c>
      <c r="E5098" t="s">
        <v>7995</v>
      </c>
      <c r="F5098" t="s">
        <v>2203</v>
      </c>
      <c r="G5098" t="s">
        <v>1560</v>
      </c>
      <c r="H5098" t="s">
        <v>6657</v>
      </c>
      <c r="I5098" t="s">
        <v>55</v>
      </c>
      <c r="J5098" t="s">
        <v>1503</v>
      </c>
      <c r="K5098" t="s">
        <v>5908</v>
      </c>
      <c r="L5098" t="s">
        <v>146</v>
      </c>
      <c r="M5098" t="s">
        <v>8513</v>
      </c>
    </row>
    <row r="5099" spans="1:13" x14ac:dyDescent="0.35">
      <c r="A5099" t="s">
        <v>8514</v>
      </c>
      <c r="B5099" t="s">
        <v>25</v>
      </c>
      <c r="C5099" t="s">
        <v>74</v>
      </c>
      <c r="D5099" t="s">
        <v>87</v>
      </c>
      <c r="E5099" t="s">
        <v>8001</v>
      </c>
      <c r="F5099" t="s">
        <v>2203</v>
      </c>
      <c r="G5099" t="s">
        <v>1560</v>
      </c>
      <c r="H5099" t="s">
        <v>6657</v>
      </c>
      <c r="I5099" t="s">
        <v>55</v>
      </c>
      <c r="J5099" t="s">
        <v>1503</v>
      </c>
      <c r="K5099" t="s">
        <v>5908</v>
      </c>
      <c r="L5099" t="s">
        <v>146</v>
      </c>
      <c r="M5099" t="s">
        <v>8515</v>
      </c>
    </row>
    <row r="5100" spans="1:13" x14ac:dyDescent="0.35">
      <c r="A5100" t="s">
        <v>8516</v>
      </c>
      <c r="B5100" t="s">
        <v>25</v>
      </c>
      <c r="C5100" t="s">
        <v>150</v>
      </c>
      <c r="D5100" t="s">
        <v>141</v>
      </c>
      <c r="E5100" t="s">
        <v>8517</v>
      </c>
      <c r="F5100" t="s">
        <v>6970</v>
      </c>
      <c r="G5100" t="s">
        <v>198</v>
      </c>
      <c r="H5100" t="s">
        <v>6657</v>
      </c>
      <c r="I5100" t="s">
        <v>55</v>
      </c>
      <c r="J5100" t="s">
        <v>1503</v>
      </c>
      <c r="K5100" t="s">
        <v>8518</v>
      </c>
      <c r="L5100" t="s">
        <v>146</v>
      </c>
      <c r="M5100" t="s">
        <v>8519</v>
      </c>
    </row>
    <row r="5101" spans="1:13" x14ac:dyDescent="0.35">
      <c r="A5101" t="s">
        <v>8520</v>
      </c>
      <c r="B5101" t="s">
        <v>25</v>
      </c>
      <c r="C5101" t="s">
        <v>150</v>
      </c>
      <c r="D5101" t="s">
        <v>141</v>
      </c>
      <c r="E5101" t="s">
        <v>8517</v>
      </c>
      <c r="F5101" t="s">
        <v>6970</v>
      </c>
      <c r="G5101" t="s">
        <v>198</v>
      </c>
      <c r="H5101" t="s">
        <v>6657</v>
      </c>
      <c r="I5101" t="s">
        <v>55</v>
      </c>
      <c r="J5101" t="s">
        <v>1503</v>
      </c>
      <c r="K5101" t="s">
        <v>8518</v>
      </c>
      <c r="L5101" t="s">
        <v>146</v>
      </c>
      <c r="M5101" t="s">
        <v>8521</v>
      </c>
    </row>
    <row r="5102" spans="1:13" x14ac:dyDescent="0.35">
      <c r="A5102" t="s">
        <v>8522</v>
      </c>
      <c r="B5102" t="s">
        <v>25</v>
      </c>
      <c r="C5102" t="s">
        <v>150</v>
      </c>
      <c r="D5102" t="s">
        <v>141</v>
      </c>
      <c r="E5102" t="s">
        <v>8517</v>
      </c>
      <c r="F5102" t="s">
        <v>6970</v>
      </c>
      <c r="G5102" t="s">
        <v>198</v>
      </c>
      <c r="H5102" t="s">
        <v>6657</v>
      </c>
      <c r="I5102" t="s">
        <v>55</v>
      </c>
      <c r="J5102" t="s">
        <v>1503</v>
      </c>
      <c r="K5102" t="s">
        <v>8518</v>
      </c>
      <c r="L5102" t="s">
        <v>146</v>
      </c>
      <c r="M5102" t="s">
        <v>8523</v>
      </c>
    </row>
    <row r="5103" spans="1:13" x14ac:dyDescent="0.35">
      <c r="A5103" t="s">
        <v>8524</v>
      </c>
      <c r="B5103" t="s">
        <v>25</v>
      </c>
      <c r="C5103" t="s">
        <v>150</v>
      </c>
      <c r="D5103" t="s">
        <v>141</v>
      </c>
      <c r="E5103" t="s">
        <v>7701</v>
      </c>
      <c r="F5103" t="s">
        <v>6970</v>
      </c>
      <c r="G5103" t="s">
        <v>198</v>
      </c>
      <c r="H5103" t="s">
        <v>6657</v>
      </c>
      <c r="I5103" t="s">
        <v>55</v>
      </c>
      <c r="J5103" t="s">
        <v>1503</v>
      </c>
      <c r="K5103" t="s">
        <v>8518</v>
      </c>
      <c r="L5103" t="s">
        <v>146</v>
      </c>
      <c r="M5103" t="s">
        <v>8525</v>
      </c>
    </row>
    <row r="5104" spans="1:13" x14ac:dyDescent="0.35">
      <c r="A5104" t="s">
        <v>8526</v>
      </c>
      <c r="B5104" t="s">
        <v>25</v>
      </c>
      <c r="C5104" t="s">
        <v>150</v>
      </c>
      <c r="D5104" t="s">
        <v>141</v>
      </c>
      <c r="E5104" t="s">
        <v>7701</v>
      </c>
      <c r="F5104" t="s">
        <v>6970</v>
      </c>
      <c r="G5104" t="s">
        <v>198</v>
      </c>
      <c r="H5104" t="s">
        <v>6657</v>
      </c>
      <c r="I5104" t="s">
        <v>55</v>
      </c>
      <c r="J5104" t="s">
        <v>1503</v>
      </c>
      <c r="K5104" t="s">
        <v>8518</v>
      </c>
      <c r="L5104" t="s">
        <v>146</v>
      </c>
      <c r="M5104" t="s">
        <v>8527</v>
      </c>
    </row>
    <row r="5105" spans="1:13" x14ac:dyDescent="0.35">
      <c r="A5105" t="s">
        <v>8528</v>
      </c>
      <c r="B5105" t="s">
        <v>25</v>
      </c>
      <c r="C5105" t="s">
        <v>58</v>
      </c>
      <c r="D5105" t="s">
        <v>141</v>
      </c>
      <c r="E5105" t="s">
        <v>8529</v>
      </c>
      <c r="F5105" t="s">
        <v>996</v>
      </c>
      <c r="G5105" t="s">
        <v>151</v>
      </c>
      <c r="H5105" t="s">
        <v>6657</v>
      </c>
      <c r="I5105" t="s">
        <v>55</v>
      </c>
      <c r="J5105" t="s">
        <v>1503</v>
      </c>
      <c r="K5105" t="s">
        <v>8518</v>
      </c>
      <c r="L5105" t="s">
        <v>146</v>
      </c>
      <c r="M5105" t="s">
        <v>8530</v>
      </c>
    </row>
    <row r="5106" spans="1:13" x14ac:dyDescent="0.35">
      <c r="A5106" t="s">
        <v>8531</v>
      </c>
      <c r="B5106" t="s">
        <v>25</v>
      </c>
      <c r="C5106" t="s">
        <v>58</v>
      </c>
      <c r="D5106" t="s">
        <v>141</v>
      </c>
      <c r="E5106" t="s">
        <v>8517</v>
      </c>
      <c r="F5106" t="s">
        <v>996</v>
      </c>
      <c r="G5106" t="s">
        <v>151</v>
      </c>
      <c r="H5106" t="s">
        <v>6657</v>
      </c>
      <c r="I5106" t="s">
        <v>55</v>
      </c>
      <c r="J5106" t="s">
        <v>1503</v>
      </c>
      <c r="K5106" t="s">
        <v>8518</v>
      </c>
      <c r="L5106" t="s">
        <v>146</v>
      </c>
      <c r="M5106" t="s">
        <v>8532</v>
      </c>
    </row>
    <row r="5107" spans="1:13" x14ac:dyDescent="0.35">
      <c r="A5107" t="s">
        <v>8533</v>
      </c>
      <c r="B5107" t="s">
        <v>25</v>
      </c>
      <c r="C5107" t="s">
        <v>58</v>
      </c>
      <c r="D5107" t="s">
        <v>141</v>
      </c>
      <c r="E5107" t="s">
        <v>7701</v>
      </c>
      <c r="F5107" t="s">
        <v>996</v>
      </c>
      <c r="G5107" t="s">
        <v>151</v>
      </c>
      <c r="H5107" t="s">
        <v>6657</v>
      </c>
      <c r="I5107" t="s">
        <v>55</v>
      </c>
      <c r="J5107" t="s">
        <v>1503</v>
      </c>
      <c r="K5107" t="s">
        <v>8518</v>
      </c>
      <c r="L5107" t="s">
        <v>146</v>
      </c>
      <c r="M5107" t="s">
        <v>8534</v>
      </c>
    </row>
    <row r="5108" spans="1:13" x14ac:dyDescent="0.35">
      <c r="A5108" t="s">
        <v>8535</v>
      </c>
      <c r="B5108" t="s">
        <v>25</v>
      </c>
      <c r="C5108" t="s">
        <v>58</v>
      </c>
      <c r="D5108" t="s">
        <v>141</v>
      </c>
      <c r="E5108" t="s">
        <v>7701</v>
      </c>
      <c r="F5108" t="s">
        <v>996</v>
      </c>
      <c r="G5108" t="s">
        <v>151</v>
      </c>
      <c r="H5108" t="s">
        <v>6657</v>
      </c>
      <c r="I5108" t="s">
        <v>55</v>
      </c>
      <c r="J5108" t="s">
        <v>1503</v>
      </c>
      <c r="K5108" t="s">
        <v>8518</v>
      </c>
      <c r="L5108" t="s">
        <v>146</v>
      </c>
      <c r="M5108" t="s">
        <v>8536</v>
      </c>
    </row>
    <row r="5109" spans="1:13" x14ac:dyDescent="0.35">
      <c r="A5109" t="s">
        <v>8537</v>
      </c>
      <c r="B5109" t="s">
        <v>25</v>
      </c>
      <c r="C5109" t="s">
        <v>58</v>
      </c>
      <c r="D5109" t="s">
        <v>141</v>
      </c>
      <c r="E5109" t="s">
        <v>8529</v>
      </c>
      <c r="F5109" t="s">
        <v>6109</v>
      </c>
      <c r="G5109" t="s">
        <v>151</v>
      </c>
      <c r="H5109" t="s">
        <v>6657</v>
      </c>
      <c r="I5109" t="s">
        <v>55</v>
      </c>
      <c r="J5109" t="s">
        <v>1503</v>
      </c>
      <c r="K5109" t="s">
        <v>8518</v>
      </c>
      <c r="L5109" t="s">
        <v>146</v>
      </c>
      <c r="M5109" t="s">
        <v>8538</v>
      </c>
    </row>
    <row r="5110" spans="1:13" x14ac:dyDescent="0.35">
      <c r="A5110" t="s">
        <v>8539</v>
      </c>
      <c r="B5110" t="s">
        <v>25</v>
      </c>
      <c r="C5110" t="s">
        <v>58</v>
      </c>
      <c r="D5110" t="s">
        <v>141</v>
      </c>
      <c r="E5110" t="s">
        <v>8517</v>
      </c>
      <c r="F5110" t="s">
        <v>6109</v>
      </c>
      <c r="G5110" t="s">
        <v>151</v>
      </c>
      <c r="H5110" t="s">
        <v>6657</v>
      </c>
      <c r="I5110" t="s">
        <v>55</v>
      </c>
      <c r="J5110" t="s">
        <v>1503</v>
      </c>
      <c r="K5110" t="s">
        <v>8518</v>
      </c>
      <c r="L5110" t="s">
        <v>146</v>
      </c>
      <c r="M5110" t="s">
        <v>8540</v>
      </c>
    </row>
    <row r="5111" spans="1:13" x14ac:dyDescent="0.35">
      <c r="A5111" t="s">
        <v>8541</v>
      </c>
      <c r="B5111" t="s">
        <v>25</v>
      </c>
      <c r="C5111" t="s">
        <v>58</v>
      </c>
      <c r="D5111" t="s">
        <v>141</v>
      </c>
      <c r="E5111" t="s">
        <v>7701</v>
      </c>
      <c r="F5111" t="s">
        <v>6109</v>
      </c>
      <c r="G5111" t="s">
        <v>151</v>
      </c>
      <c r="H5111" t="s">
        <v>6657</v>
      </c>
      <c r="I5111" t="s">
        <v>55</v>
      </c>
      <c r="J5111" t="s">
        <v>1503</v>
      </c>
      <c r="K5111" t="s">
        <v>8518</v>
      </c>
      <c r="L5111" t="s">
        <v>146</v>
      </c>
      <c r="M5111" t="s">
        <v>8542</v>
      </c>
    </row>
    <row r="5112" spans="1:13" x14ac:dyDescent="0.35">
      <c r="A5112" t="s">
        <v>8543</v>
      </c>
      <c r="B5112" t="s">
        <v>25</v>
      </c>
      <c r="C5112" t="s">
        <v>58</v>
      </c>
      <c r="D5112" t="s">
        <v>141</v>
      </c>
      <c r="E5112" t="s">
        <v>8544</v>
      </c>
      <c r="F5112" t="s">
        <v>660</v>
      </c>
      <c r="G5112" t="s">
        <v>151</v>
      </c>
      <c r="H5112" t="s">
        <v>6657</v>
      </c>
      <c r="I5112" t="s">
        <v>55</v>
      </c>
      <c r="J5112" t="s">
        <v>1503</v>
      </c>
      <c r="K5112" t="s">
        <v>8518</v>
      </c>
      <c r="L5112" t="s">
        <v>146</v>
      </c>
      <c r="M5112" t="s">
        <v>8545</v>
      </c>
    </row>
    <row r="5113" spans="1:13" x14ac:dyDescent="0.35">
      <c r="A5113" t="s">
        <v>8546</v>
      </c>
      <c r="B5113" t="s">
        <v>25</v>
      </c>
      <c r="C5113" t="s">
        <v>58</v>
      </c>
      <c r="D5113" t="s">
        <v>141</v>
      </c>
      <c r="E5113" t="s">
        <v>8544</v>
      </c>
      <c r="F5113" t="s">
        <v>660</v>
      </c>
      <c r="G5113" t="s">
        <v>151</v>
      </c>
      <c r="H5113" t="s">
        <v>6657</v>
      </c>
      <c r="I5113" t="s">
        <v>55</v>
      </c>
      <c r="J5113" t="s">
        <v>1503</v>
      </c>
      <c r="K5113" t="s">
        <v>8518</v>
      </c>
      <c r="L5113" t="s">
        <v>146</v>
      </c>
      <c r="M5113" t="s">
        <v>8547</v>
      </c>
    </row>
    <row r="5114" spans="1:13" x14ac:dyDescent="0.35">
      <c r="A5114" t="s">
        <v>8548</v>
      </c>
      <c r="B5114" t="s">
        <v>25</v>
      </c>
      <c r="C5114" t="s">
        <v>58</v>
      </c>
      <c r="D5114" t="s">
        <v>141</v>
      </c>
      <c r="E5114" t="s">
        <v>8544</v>
      </c>
      <c r="F5114" t="s">
        <v>660</v>
      </c>
      <c r="G5114" t="s">
        <v>151</v>
      </c>
      <c r="H5114" t="s">
        <v>6657</v>
      </c>
      <c r="I5114" t="s">
        <v>55</v>
      </c>
      <c r="J5114" t="s">
        <v>1503</v>
      </c>
      <c r="K5114" t="s">
        <v>8518</v>
      </c>
      <c r="L5114" t="s">
        <v>146</v>
      </c>
      <c r="M5114" t="s">
        <v>8549</v>
      </c>
    </row>
    <row r="5115" spans="1:13" x14ac:dyDescent="0.35">
      <c r="A5115" t="s">
        <v>8550</v>
      </c>
      <c r="B5115" t="s">
        <v>25</v>
      </c>
      <c r="C5115" t="s">
        <v>58</v>
      </c>
      <c r="D5115" t="s">
        <v>141</v>
      </c>
      <c r="E5115" t="s">
        <v>8544</v>
      </c>
      <c r="F5115" t="s">
        <v>660</v>
      </c>
      <c r="G5115" t="s">
        <v>151</v>
      </c>
      <c r="H5115" t="s">
        <v>6657</v>
      </c>
      <c r="I5115" t="s">
        <v>55</v>
      </c>
      <c r="J5115" t="s">
        <v>1503</v>
      </c>
      <c r="K5115" t="s">
        <v>8518</v>
      </c>
      <c r="L5115" t="s">
        <v>146</v>
      </c>
      <c r="M5115" t="s">
        <v>8551</v>
      </c>
    </row>
    <row r="5116" spans="1:13" x14ac:dyDescent="0.35">
      <c r="A5116" t="s">
        <v>8552</v>
      </c>
      <c r="B5116" t="s">
        <v>25</v>
      </c>
      <c r="C5116" t="s">
        <v>75</v>
      </c>
      <c r="D5116" t="s">
        <v>141</v>
      </c>
      <c r="E5116" t="s">
        <v>7807</v>
      </c>
      <c r="F5116" t="s">
        <v>161</v>
      </c>
      <c r="G5116" t="s">
        <v>151</v>
      </c>
      <c r="H5116" t="s">
        <v>6657</v>
      </c>
      <c r="I5116" t="s">
        <v>55</v>
      </c>
      <c r="J5116" t="s">
        <v>1503</v>
      </c>
      <c r="K5116" t="s">
        <v>8518</v>
      </c>
      <c r="L5116" t="s">
        <v>252</v>
      </c>
      <c r="M5116" t="s">
        <v>8553</v>
      </c>
    </row>
    <row r="5117" spans="1:13" x14ac:dyDescent="0.35">
      <c r="A5117" t="s">
        <v>8554</v>
      </c>
      <c r="B5117" t="s">
        <v>25</v>
      </c>
      <c r="C5117" t="s">
        <v>75</v>
      </c>
      <c r="D5117" t="s">
        <v>141</v>
      </c>
      <c r="E5117" t="s">
        <v>8529</v>
      </c>
      <c r="F5117" t="s">
        <v>161</v>
      </c>
      <c r="G5117" t="s">
        <v>149</v>
      </c>
      <c r="H5117" t="s">
        <v>6657</v>
      </c>
      <c r="I5117" t="s">
        <v>55</v>
      </c>
      <c r="J5117" t="s">
        <v>1503</v>
      </c>
      <c r="K5117" t="s">
        <v>8518</v>
      </c>
      <c r="L5117" t="s">
        <v>252</v>
      </c>
      <c r="M5117" t="s">
        <v>8555</v>
      </c>
    </row>
    <row r="5118" spans="1:13" x14ac:dyDescent="0.35">
      <c r="A5118" t="s">
        <v>8556</v>
      </c>
      <c r="B5118" t="s">
        <v>25</v>
      </c>
      <c r="C5118" t="s">
        <v>75</v>
      </c>
      <c r="D5118" t="s">
        <v>141</v>
      </c>
      <c r="E5118" t="s">
        <v>7701</v>
      </c>
      <c r="F5118" t="s">
        <v>161</v>
      </c>
      <c r="G5118" t="s">
        <v>149</v>
      </c>
      <c r="H5118" t="s">
        <v>6657</v>
      </c>
      <c r="I5118" t="s">
        <v>55</v>
      </c>
      <c r="J5118" t="s">
        <v>1503</v>
      </c>
      <c r="K5118" t="s">
        <v>8518</v>
      </c>
      <c r="L5118" t="s">
        <v>252</v>
      </c>
      <c r="M5118" t="s">
        <v>8557</v>
      </c>
    </row>
    <row r="5119" spans="1:13" x14ac:dyDescent="0.35">
      <c r="A5119" t="s">
        <v>8558</v>
      </c>
      <c r="B5119" t="s">
        <v>25</v>
      </c>
      <c r="C5119" t="s">
        <v>150</v>
      </c>
      <c r="D5119" t="s">
        <v>141</v>
      </c>
      <c r="E5119" t="s">
        <v>8529</v>
      </c>
      <c r="F5119" t="s">
        <v>246</v>
      </c>
      <c r="G5119" t="s">
        <v>151</v>
      </c>
      <c r="H5119" t="s">
        <v>6657</v>
      </c>
      <c r="I5119" t="s">
        <v>55</v>
      </c>
      <c r="J5119" t="s">
        <v>1503</v>
      </c>
      <c r="K5119" t="s">
        <v>8518</v>
      </c>
      <c r="L5119" t="s">
        <v>146</v>
      </c>
      <c r="M5119" t="s">
        <v>8559</v>
      </c>
    </row>
    <row r="5120" spans="1:13" x14ac:dyDescent="0.35">
      <c r="A5120" t="s">
        <v>8560</v>
      </c>
      <c r="B5120" t="s">
        <v>25</v>
      </c>
      <c r="C5120" t="s">
        <v>150</v>
      </c>
      <c r="D5120" t="s">
        <v>141</v>
      </c>
      <c r="E5120" t="s">
        <v>8517</v>
      </c>
      <c r="F5120" t="s">
        <v>246</v>
      </c>
      <c r="G5120" t="s">
        <v>151</v>
      </c>
      <c r="H5120" t="s">
        <v>6657</v>
      </c>
      <c r="I5120" t="s">
        <v>55</v>
      </c>
      <c r="J5120" t="s">
        <v>1503</v>
      </c>
      <c r="K5120" t="s">
        <v>8518</v>
      </c>
      <c r="L5120" t="s">
        <v>146</v>
      </c>
      <c r="M5120" t="s">
        <v>8561</v>
      </c>
    </row>
    <row r="5121" spans="1:13" x14ac:dyDescent="0.35">
      <c r="A5121" t="s">
        <v>8562</v>
      </c>
      <c r="B5121" t="s">
        <v>25</v>
      </c>
      <c r="C5121" t="s">
        <v>150</v>
      </c>
      <c r="D5121" t="s">
        <v>141</v>
      </c>
      <c r="E5121" t="s">
        <v>8563</v>
      </c>
      <c r="F5121" t="s">
        <v>246</v>
      </c>
      <c r="G5121" t="s">
        <v>151</v>
      </c>
      <c r="H5121" t="s">
        <v>6657</v>
      </c>
      <c r="I5121" t="s">
        <v>55</v>
      </c>
      <c r="J5121" t="s">
        <v>1503</v>
      </c>
      <c r="K5121" t="s">
        <v>8518</v>
      </c>
      <c r="L5121" t="s">
        <v>146</v>
      </c>
      <c r="M5121" t="s">
        <v>8564</v>
      </c>
    </row>
    <row r="5122" spans="1:13" x14ac:dyDescent="0.35">
      <c r="A5122" t="s">
        <v>8565</v>
      </c>
      <c r="B5122" t="s">
        <v>25</v>
      </c>
      <c r="C5122" t="s">
        <v>150</v>
      </c>
      <c r="D5122" t="s">
        <v>141</v>
      </c>
      <c r="E5122" t="s">
        <v>7701</v>
      </c>
      <c r="F5122" t="s">
        <v>246</v>
      </c>
      <c r="G5122" t="s">
        <v>151</v>
      </c>
      <c r="H5122" t="s">
        <v>6657</v>
      </c>
      <c r="I5122" t="s">
        <v>55</v>
      </c>
      <c r="J5122" t="s">
        <v>1503</v>
      </c>
      <c r="K5122" t="s">
        <v>8518</v>
      </c>
      <c r="L5122" t="s">
        <v>146</v>
      </c>
      <c r="M5122" t="s">
        <v>8566</v>
      </c>
    </row>
    <row r="5123" spans="1:13" x14ac:dyDescent="0.35">
      <c r="A5123" t="s">
        <v>8567</v>
      </c>
      <c r="B5123" t="s">
        <v>25</v>
      </c>
      <c r="C5123" t="s">
        <v>150</v>
      </c>
      <c r="D5123" t="s">
        <v>141</v>
      </c>
      <c r="E5123" t="s">
        <v>7701</v>
      </c>
      <c r="F5123" t="s">
        <v>246</v>
      </c>
      <c r="G5123" t="s">
        <v>151</v>
      </c>
      <c r="H5123" t="s">
        <v>6657</v>
      </c>
      <c r="I5123" t="s">
        <v>55</v>
      </c>
      <c r="J5123" t="s">
        <v>1503</v>
      </c>
      <c r="K5123" t="s">
        <v>8518</v>
      </c>
      <c r="L5123" t="s">
        <v>146</v>
      </c>
      <c r="M5123" t="s">
        <v>8568</v>
      </c>
    </row>
    <row r="5124" spans="1:13" x14ac:dyDescent="0.35">
      <c r="A5124" t="s">
        <v>8569</v>
      </c>
      <c r="B5124" t="s">
        <v>25</v>
      </c>
      <c r="C5124" t="s">
        <v>150</v>
      </c>
      <c r="D5124" t="s">
        <v>141</v>
      </c>
      <c r="E5124" t="s">
        <v>8570</v>
      </c>
      <c r="F5124" t="s">
        <v>6970</v>
      </c>
      <c r="G5124" t="s">
        <v>198</v>
      </c>
      <c r="H5124" t="s">
        <v>6657</v>
      </c>
      <c r="I5124" t="s">
        <v>55</v>
      </c>
      <c r="J5124" t="s">
        <v>1503</v>
      </c>
      <c r="K5124" t="s">
        <v>8518</v>
      </c>
      <c r="L5124" t="s">
        <v>146</v>
      </c>
      <c r="M5124" t="s">
        <v>8571</v>
      </c>
    </row>
    <row r="5125" spans="1:13" x14ac:dyDescent="0.35">
      <c r="A5125" t="s">
        <v>8572</v>
      </c>
      <c r="B5125" t="s">
        <v>25</v>
      </c>
      <c r="C5125" t="s">
        <v>150</v>
      </c>
      <c r="D5125" t="s">
        <v>141</v>
      </c>
      <c r="E5125" t="s">
        <v>8464</v>
      </c>
      <c r="F5125" t="s">
        <v>6970</v>
      </c>
      <c r="G5125" t="s">
        <v>198</v>
      </c>
      <c r="H5125" t="s">
        <v>6657</v>
      </c>
      <c r="I5125" t="s">
        <v>55</v>
      </c>
      <c r="J5125" t="s">
        <v>1503</v>
      </c>
      <c r="K5125" t="s">
        <v>8518</v>
      </c>
      <c r="L5125" t="s">
        <v>146</v>
      </c>
      <c r="M5125" t="s">
        <v>8573</v>
      </c>
    </row>
    <row r="5126" spans="1:13" x14ac:dyDescent="0.35">
      <c r="A5126" t="s">
        <v>8574</v>
      </c>
      <c r="B5126" t="s">
        <v>25</v>
      </c>
      <c r="C5126" t="s">
        <v>150</v>
      </c>
      <c r="D5126" t="s">
        <v>141</v>
      </c>
      <c r="E5126" t="s">
        <v>8575</v>
      </c>
      <c r="F5126" t="s">
        <v>6970</v>
      </c>
      <c r="G5126" t="s">
        <v>198</v>
      </c>
      <c r="H5126" t="s">
        <v>6657</v>
      </c>
      <c r="I5126" t="s">
        <v>55</v>
      </c>
      <c r="J5126" t="s">
        <v>1503</v>
      </c>
      <c r="K5126" t="s">
        <v>8518</v>
      </c>
      <c r="L5126" t="s">
        <v>146</v>
      </c>
      <c r="M5126" t="s">
        <v>8576</v>
      </c>
    </row>
    <row r="5127" spans="1:13" x14ac:dyDescent="0.35">
      <c r="A5127" t="s">
        <v>8577</v>
      </c>
      <c r="B5127" t="s">
        <v>25</v>
      </c>
      <c r="C5127" t="s">
        <v>150</v>
      </c>
      <c r="D5127" t="s">
        <v>141</v>
      </c>
      <c r="E5127" t="s">
        <v>8578</v>
      </c>
      <c r="F5127" t="s">
        <v>6970</v>
      </c>
      <c r="G5127" t="s">
        <v>198</v>
      </c>
      <c r="H5127" t="s">
        <v>6657</v>
      </c>
      <c r="I5127" t="s">
        <v>55</v>
      </c>
      <c r="J5127" t="s">
        <v>1503</v>
      </c>
      <c r="K5127" t="s">
        <v>8518</v>
      </c>
      <c r="L5127" t="s">
        <v>146</v>
      </c>
      <c r="M5127" t="s">
        <v>8579</v>
      </c>
    </row>
    <row r="5128" spans="1:13" x14ac:dyDescent="0.35">
      <c r="A5128" t="s">
        <v>8580</v>
      </c>
      <c r="B5128" t="s">
        <v>25</v>
      </c>
      <c r="C5128" t="s">
        <v>150</v>
      </c>
      <c r="D5128" t="s">
        <v>141</v>
      </c>
      <c r="E5128" t="s">
        <v>8581</v>
      </c>
      <c r="F5128" t="s">
        <v>6970</v>
      </c>
      <c r="G5128" t="s">
        <v>198</v>
      </c>
      <c r="H5128" t="s">
        <v>6657</v>
      </c>
      <c r="I5128" t="s">
        <v>55</v>
      </c>
      <c r="J5128" t="s">
        <v>1503</v>
      </c>
      <c r="K5128" t="s">
        <v>8518</v>
      </c>
      <c r="L5128" t="s">
        <v>146</v>
      </c>
      <c r="M5128" t="s">
        <v>8582</v>
      </c>
    </row>
    <row r="5129" spans="1:13" x14ac:dyDescent="0.35">
      <c r="A5129" t="s">
        <v>8583</v>
      </c>
      <c r="B5129" t="s">
        <v>25</v>
      </c>
      <c r="C5129" t="s">
        <v>58</v>
      </c>
      <c r="D5129" t="s">
        <v>141</v>
      </c>
      <c r="E5129" t="s">
        <v>8570</v>
      </c>
      <c r="F5129" t="s">
        <v>660</v>
      </c>
      <c r="G5129" t="s">
        <v>151</v>
      </c>
      <c r="H5129" t="s">
        <v>6657</v>
      </c>
      <c r="I5129" t="s">
        <v>55</v>
      </c>
      <c r="J5129" t="s">
        <v>1503</v>
      </c>
      <c r="K5129" t="s">
        <v>8518</v>
      </c>
      <c r="L5129" t="s">
        <v>146</v>
      </c>
      <c r="M5129" t="s">
        <v>8584</v>
      </c>
    </row>
    <row r="5130" spans="1:13" x14ac:dyDescent="0.35">
      <c r="A5130" t="s">
        <v>8585</v>
      </c>
      <c r="B5130" t="s">
        <v>25</v>
      </c>
      <c r="C5130" t="s">
        <v>58</v>
      </c>
      <c r="D5130" t="s">
        <v>141</v>
      </c>
      <c r="E5130" t="s">
        <v>8575</v>
      </c>
      <c r="F5130" t="s">
        <v>660</v>
      </c>
      <c r="G5130" t="s">
        <v>151</v>
      </c>
      <c r="H5130" t="s">
        <v>6657</v>
      </c>
      <c r="I5130" t="s">
        <v>55</v>
      </c>
      <c r="J5130" t="s">
        <v>1503</v>
      </c>
      <c r="K5130" t="s">
        <v>8518</v>
      </c>
      <c r="L5130" t="s">
        <v>146</v>
      </c>
      <c r="M5130" t="s">
        <v>8586</v>
      </c>
    </row>
    <row r="5131" spans="1:13" x14ac:dyDescent="0.35">
      <c r="A5131" t="s">
        <v>8587</v>
      </c>
      <c r="B5131" t="s">
        <v>25</v>
      </c>
      <c r="C5131" t="s">
        <v>58</v>
      </c>
      <c r="D5131" t="s">
        <v>141</v>
      </c>
      <c r="E5131" t="s">
        <v>8578</v>
      </c>
      <c r="F5131" t="s">
        <v>660</v>
      </c>
      <c r="G5131" t="s">
        <v>151</v>
      </c>
      <c r="H5131" t="s">
        <v>6657</v>
      </c>
      <c r="I5131" t="s">
        <v>55</v>
      </c>
      <c r="J5131" t="s">
        <v>1503</v>
      </c>
      <c r="K5131" t="s">
        <v>8518</v>
      </c>
      <c r="L5131" t="s">
        <v>146</v>
      </c>
      <c r="M5131" t="s">
        <v>8588</v>
      </c>
    </row>
    <row r="5132" spans="1:13" x14ac:dyDescent="0.35">
      <c r="A5132" t="s">
        <v>8589</v>
      </c>
      <c r="B5132" t="s">
        <v>25</v>
      </c>
      <c r="C5132" t="s">
        <v>58</v>
      </c>
      <c r="D5132" t="s">
        <v>141</v>
      </c>
      <c r="E5132" t="s">
        <v>7777</v>
      </c>
      <c r="F5132" t="s">
        <v>660</v>
      </c>
      <c r="G5132" t="s">
        <v>151</v>
      </c>
      <c r="H5132" t="s">
        <v>6657</v>
      </c>
      <c r="I5132" t="s">
        <v>55</v>
      </c>
      <c r="J5132" t="s">
        <v>1503</v>
      </c>
      <c r="K5132" t="s">
        <v>8518</v>
      </c>
      <c r="L5132" t="s">
        <v>146</v>
      </c>
      <c r="M5132" t="s">
        <v>8590</v>
      </c>
    </row>
    <row r="5133" spans="1:13" x14ac:dyDescent="0.35">
      <c r="A5133" t="s">
        <v>8591</v>
      </c>
      <c r="B5133" t="s">
        <v>25</v>
      </c>
      <c r="C5133" t="s">
        <v>58</v>
      </c>
      <c r="D5133" t="s">
        <v>141</v>
      </c>
      <c r="E5133" t="s">
        <v>7777</v>
      </c>
      <c r="F5133" t="s">
        <v>660</v>
      </c>
      <c r="G5133" t="s">
        <v>151</v>
      </c>
      <c r="H5133" t="s">
        <v>6657</v>
      </c>
      <c r="I5133" t="s">
        <v>55</v>
      </c>
      <c r="J5133" t="s">
        <v>1503</v>
      </c>
      <c r="K5133" t="s">
        <v>8518</v>
      </c>
      <c r="L5133" t="s">
        <v>146</v>
      </c>
      <c r="M5133" t="s">
        <v>8592</v>
      </c>
    </row>
    <row r="5134" spans="1:13" x14ac:dyDescent="0.35">
      <c r="A5134" t="s">
        <v>8593</v>
      </c>
      <c r="B5134" t="s">
        <v>25</v>
      </c>
      <c r="C5134" t="s">
        <v>58</v>
      </c>
      <c r="D5134" t="s">
        <v>141</v>
      </c>
      <c r="E5134" t="s">
        <v>7611</v>
      </c>
      <c r="F5134" t="s">
        <v>660</v>
      </c>
      <c r="G5134" t="s">
        <v>195</v>
      </c>
      <c r="H5134" t="s">
        <v>6657</v>
      </c>
      <c r="I5134" t="s">
        <v>55</v>
      </c>
      <c r="J5134" t="s">
        <v>1503</v>
      </c>
      <c r="K5134" t="s">
        <v>8518</v>
      </c>
      <c r="L5134" t="s">
        <v>146</v>
      </c>
      <c r="M5134" t="s">
        <v>8594</v>
      </c>
    </row>
    <row r="5135" spans="1:13" x14ac:dyDescent="0.35">
      <c r="A5135" t="s">
        <v>8595</v>
      </c>
      <c r="B5135" t="s">
        <v>25</v>
      </c>
      <c r="C5135" t="s">
        <v>150</v>
      </c>
      <c r="D5135" t="s">
        <v>141</v>
      </c>
      <c r="E5135" t="s">
        <v>8464</v>
      </c>
      <c r="F5135" t="s">
        <v>161</v>
      </c>
      <c r="G5135" t="s">
        <v>195</v>
      </c>
      <c r="H5135" t="s">
        <v>6657</v>
      </c>
      <c r="I5135" t="s">
        <v>55</v>
      </c>
      <c r="J5135" t="s">
        <v>1503</v>
      </c>
      <c r="K5135" t="s">
        <v>8518</v>
      </c>
      <c r="L5135" t="s">
        <v>252</v>
      </c>
      <c r="M5135" t="s">
        <v>8596</v>
      </c>
    </row>
    <row r="5136" spans="1:13" x14ac:dyDescent="0.35">
      <c r="A5136" t="s">
        <v>8597</v>
      </c>
      <c r="B5136" t="s">
        <v>25</v>
      </c>
      <c r="C5136" t="s">
        <v>150</v>
      </c>
      <c r="D5136" t="s">
        <v>141</v>
      </c>
      <c r="E5136" t="s">
        <v>8575</v>
      </c>
      <c r="F5136" t="s">
        <v>161</v>
      </c>
      <c r="G5136" t="s">
        <v>195</v>
      </c>
      <c r="H5136" t="s">
        <v>6657</v>
      </c>
      <c r="I5136" t="s">
        <v>55</v>
      </c>
      <c r="J5136" t="s">
        <v>1503</v>
      </c>
      <c r="K5136" t="s">
        <v>8518</v>
      </c>
      <c r="L5136" t="s">
        <v>252</v>
      </c>
      <c r="M5136" t="s">
        <v>8598</v>
      </c>
    </row>
    <row r="5137" spans="1:13" x14ac:dyDescent="0.35">
      <c r="A5137" t="s">
        <v>8599</v>
      </c>
      <c r="B5137" t="s">
        <v>25</v>
      </c>
      <c r="C5137" t="s">
        <v>150</v>
      </c>
      <c r="D5137" t="s">
        <v>141</v>
      </c>
      <c r="E5137" t="s">
        <v>8570</v>
      </c>
      <c r="F5137" t="s">
        <v>246</v>
      </c>
      <c r="G5137" t="s">
        <v>195</v>
      </c>
      <c r="H5137" t="s">
        <v>6657</v>
      </c>
      <c r="I5137" t="s">
        <v>55</v>
      </c>
      <c r="J5137" t="s">
        <v>1503</v>
      </c>
      <c r="K5137" t="s">
        <v>8518</v>
      </c>
      <c r="L5137" t="s">
        <v>146</v>
      </c>
      <c r="M5137" t="s">
        <v>8600</v>
      </c>
    </row>
    <row r="5138" spans="1:13" x14ac:dyDescent="0.35">
      <c r="A5138" t="s">
        <v>8601</v>
      </c>
      <c r="B5138" t="s">
        <v>25</v>
      </c>
      <c r="C5138" t="s">
        <v>150</v>
      </c>
      <c r="D5138" t="s">
        <v>141</v>
      </c>
      <c r="E5138" t="s">
        <v>8464</v>
      </c>
      <c r="F5138" t="s">
        <v>246</v>
      </c>
      <c r="G5138" t="s">
        <v>151</v>
      </c>
      <c r="H5138" t="s">
        <v>6657</v>
      </c>
      <c r="I5138" t="s">
        <v>55</v>
      </c>
      <c r="J5138" t="s">
        <v>1503</v>
      </c>
      <c r="K5138" t="s">
        <v>8518</v>
      </c>
      <c r="L5138" t="s">
        <v>146</v>
      </c>
      <c r="M5138" t="s">
        <v>8602</v>
      </c>
    </row>
    <row r="5139" spans="1:13" x14ac:dyDescent="0.35">
      <c r="A5139" t="s">
        <v>8603</v>
      </c>
      <c r="B5139" t="s">
        <v>25</v>
      </c>
      <c r="C5139" t="s">
        <v>150</v>
      </c>
      <c r="D5139" t="s">
        <v>141</v>
      </c>
      <c r="E5139" t="s">
        <v>8575</v>
      </c>
      <c r="F5139" t="s">
        <v>246</v>
      </c>
      <c r="G5139" t="s">
        <v>151</v>
      </c>
      <c r="H5139" t="s">
        <v>6657</v>
      </c>
      <c r="I5139" t="s">
        <v>55</v>
      </c>
      <c r="J5139" t="s">
        <v>1503</v>
      </c>
      <c r="K5139" t="s">
        <v>8518</v>
      </c>
      <c r="L5139" t="s">
        <v>146</v>
      </c>
      <c r="M5139" t="s">
        <v>8604</v>
      </c>
    </row>
    <row r="5140" spans="1:13" x14ac:dyDescent="0.35">
      <c r="A5140" t="s">
        <v>8605</v>
      </c>
      <c r="B5140" t="s">
        <v>25</v>
      </c>
      <c r="C5140" t="s">
        <v>150</v>
      </c>
      <c r="D5140" t="s">
        <v>141</v>
      </c>
      <c r="E5140" t="s">
        <v>8464</v>
      </c>
      <c r="F5140" t="s">
        <v>576</v>
      </c>
      <c r="G5140" t="s">
        <v>151</v>
      </c>
      <c r="H5140" t="s">
        <v>6657</v>
      </c>
      <c r="I5140" t="s">
        <v>55</v>
      </c>
      <c r="J5140" t="s">
        <v>1503</v>
      </c>
      <c r="K5140" t="s">
        <v>8518</v>
      </c>
      <c r="L5140" t="s">
        <v>146</v>
      </c>
      <c r="M5140" t="s">
        <v>8606</v>
      </c>
    </row>
    <row r="5141" spans="1:13" x14ac:dyDescent="0.35">
      <c r="A5141" t="s">
        <v>8607</v>
      </c>
      <c r="B5141" t="s">
        <v>25</v>
      </c>
      <c r="C5141" t="s">
        <v>150</v>
      </c>
      <c r="D5141" t="s">
        <v>141</v>
      </c>
      <c r="E5141" t="s">
        <v>8575</v>
      </c>
      <c r="F5141" t="s">
        <v>576</v>
      </c>
      <c r="G5141" t="s">
        <v>151</v>
      </c>
      <c r="H5141" t="s">
        <v>6657</v>
      </c>
      <c r="I5141" t="s">
        <v>55</v>
      </c>
      <c r="J5141" t="s">
        <v>1503</v>
      </c>
      <c r="K5141" t="s">
        <v>8518</v>
      </c>
      <c r="L5141" t="s">
        <v>146</v>
      </c>
      <c r="M5141" t="s">
        <v>8608</v>
      </c>
    </row>
    <row r="5142" spans="1:13" x14ac:dyDescent="0.35">
      <c r="A5142" t="s">
        <v>8609</v>
      </c>
      <c r="B5142" t="s">
        <v>25</v>
      </c>
      <c r="C5142" t="s">
        <v>150</v>
      </c>
      <c r="D5142" t="s">
        <v>141</v>
      </c>
      <c r="E5142" t="s">
        <v>7707</v>
      </c>
      <c r="F5142" t="s">
        <v>277</v>
      </c>
      <c r="G5142" t="s">
        <v>151</v>
      </c>
      <c r="H5142" t="s">
        <v>6657</v>
      </c>
      <c r="I5142" t="s">
        <v>55</v>
      </c>
      <c r="J5142" t="s">
        <v>1503</v>
      </c>
      <c r="K5142" t="s">
        <v>8518</v>
      </c>
      <c r="L5142" t="s">
        <v>146</v>
      </c>
      <c r="M5142" t="s">
        <v>8610</v>
      </c>
    </row>
    <row r="5143" spans="1:13" x14ac:dyDescent="0.35">
      <c r="A5143" t="s">
        <v>8611</v>
      </c>
      <c r="B5143" t="s">
        <v>25</v>
      </c>
      <c r="C5143" t="s">
        <v>150</v>
      </c>
      <c r="D5143" t="s">
        <v>141</v>
      </c>
      <c r="E5143" t="s">
        <v>7704</v>
      </c>
      <c r="F5143" t="s">
        <v>277</v>
      </c>
      <c r="G5143" t="s">
        <v>151</v>
      </c>
      <c r="H5143" t="s">
        <v>6657</v>
      </c>
      <c r="I5143" t="s">
        <v>55</v>
      </c>
      <c r="J5143" t="s">
        <v>1503</v>
      </c>
      <c r="K5143" t="s">
        <v>8518</v>
      </c>
      <c r="L5143" t="s">
        <v>146</v>
      </c>
      <c r="M5143" t="s">
        <v>8612</v>
      </c>
    </row>
    <row r="5144" spans="1:13" x14ac:dyDescent="0.35">
      <c r="A5144" t="s">
        <v>8613</v>
      </c>
      <c r="B5144" t="s">
        <v>25</v>
      </c>
      <c r="C5144" t="s">
        <v>150</v>
      </c>
      <c r="D5144" t="s">
        <v>141</v>
      </c>
      <c r="E5144" t="s">
        <v>7704</v>
      </c>
      <c r="F5144" t="s">
        <v>277</v>
      </c>
      <c r="G5144" t="s">
        <v>151</v>
      </c>
      <c r="H5144" t="s">
        <v>6657</v>
      </c>
      <c r="I5144" t="s">
        <v>55</v>
      </c>
      <c r="J5144" t="s">
        <v>1503</v>
      </c>
      <c r="K5144" t="s">
        <v>8518</v>
      </c>
      <c r="L5144" t="s">
        <v>146</v>
      </c>
      <c r="M5144" t="s">
        <v>8614</v>
      </c>
    </row>
    <row r="5145" spans="1:13" x14ac:dyDescent="0.35">
      <c r="A5145" t="s">
        <v>8615</v>
      </c>
      <c r="B5145" t="s">
        <v>25</v>
      </c>
      <c r="C5145" t="s">
        <v>150</v>
      </c>
      <c r="D5145" t="s">
        <v>141</v>
      </c>
      <c r="E5145" t="s">
        <v>7701</v>
      </c>
      <c r="F5145" t="s">
        <v>277</v>
      </c>
      <c r="G5145" t="s">
        <v>151</v>
      </c>
      <c r="H5145" t="s">
        <v>6657</v>
      </c>
      <c r="I5145" t="s">
        <v>55</v>
      </c>
      <c r="J5145" t="s">
        <v>1503</v>
      </c>
      <c r="K5145" t="s">
        <v>8518</v>
      </c>
      <c r="L5145" t="s">
        <v>146</v>
      </c>
      <c r="M5145" t="s">
        <v>8616</v>
      </c>
    </row>
    <row r="5146" spans="1:13" x14ac:dyDescent="0.35">
      <c r="A5146" t="s">
        <v>8617</v>
      </c>
      <c r="B5146" t="s">
        <v>25</v>
      </c>
      <c r="C5146" t="s">
        <v>150</v>
      </c>
      <c r="D5146" t="s">
        <v>141</v>
      </c>
      <c r="E5146" t="s">
        <v>7701</v>
      </c>
      <c r="F5146" t="s">
        <v>277</v>
      </c>
      <c r="G5146" t="s">
        <v>151</v>
      </c>
      <c r="H5146" t="s">
        <v>6657</v>
      </c>
      <c r="I5146" t="s">
        <v>55</v>
      </c>
      <c r="J5146" t="s">
        <v>1503</v>
      </c>
      <c r="K5146" t="s">
        <v>8518</v>
      </c>
      <c r="L5146" t="s">
        <v>146</v>
      </c>
      <c r="M5146" t="s">
        <v>8618</v>
      </c>
    </row>
    <row r="5147" spans="1:13" x14ac:dyDescent="0.35">
      <c r="A5147" t="s">
        <v>8619</v>
      </c>
      <c r="B5147" t="s">
        <v>25</v>
      </c>
      <c r="C5147" t="s">
        <v>150</v>
      </c>
      <c r="D5147" t="s">
        <v>141</v>
      </c>
      <c r="E5147" t="s">
        <v>8620</v>
      </c>
      <c r="F5147" t="s">
        <v>277</v>
      </c>
      <c r="G5147" t="s">
        <v>151</v>
      </c>
      <c r="H5147" t="s">
        <v>6657</v>
      </c>
      <c r="I5147" t="s">
        <v>55</v>
      </c>
      <c r="J5147" t="s">
        <v>1503</v>
      </c>
      <c r="K5147" t="s">
        <v>8518</v>
      </c>
      <c r="L5147" t="s">
        <v>146</v>
      </c>
      <c r="M5147" t="s">
        <v>8621</v>
      </c>
    </row>
    <row r="5148" spans="1:13" x14ac:dyDescent="0.35">
      <c r="A5148" t="s">
        <v>8622</v>
      </c>
      <c r="B5148" t="s">
        <v>25</v>
      </c>
      <c r="C5148" t="s">
        <v>150</v>
      </c>
      <c r="D5148" t="s">
        <v>141</v>
      </c>
      <c r="E5148" t="s">
        <v>8544</v>
      </c>
      <c r="F5148" t="s">
        <v>277</v>
      </c>
      <c r="G5148" t="s">
        <v>151</v>
      </c>
      <c r="H5148" t="s">
        <v>6657</v>
      </c>
      <c r="I5148" t="s">
        <v>55</v>
      </c>
      <c r="J5148" t="s">
        <v>1503</v>
      </c>
      <c r="K5148" t="s">
        <v>8518</v>
      </c>
      <c r="L5148" t="s">
        <v>146</v>
      </c>
      <c r="M5148" t="s">
        <v>8623</v>
      </c>
    </row>
    <row r="5149" spans="1:13" x14ac:dyDescent="0.35">
      <c r="A5149" t="s">
        <v>8624</v>
      </c>
      <c r="B5149" t="s">
        <v>25</v>
      </c>
      <c r="C5149" t="s">
        <v>150</v>
      </c>
      <c r="D5149" t="s">
        <v>141</v>
      </c>
      <c r="E5149" t="s">
        <v>8544</v>
      </c>
      <c r="F5149" t="s">
        <v>277</v>
      </c>
      <c r="G5149" t="s">
        <v>537</v>
      </c>
      <c r="H5149" t="s">
        <v>6657</v>
      </c>
      <c r="I5149" t="s">
        <v>55</v>
      </c>
      <c r="J5149" t="s">
        <v>1503</v>
      </c>
      <c r="K5149" t="s">
        <v>8518</v>
      </c>
      <c r="L5149" t="s">
        <v>146</v>
      </c>
      <c r="M5149" t="s">
        <v>8625</v>
      </c>
    </row>
    <row r="5150" spans="1:13" x14ac:dyDescent="0.35">
      <c r="A5150" t="s">
        <v>8626</v>
      </c>
      <c r="B5150" t="s">
        <v>25</v>
      </c>
      <c r="C5150" t="s">
        <v>150</v>
      </c>
      <c r="D5150" t="s">
        <v>141</v>
      </c>
      <c r="E5150" t="s">
        <v>8570</v>
      </c>
      <c r="F5150" t="s">
        <v>277</v>
      </c>
      <c r="G5150" t="s">
        <v>151</v>
      </c>
      <c r="H5150" t="s">
        <v>6657</v>
      </c>
      <c r="I5150" t="s">
        <v>55</v>
      </c>
      <c r="J5150" t="s">
        <v>1503</v>
      </c>
      <c r="K5150" t="s">
        <v>8518</v>
      </c>
      <c r="L5150" t="s">
        <v>146</v>
      </c>
      <c r="M5150" t="s">
        <v>8627</v>
      </c>
    </row>
    <row r="5151" spans="1:13" x14ac:dyDescent="0.35">
      <c r="A5151" t="s">
        <v>8628</v>
      </c>
      <c r="B5151" t="s">
        <v>25</v>
      </c>
      <c r="C5151" t="s">
        <v>150</v>
      </c>
      <c r="D5151" t="s">
        <v>141</v>
      </c>
      <c r="E5151" t="s">
        <v>8575</v>
      </c>
      <c r="F5151" t="s">
        <v>277</v>
      </c>
      <c r="G5151" t="s">
        <v>151</v>
      </c>
      <c r="H5151" t="s">
        <v>6657</v>
      </c>
      <c r="I5151" t="s">
        <v>55</v>
      </c>
      <c r="J5151" t="s">
        <v>1503</v>
      </c>
      <c r="K5151" t="s">
        <v>8518</v>
      </c>
      <c r="L5151" t="s">
        <v>146</v>
      </c>
      <c r="M5151" t="s">
        <v>8629</v>
      </c>
    </row>
    <row r="5152" spans="1:13" x14ac:dyDescent="0.35">
      <c r="A5152" t="s">
        <v>8630</v>
      </c>
      <c r="B5152" t="s">
        <v>25</v>
      </c>
      <c r="C5152" t="s">
        <v>150</v>
      </c>
      <c r="D5152" t="s">
        <v>141</v>
      </c>
      <c r="E5152" t="s">
        <v>7777</v>
      </c>
      <c r="F5152" t="s">
        <v>5150</v>
      </c>
      <c r="G5152" t="s">
        <v>151</v>
      </c>
      <c r="H5152" t="s">
        <v>6657</v>
      </c>
      <c r="I5152" t="s">
        <v>55</v>
      </c>
      <c r="J5152" t="s">
        <v>1503</v>
      </c>
      <c r="K5152" t="s">
        <v>8518</v>
      </c>
      <c r="L5152" t="s">
        <v>146</v>
      </c>
      <c r="M5152" t="s">
        <v>8631</v>
      </c>
    </row>
    <row r="5153" spans="1:13" x14ac:dyDescent="0.35">
      <c r="A5153" t="s">
        <v>8632</v>
      </c>
      <c r="B5153" t="s">
        <v>25</v>
      </c>
      <c r="C5153" t="s">
        <v>150</v>
      </c>
      <c r="D5153" t="s">
        <v>141</v>
      </c>
      <c r="E5153" t="s">
        <v>7777</v>
      </c>
      <c r="F5153" t="s">
        <v>5150</v>
      </c>
      <c r="G5153" t="s">
        <v>151</v>
      </c>
      <c r="H5153" t="s">
        <v>6657</v>
      </c>
      <c r="I5153" t="s">
        <v>55</v>
      </c>
      <c r="J5153" t="s">
        <v>1503</v>
      </c>
      <c r="K5153" t="s">
        <v>8518</v>
      </c>
      <c r="L5153" t="s">
        <v>146</v>
      </c>
      <c r="M5153" t="s">
        <v>8633</v>
      </c>
    </row>
    <row r="5154" spans="1:13" x14ac:dyDescent="0.35">
      <c r="A5154" t="s">
        <v>8634</v>
      </c>
      <c r="B5154" t="s">
        <v>25</v>
      </c>
      <c r="C5154" t="s">
        <v>74</v>
      </c>
      <c r="D5154" t="s">
        <v>87</v>
      </c>
      <c r="E5154" t="s">
        <v>8009</v>
      </c>
      <c r="F5154" t="s">
        <v>2203</v>
      </c>
      <c r="G5154" t="s">
        <v>1560</v>
      </c>
      <c r="H5154" t="s">
        <v>6657</v>
      </c>
      <c r="I5154" t="s">
        <v>55</v>
      </c>
      <c r="J5154" t="s">
        <v>1503</v>
      </c>
      <c r="K5154" t="s">
        <v>5908</v>
      </c>
      <c r="L5154" t="s">
        <v>146</v>
      </c>
      <c r="M5154" t="s">
        <v>8635</v>
      </c>
    </row>
    <row r="5155" spans="1:13" x14ac:dyDescent="0.35">
      <c r="A5155" t="s">
        <v>8636</v>
      </c>
      <c r="B5155" t="s">
        <v>25</v>
      </c>
      <c r="C5155" t="s">
        <v>58</v>
      </c>
      <c r="D5155" t="s">
        <v>141</v>
      </c>
      <c r="E5155" t="s">
        <v>8637</v>
      </c>
      <c r="F5155" t="s">
        <v>1510</v>
      </c>
      <c r="G5155" t="s">
        <v>1560</v>
      </c>
      <c r="H5155" t="s">
        <v>6657</v>
      </c>
      <c r="I5155" t="s">
        <v>55</v>
      </c>
      <c r="J5155" t="s">
        <v>1503</v>
      </c>
      <c r="K5155" t="s">
        <v>5853</v>
      </c>
      <c r="L5155" t="s">
        <v>146</v>
      </c>
      <c r="M5155" t="s">
        <v>8638</v>
      </c>
    </row>
    <row r="5156" spans="1:13" x14ac:dyDescent="0.35">
      <c r="A5156" t="s">
        <v>8639</v>
      </c>
      <c r="B5156" t="s">
        <v>25</v>
      </c>
      <c r="C5156" t="s">
        <v>150</v>
      </c>
      <c r="D5156" t="s">
        <v>141</v>
      </c>
      <c r="E5156" t="s">
        <v>7927</v>
      </c>
      <c r="F5156" t="s">
        <v>1137</v>
      </c>
      <c r="G5156" t="s">
        <v>198</v>
      </c>
      <c r="H5156" t="s">
        <v>6657</v>
      </c>
      <c r="I5156" t="s">
        <v>55</v>
      </c>
      <c r="J5156" t="s">
        <v>144</v>
      </c>
      <c r="K5156" t="s">
        <v>5908</v>
      </c>
      <c r="L5156" t="s">
        <v>146</v>
      </c>
      <c r="M5156" t="s">
        <v>8640</v>
      </c>
    </row>
    <row r="5157" spans="1:13" x14ac:dyDescent="0.35">
      <c r="A5157" t="s">
        <v>8641</v>
      </c>
      <c r="B5157" t="s">
        <v>25</v>
      </c>
      <c r="C5157" t="s">
        <v>150</v>
      </c>
      <c r="D5157" t="s">
        <v>57</v>
      </c>
      <c r="E5157" t="s">
        <v>7630</v>
      </c>
      <c r="F5157" t="s">
        <v>1138</v>
      </c>
      <c r="G5157" t="s">
        <v>537</v>
      </c>
      <c r="H5157" t="s">
        <v>6657</v>
      </c>
      <c r="I5157" t="s">
        <v>55</v>
      </c>
      <c r="J5157" t="s">
        <v>1503</v>
      </c>
      <c r="K5157" t="s">
        <v>5908</v>
      </c>
      <c r="L5157" t="s">
        <v>146</v>
      </c>
      <c r="M5157" t="s">
        <v>8642</v>
      </c>
    </row>
    <row r="5158" spans="1:13" x14ac:dyDescent="0.35">
      <c r="A5158" t="s">
        <v>8643</v>
      </c>
      <c r="B5158" t="s">
        <v>25</v>
      </c>
      <c r="C5158" t="s">
        <v>150</v>
      </c>
      <c r="D5158" t="s">
        <v>141</v>
      </c>
      <c r="E5158" t="s">
        <v>8575</v>
      </c>
      <c r="F5158" t="s">
        <v>202</v>
      </c>
      <c r="G5158" t="s">
        <v>151</v>
      </c>
      <c r="H5158" t="s">
        <v>6657</v>
      </c>
      <c r="I5158" t="s">
        <v>55</v>
      </c>
      <c r="J5158" t="s">
        <v>1503</v>
      </c>
      <c r="K5158" t="s">
        <v>8518</v>
      </c>
      <c r="L5158" t="s">
        <v>252</v>
      </c>
      <c r="M5158" t="s">
        <v>8644</v>
      </c>
    </row>
    <row r="5159" spans="1:13" x14ac:dyDescent="0.35">
      <c r="A5159" t="s">
        <v>8645</v>
      </c>
      <c r="B5159" t="s">
        <v>25</v>
      </c>
      <c r="C5159" t="s">
        <v>150</v>
      </c>
      <c r="D5159" t="s">
        <v>141</v>
      </c>
      <c r="E5159" t="s">
        <v>8578</v>
      </c>
      <c r="F5159" t="s">
        <v>202</v>
      </c>
      <c r="G5159" t="s">
        <v>151</v>
      </c>
      <c r="H5159" t="s">
        <v>6657</v>
      </c>
      <c r="I5159" t="s">
        <v>55</v>
      </c>
      <c r="J5159" t="s">
        <v>1503</v>
      </c>
      <c r="K5159" t="s">
        <v>8518</v>
      </c>
      <c r="L5159" t="s">
        <v>252</v>
      </c>
      <c r="M5159" t="s">
        <v>8646</v>
      </c>
    </row>
    <row r="5160" spans="1:13" x14ac:dyDescent="0.35">
      <c r="A5160" t="s">
        <v>8647</v>
      </c>
      <c r="B5160" t="s">
        <v>25</v>
      </c>
      <c r="C5160" t="s">
        <v>150</v>
      </c>
      <c r="D5160" t="s">
        <v>57</v>
      </c>
      <c r="E5160" t="s">
        <v>7707</v>
      </c>
      <c r="F5160" t="s">
        <v>1138</v>
      </c>
      <c r="G5160" t="s">
        <v>193</v>
      </c>
      <c r="H5160" t="s">
        <v>6657</v>
      </c>
      <c r="I5160" t="s">
        <v>55</v>
      </c>
      <c r="J5160" t="s">
        <v>1503</v>
      </c>
      <c r="K5160" t="s">
        <v>5908</v>
      </c>
      <c r="L5160" t="s">
        <v>146</v>
      </c>
      <c r="M5160" t="s">
        <v>8648</v>
      </c>
    </row>
    <row r="5161" spans="1:13" x14ac:dyDescent="0.35">
      <c r="A5161" t="s">
        <v>8649</v>
      </c>
      <c r="B5161" t="s">
        <v>25</v>
      </c>
      <c r="C5161" t="s">
        <v>150</v>
      </c>
      <c r="D5161" t="s">
        <v>57</v>
      </c>
      <c r="E5161" t="s">
        <v>7707</v>
      </c>
      <c r="F5161" t="s">
        <v>1138</v>
      </c>
      <c r="G5161" t="s">
        <v>193</v>
      </c>
      <c r="H5161" t="s">
        <v>6657</v>
      </c>
      <c r="I5161" t="s">
        <v>55</v>
      </c>
      <c r="J5161" t="s">
        <v>1503</v>
      </c>
      <c r="K5161" t="s">
        <v>5908</v>
      </c>
      <c r="L5161" t="s">
        <v>146</v>
      </c>
      <c r="M5161" t="s">
        <v>8650</v>
      </c>
    </row>
    <row r="5162" spans="1:13" x14ac:dyDescent="0.35">
      <c r="A5162" t="s">
        <v>8651</v>
      </c>
      <c r="B5162" t="s">
        <v>25</v>
      </c>
      <c r="C5162" t="s">
        <v>150</v>
      </c>
      <c r="D5162" t="s">
        <v>57</v>
      </c>
      <c r="E5162" t="s">
        <v>8438</v>
      </c>
      <c r="F5162" t="s">
        <v>1138</v>
      </c>
      <c r="G5162" t="s">
        <v>193</v>
      </c>
      <c r="H5162" t="s">
        <v>6657</v>
      </c>
      <c r="I5162" t="s">
        <v>55</v>
      </c>
      <c r="J5162" t="s">
        <v>1503</v>
      </c>
      <c r="K5162" t="s">
        <v>5908</v>
      </c>
      <c r="L5162" t="s">
        <v>146</v>
      </c>
      <c r="M5162" t="s">
        <v>8652</v>
      </c>
    </row>
    <row r="5163" spans="1:13" x14ac:dyDescent="0.35">
      <c r="A5163" t="s">
        <v>8653</v>
      </c>
      <c r="B5163" t="s">
        <v>25</v>
      </c>
      <c r="C5163" t="s">
        <v>150</v>
      </c>
      <c r="D5163" t="s">
        <v>57</v>
      </c>
      <c r="E5163" t="s">
        <v>8438</v>
      </c>
      <c r="F5163" t="s">
        <v>1138</v>
      </c>
      <c r="G5163" t="s">
        <v>193</v>
      </c>
      <c r="H5163" t="s">
        <v>6657</v>
      </c>
      <c r="I5163" t="s">
        <v>55</v>
      </c>
      <c r="J5163" t="s">
        <v>1503</v>
      </c>
      <c r="K5163" t="s">
        <v>5908</v>
      </c>
      <c r="L5163" t="s">
        <v>146</v>
      </c>
      <c r="M5163" t="s">
        <v>8654</v>
      </c>
    </row>
    <row r="5164" spans="1:13" x14ac:dyDescent="0.35">
      <c r="A5164" t="s">
        <v>8655</v>
      </c>
      <c r="B5164" t="s">
        <v>25</v>
      </c>
      <c r="C5164" t="s">
        <v>150</v>
      </c>
      <c r="D5164" t="s">
        <v>57</v>
      </c>
      <c r="E5164" t="s">
        <v>8656</v>
      </c>
      <c r="F5164" t="s">
        <v>1138</v>
      </c>
      <c r="G5164" t="s">
        <v>151</v>
      </c>
      <c r="H5164" t="s">
        <v>6657</v>
      </c>
      <c r="I5164" t="s">
        <v>55</v>
      </c>
      <c r="J5164" t="s">
        <v>1503</v>
      </c>
      <c r="K5164" t="s">
        <v>5908</v>
      </c>
      <c r="L5164" t="s">
        <v>252</v>
      </c>
      <c r="M5164" t="s">
        <v>8657</v>
      </c>
    </row>
    <row r="5165" spans="1:13" x14ac:dyDescent="0.35">
      <c r="A5165" t="s">
        <v>8658</v>
      </c>
      <c r="B5165" t="s">
        <v>25</v>
      </c>
      <c r="C5165" t="s">
        <v>88</v>
      </c>
      <c r="D5165" t="s">
        <v>141</v>
      </c>
      <c r="E5165" t="s">
        <v>8659</v>
      </c>
      <c r="F5165" t="s">
        <v>246</v>
      </c>
      <c r="G5165" t="s">
        <v>151</v>
      </c>
      <c r="H5165" t="s">
        <v>6657</v>
      </c>
      <c r="I5165" t="s">
        <v>55</v>
      </c>
      <c r="J5165" t="s">
        <v>144</v>
      </c>
      <c r="K5165" t="s">
        <v>5853</v>
      </c>
      <c r="L5165" t="s">
        <v>146</v>
      </c>
      <c r="M5165" t="s">
        <v>8660</v>
      </c>
    </row>
    <row r="5166" spans="1:13" x14ac:dyDescent="0.35">
      <c r="A5166" t="s">
        <v>8661</v>
      </c>
      <c r="B5166" t="s">
        <v>25</v>
      </c>
      <c r="C5166" t="s">
        <v>88</v>
      </c>
      <c r="D5166" t="s">
        <v>141</v>
      </c>
      <c r="E5166" t="s">
        <v>8637</v>
      </c>
      <c r="F5166" t="s">
        <v>246</v>
      </c>
      <c r="G5166" t="s">
        <v>151</v>
      </c>
      <c r="H5166" t="s">
        <v>6657</v>
      </c>
      <c r="I5166" t="s">
        <v>55</v>
      </c>
      <c r="J5166" t="s">
        <v>144</v>
      </c>
      <c r="K5166" t="s">
        <v>5853</v>
      </c>
      <c r="L5166" t="s">
        <v>146</v>
      </c>
      <c r="M5166" t="s">
        <v>8662</v>
      </c>
    </row>
    <row r="5167" spans="1:13" x14ac:dyDescent="0.35">
      <c r="A5167" t="s">
        <v>8663</v>
      </c>
      <c r="B5167" t="s">
        <v>25</v>
      </c>
      <c r="C5167" t="s">
        <v>88</v>
      </c>
      <c r="D5167" t="s">
        <v>141</v>
      </c>
      <c r="E5167" t="s">
        <v>8664</v>
      </c>
      <c r="F5167" t="s">
        <v>246</v>
      </c>
      <c r="G5167" t="s">
        <v>151</v>
      </c>
      <c r="H5167" t="s">
        <v>6657</v>
      </c>
      <c r="I5167" t="s">
        <v>55</v>
      </c>
      <c r="J5167" t="s">
        <v>144</v>
      </c>
      <c r="K5167" t="s">
        <v>5853</v>
      </c>
      <c r="L5167" t="s">
        <v>146</v>
      </c>
      <c r="M5167" t="s">
        <v>8665</v>
      </c>
    </row>
    <row r="5168" spans="1:13" x14ac:dyDescent="0.35">
      <c r="A5168" t="s">
        <v>8666</v>
      </c>
      <c r="B5168" t="s">
        <v>25</v>
      </c>
      <c r="C5168" t="s">
        <v>88</v>
      </c>
      <c r="D5168" t="s">
        <v>141</v>
      </c>
      <c r="E5168" t="s">
        <v>8667</v>
      </c>
      <c r="F5168" t="s">
        <v>246</v>
      </c>
      <c r="G5168" t="s">
        <v>151</v>
      </c>
      <c r="H5168" t="s">
        <v>6657</v>
      </c>
      <c r="I5168" t="s">
        <v>55</v>
      </c>
      <c r="J5168" t="s">
        <v>144</v>
      </c>
      <c r="K5168" t="s">
        <v>5853</v>
      </c>
      <c r="L5168" t="s">
        <v>146</v>
      </c>
      <c r="M5168" t="s">
        <v>8668</v>
      </c>
    </row>
    <row r="5169" spans="1:13" x14ac:dyDescent="0.35">
      <c r="A5169" t="s">
        <v>8669</v>
      </c>
      <c r="B5169" t="s">
        <v>25</v>
      </c>
      <c r="C5169" t="s">
        <v>150</v>
      </c>
      <c r="D5169" t="s">
        <v>141</v>
      </c>
      <c r="E5169" t="s">
        <v>8659</v>
      </c>
      <c r="F5169" t="s">
        <v>288</v>
      </c>
      <c r="G5169" t="s">
        <v>198</v>
      </c>
      <c r="H5169" t="s">
        <v>6657</v>
      </c>
      <c r="I5169" t="s">
        <v>55</v>
      </c>
      <c r="J5169" t="s">
        <v>144</v>
      </c>
      <c r="K5169" t="s">
        <v>5853</v>
      </c>
      <c r="L5169" t="s">
        <v>146</v>
      </c>
      <c r="M5169" t="s">
        <v>8670</v>
      </c>
    </row>
    <row r="5170" spans="1:13" x14ac:dyDescent="0.35">
      <c r="A5170" t="s">
        <v>8671</v>
      </c>
      <c r="B5170" t="s">
        <v>25</v>
      </c>
      <c r="C5170" t="s">
        <v>88</v>
      </c>
      <c r="D5170" t="s">
        <v>141</v>
      </c>
      <c r="E5170" t="s">
        <v>8659</v>
      </c>
      <c r="F5170" t="s">
        <v>262</v>
      </c>
      <c r="G5170" t="s">
        <v>198</v>
      </c>
      <c r="H5170" t="s">
        <v>6657</v>
      </c>
      <c r="I5170" t="s">
        <v>55</v>
      </c>
      <c r="J5170" t="s">
        <v>1503</v>
      </c>
      <c r="K5170" t="s">
        <v>5853</v>
      </c>
      <c r="L5170" t="s">
        <v>146</v>
      </c>
      <c r="M5170" t="s">
        <v>8672</v>
      </c>
    </row>
    <row r="5171" spans="1:13" x14ac:dyDescent="0.35">
      <c r="A5171" t="s">
        <v>8673</v>
      </c>
      <c r="B5171" t="s">
        <v>25</v>
      </c>
      <c r="C5171" t="s">
        <v>150</v>
      </c>
      <c r="D5171" t="s">
        <v>141</v>
      </c>
      <c r="E5171" t="s">
        <v>7766</v>
      </c>
      <c r="F5171" t="s">
        <v>262</v>
      </c>
      <c r="G5171" t="s">
        <v>198</v>
      </c>
      <c r="H5171" t="s">
        <v>6657</v>
      </c>
      <c r="I5171" t="s">
        <v>55</v>
      </c>
      <c r="J5171" t="s">
        <v>1503</v>
      </c>
      <c r="K5171" t="s">
        <v>5853</v>
      </c>
      <c r="L5171" t="s">
        <v>146</v>
      </c>
      <c r="M5171" t="s">
        <v>8674</v>
      </c>
    </row>
    <row r="5172" spans="1:13" x14ac:dyDescent="0.35">
      <c r="A5172" t="s">
        <v>8675</v>
      </c>
      <c r="B5172" t="s">
        <v>25</v>
      </c>
      <c r="C5172" t="s">
        <v>150</v>
      </c>
      <c r="D5172" t="s">
        <v>141</v>
      </c>
      <c r="E5172" t="s">
        <v>7766</v>
      </c>
      <c r="F5172" t="s">
        <v>8676</v>
      </c>
      <c r="G5172" t="s">
        <v>198</v>
      </c>
      <c r="H5172" t="s">
        <v>6657</v>
      </c>
      <c r="I5172" t="s">
        <v>55</v>
      </c>
      <c r="J5172" t="s">
        <v>144</v>
      </c>
      <c r="K5172" t="s">
        <v>5853</v>
      </c>
      <c r="L5172" t="s">
        <v>146</v>
      </c>
      <c r="M5172" t="s">
        <v>8677</v>
      </c>
    </row>
    <row r="5173" spans="1:13" x14ac:dyDescent="0.35">
      <c r="A5173" t="s">
        <v>8678</v>
      </c>
      <c r="B5173" t="s">
        <v>25</v>
      </c>
      <c r="C5173" t="s">
        <v>150</v>
      </c>
      <c r="D5173" t="s">
        <v>86</v>
      </c>
      <c r="E5173" t="s">
        <v>7989</v>
      </c>
      <c r="F5173" t="s">
        <v>241</v>
      </c>
      <c r="G5173" t="s">
        <v>7866</v>
      </c>
      <c r="H5173" t="s">
        <v>6657</v>
      </c>
      <c r="I5173" t="s">
        <v>55</v>
      </c>
      <c r="J5173" t="s">
        <v>152</v>
      </c>
      <c r="K5173" t="s">
        <v>5908</v>
      </c>
      <c r="L5173" t="s">
        <v>252</v>
      </c>
      <c r="M5173" t="s">
        <v>8679</v>
      </c>
    </row>
    <row r="5174" spans="1:13" x14ac:dyDescent="0.35">
      <c r="A5174" t="s">
        <v>8680</v>
      </c>
      <c r="B5174" t="s">
        <v>25</v>
      </c>
      <c r="C5174" t="s">
        <v>150</v>
      </c>
      <c r="D5174" t="s">
        <v>82</v>
      </c>
      <c r="E5174" t="s">
        <v>7924</v>
      </c>
      <c r="F5174" t="s">
        <v>202</v>
      </c>
      <c r="G5174" t="s">
        <v>151</v>
      </c>
      <c r="H5174" t="s">
        <v>6657</v>
      </c>
      <c r="I5174" t="s">
        <v>55</v>
      </c>
      <c r="J5174" t="s">
        <v>144</v>
      </c>
      <c r="K5174" t="s">
        <v>5908</v>
      </c>
      <c r="L5174" t="s">
        <v>146</v>
      </c>
      <c r="M5174" t="s">
        <v>8681</v>
      </c>
    </row>
    <row r="5175" spans="1:13" x14ac:dyDescent="0.35">
      <c r="A5175" t="s">
        <v>8682</v>
      </c>
      <c r="B5175" t="s">
        <v>25</v>
      </c>
      <c r="C5175" t="s">
        <v>150</v>
      </c>
      <c r="D5175" t="s">
        <v>141</v>
      </c>
      <c r="E5175" t="s">
        <v>7766</v>
      </c>
      <c r="F5175" t="s">
        <v>8676</v>
      </c>
      <c r="G5175" t="s">
        <v>198</v>
      </c>
      <c r="H5175" t="s">
        <v>6657</v>
      </c>
      <c r="I5175" t="s">
        <v>55</v>
      </c>
      <c r="J5175" t="s">
        <v>144</v>
      </c>
      <c r="K5175" t="s">
        <v>5853</v>
      </c>
      <c r="L5175" t="s">
        <v>146</v>
      </c>
      <c r="M5175" t="s">
        <v>8683</v>
      </c>
    </row>
    <row r="5176" spans="1:13" x14ac:dyDescent="0.35">
      <c r="A5176" t="s">
        <v>8684</v>
      </c>
      <c r="B5176" t="s">
        <v>25</v>
      </c>
      <c r="C5176" t="s">
        <v>150</v>
      </c>
      <c r="D5176" t="s">
        <v>141</v>
      </c>
      <c r="E5176" t="s">
        <v>8637</v>
      </c>
      <c r="F5176" t="s">
        <v>8676</v>
      </c>
      <c r="G5176" t="s">
        <v>198</v>
      </c>
      <c r="H5176" t="s">
        <v>6657</v>
      </c>
      <c r="I5176" t="s">
        <v>55</v>
      </c>
      <c r="J5176" t="s">
        <v>144</v>
      </c>
      <c r="K5176" t="s">
        <v>5853</v>
      </c>
      <c r="L5176" t="s">
        <v>146</v>
      </c>
      <c r="M5176" t="s">
        <v>8685</v>
      </c>
    </row>
    <row r="5177" spans="1:13" x14ac:dyDescent="0.35">
      <c r="A5177" t="s">
        <v>8686</v>
      </c>
      <c r="B5177" t="s">
        <v>25</v>
      </c>
      <c r="C5177" t="s">
        <v>150</v>
      </c>
      <c r="D5177" t="s">
        <v>141</v>
      </c>
      <c r="E5177" t="s">
        <v>8637</v>
      </c>
      <c r="F5177" t="s">
        <v>8676</v>
      </c>
      <c r="G5177" t="s">
        <v>198</v>
      </c>
      <c r="H5177" t="s">
        <v>6657</v>
      </c>
      <c r="I5177" t="s">
        <v>55</v>
      </c>
      <c r="J5177" t="s">
        <v>144</v>
      </c>
      <c r="K5177" t="s">
        <v>5853</v>
      </c>
      <c r="L5177" t="s">
        <v>146</v>
      </c>
      <c r="M5177" t="s">
        <v>8687</v>
      </c>
    </row>
    <row r="5178" spans="1:13" x14ac:dyDescent="0.35">
      <c r="A5178" t="s">
        <v>8688</v>
      </c>
      <c r="B5178" t="s">
        <v>25</v>
      </c>
      <c r="C5178" t="s">
        <v>150</v>
      </c>
      <c r="D5178" t="s">
        <v>141</v>
      </c>
      <c r="E5178" t="s">
        <v>8637</v>
      </c>
      <c r="F5178" t="s">
        <v>8689</v>
      </c>
      <c r="G5178" t="s">
        <v>198</v>
      </c>
      <c r="H5178" t="s">
        <v>6657</v>
      </c>
      <c r="I5178" t="s">
        <v>200</v>
      </c>
      <c r="J5178" t="s">
        <v>5860</v>
      </c>
      <c r="K5178" t="s">
        <v>5853</v>
      </c>
      <c r="L5178" t="s">
        <v>146</v>
      </c>
      <c r="M5178" t="s">
        <v>8690</v>
      </c>
    </row>
    <row r="5179" spans="1:13" x14ac:dyDescent="0.35">
      <c r="A5179" t="s">
        <v>8691</v>
      </c>
      <c r="B5179" t="s">
        <v>25</v>
      </c>
      <c r="C5179" t="s">
        <v>150</v>
      </c>
      <c r="D5179" t="s">
        <v>141</v>
      </c>
      <c r="E5179" t="s">
        <v>7611</v>
      </c>
      <c r="F5179" t="s">
        <v>288</v>
      </c>
      <c r="G5179" t="s">
        <v>198</v>
      </c>
      <c r="H5179" t="s">
        <v>6657</v>
      </c>
      <c r="I5179" t="s">
        <v>55</v>
      </c>
      <c r="J5179" t="s">
        <v>144</v>
      </c>
      <c r="K5179" t="s">
        <v>5853</v>
      </c>
      <c r="L5179" t="s">
        <v>146</v>
      </c>
      <c r="M5179" t="s">
        <v>8692</v>
      </c>
    </row>
    <row r="5180" spans="1:13" x14ac:dyDescent="0.35">
      <c r="A5180" t="s">
        <v>8693</v>
      </c>
      <c r="B5180" t="s">
        <v>25</v>
      </c>
      <c r="C5180" t="s">
        <v>150</v>
      </c>
      <c r="D5180" t="s">
        <v>141</v>
      </c>
      <c r="E5180" t="s">
        <v>8694</v>
      </c>
      <c r="F5180" t="s">
        <v>277</v>
      </c>
      <c r="G5180" t="s">
        <v>198</v>
      </c>
      <c r="H5180" t="s">
        <v>6657</v>
      </c>
      <c r="I5180" t="s">
        <v>200</v>
      </c>
      <c r="J5180" t="s">
        <v>1503</v>
      </c>
      <c r="K5180" t="s">
        <v>5853</v>
      </c>
      <c r="L5180" t="s">
        <v>146</v>
      </c>
      <c r="M5180" t="s">
        <v>8695</v>
      </c>
    </row>
    <row r="5181" spans="1:13" x14ac:dyDescent="0.35">
      <c r="A5181" t="s">
        <v>8696</v>
      </c>
      <c r="B5181" t="s">
        <v>25</v>
      </c>
      <c r="C5181" t="s">
        <v>150</v>
      </c>
      <c r="D5181" t="s">
        <v>141</v>
      </c>
      <c r="E5181" t="s">
        <v>7807</v>
      </c>
      <c r="F5181" t="s">
        <v>277</v>
      </c>
      <c r="G5181" t="s">
        <v>198</v>
      </c>
      <c r="H5181" t="s">
        <v>6657</v>
      </c>
      <c r="I5181" t="s">
        <v>55</v>
      </c>
      <c r="J5181" t="s">
        <v>2175</v>
      </c>
      <c r="K5181" t="s">
        <v>5853</v>
      </c>
      <c r="L5181" t="s">
        <v>252</v>
      </c>
      <c r="M5181" t="s">
        <v>8697</v>
      </c>
    </row>
    <row r="5182" spans="1:13" x14ac:dyDescent="0.35">
      <c r="A5182" t="s">
        <v>8698</v>
      </c>
      <c r="B5182" t="s">
        <v>25</v>
      </c>
      <c r="C5182" t="s">
        <v>83</v>
      </c>
      <c r="D5182" t="s">
        <v>141</v>
      </c>
      <c r="E5182" t="s">
        <v>7888</v>
      </c>
      <c r="F5182" t="s">
        <v>1085</v>
      </c>
      <c r="G5182" t="s">
        <v>147</v>
      </c>
      <c r="H5182" t="s">
        <v>6657</v>
      </c>
      <c r="I5182" t="s">
        <v>55</v>
      </c>
      <c r="J5182" t="s">
        <v>144</v>
      </c>
      <c r="K5182" t="s">
        <v>5853</v>
      </c>
      <c r="L5182" t="s">
        <v>146</v>
      </c>
      <c r="M5182" t="s">
        <v>8699</v>
      </c>
    </row>
    <row r="5183" spans="1:13" x14ac:dyDescent="0.35">
      <c r="A5183" t="s">
        <v>8700</v>
      </c>
      <c r="B5183" t="s">
        <v>25</v>
      </c>
      <c r="C5183" t="s">
        <v>58</v>
      </c>
      <c r="D5183" t="s">
        <v>141</v>
      </c>
      <c r="E5183" t="s">
        <v>7611</v>
      </c>
      <c r="F5183" t="s">
        <v>1510</v>
      </c>
      <c r="G5183" t="s">
        <v>195</v>
      </c>
      <c r="H5183" t="s">
        <v>6657</v>
      </c>
      <c r="I5183" t="s">
        <v>200</v>
      </c>
      <c r="J5183" t="s">
        <v>152</v>
      </c>
      <c r="K5183" t="s">
        <v>5853</v>
      </c>
      <c r="L5183" t="s">
        <v>146</v>
      </c>
      <c r="M5183" t="s">
        <v>8701</v>
      </c>
    </row>
    <row r="5184" spans="1:13" x14ac:dyDescent="0.35">
      <c r="A5184" t="s">
        <v>8702</v>
      </c>
      <c r="B5184" t="s">
        <v>25</v>
      </c>
      <c r="C5184" t="s">
        <v>58</v>
      </c>
      <c r="D5184" t="s">
        <v>141</v>
      </c>
      <c r="E5184" t="s">
        <v>7611</v>
      </c>
      <c r="F5184" t="s">
        <v>1094</v>
      </c>
      <c r="G5184" t="s">
        <v>195</v>
      </c>
      <c r="H5184" t="s">
        <v>6657</v>
      </c>
      <c r="I5184" t="s">
        <v>55</v>
      </c>
      <c r="J5184" t="s">
        <v>144</v>
      </c>
      <c r="K5184" t="s">
        <v>5853</v>
      </c>
      <c r="L5184" t="s">
        <v>146</v>
      </c>
      <c r="M5184" t="s">
        <v>8703</v>
      </c>
    </row>
    <row r="5185" spans="1:13" x14ac:dyDescent="0.35">
      <c r="A5185" t="s">
        <v>8704</v>
      </c>
      <c r="B5185" t="s">
        <v>25</v>
      </c>
      <c r="C5185" t="s">
        <v>150</v>
      </c>
      <c r="D5185" t="s">
        <v>141</v>
      </c>
      <c r="E5185" t="s">
        <v>7766</v>
      </c>
      <c r="F5185" t="s">
        <v>6071</v>
      </c>
      <c r="G5185" t="s">
        <v>198</v>
      </c>
      <c r="H5185" t="s">
        <v>6657</v>
      </c>
      <c r="I5185" t="s">
        <v>200</v>
      </c>
      <c r="J5185" t="s">
        <v>152</v>
      </c>
      <c r="K5185" t="s">
        <v>5853</v>
      </c>
      <c r="L5185" t="s">
        <v>146</v>
      </c>
      <c r="M5185" t="s">
        <v>8705</v>
      </c>
    </row>
    <row r="5186" spans="1:13" x14ac:dyDescent="0.35">
      <c r="A5186" t="s">
        <v>8706</v>
      </c>
      <c r="B5186" t="s">
        <v>25</v>
      </c>
      <c r="C5186" t="s">
        <v>150</v>
      </c>
      <c r="D5186" t="s">
        <v>141</v>
      </c>
      <c r="E5186" t="s">
        <v>8694</v>
      </c>
      <c r="F5186" t="s">
        <v>277</v>
      </c>
      <c r="G5186" t="s">
        <v>198</v>
      </c>
      <c r="H5186" t="s">
        <v>6657</v>
      </c>
      <c r="I5186" t="s">
        <v>200</v>
      </c>
      <c r="J5186" t="s">
        <v>1503</v>
      </c>
      <c r="K5186" t="s">
        <v>5853</v>
      </c>
      <c r="L5186" t="s">
        <v>146</v>
      </c>
      <c r="M5186" t="s">
        <v>8707</v>
      </c>
    </row>
    <row r="5187" spans="1:13" x14ac:dyDescent="0.35">
      <c r="A5187" t="s">
        <v>8708</v>
      </c>
      <c r="B5187" t="s">
        <v>25</v>
      </c>
      <c r="C5187" t="s">
        <v>150</v>
      </c>
      <c r="D5187" t="s">
        <v>141</v>
      </c>
      <c r="E5187" t="s">
        <v>7624</v>
      </c>
      <c r="F5187" t="s">
        <v>1510</v>
      </c>
      <c r="G5187" t="s">
        <v>193</v>
      </c>
      <c r="H5187" t="s">
        <v>6657</v>
      </c>
      <c r="I5187" t="s">
        <v>55</v>
      </c>
      <c r="J5187" t="s">
        <v>144</v>
      </c>
      <c r="K5187" t="s">
        <v>5853</v>
      </c>
      <c r="L5187" t="s">
        <v>146</v>
      </c>
      <c r="M5187" t="s">
        <v>8709</v>
      </c>
    </row>
    <row r="5188" spans="1:13" x14ac:dyDescent="0.35">
      <c r="A5188" t="s">
        <v>8710</v>
      </c>
      <c r="B5188" t="s">
        <v>25</v>
      </c>
      <c r="C5188" t="s">
        <v>58</v>
      </c>
      <c r="D5188" t="s">
        <v>141</v>
      </c>
      <c r="E5188" t="s">
        <v>7614</v>
      </c>
      <c r="F5188" t="s">
        <v>1094</v>
      </c>
      <c r="G5188" t="s">
        <v>147</v>
      </c>
      <c r="H5188" t="s">
        <v>6657</v>
      </c>
      <c r="I5188" t="s">
        <v>55</v>
      </c>
      <c r="J5188" t="s">
        <v>144</v>
      </c>
      <c r="K5188" t="s">
        <v>5853</v>
      </c>
      <c r="L5188" t="s">
        <v>146</v>
      </c>
      <c r="M5188" t="s">
        <v>8711</v>
      </c>
    </row>
    <row r="5189" spans="1:13" x14ac:dyDescent="0.35">
      <c r="A5189" t="s">
        <v>8712</v>
      </c>
      <c r="B5189" t="s">
        <v>25</v>
      </c>
      <c r="C5189" t="s">
        <v>150</v>
      </c>
      <c r="D5189" t="s">
        <v>86</v>
      </c>
      <c r="E5189" t="s">
        <v>7979</v>
      </c>
      <c r="F5189" t="s">
        <v>652</v>
      </c>
      <c r="G5189" t="s">
        <v>1560</v>
      </c>
      <c r="H5189" t="s">
        <v>6657</v>
      </c>
      <c r="I5189" t="s">
        <v>55</v>
      </c>
      <c r="J5189" t="s">
        <v>1503</v>
      </c>
      <c r="K5189" t="s">
        <v>5908</v>
      </c>
      <c r="L5189" t="s">
        <v>146</v>
      </c>
      <c r="M5189" t="s">
        <v>8713</v>
      </c>
    </row>
    <row r="5190" spans="1:13" x14ac:dyDescent="0.35">
      <c r="A5190" t="s">
        <v>8714</v>
      </c>
      <c r="B5190" t="s">
        <v>25</v>
      </c>
      <c r="C5190" t="s">
        <v>150</v>
      </c>
      <c r="D5190" t="s">
        <v>86</v>
      </c>
      <c r="E5190" t="s">
        <v>7989</v>
      </c>
      <c r="F5190" t="s">
        <v>652</v>
      </c>
      <c r="G5190" t="s">
        <v>1560</v>
      </c>
      <c r="H5190" t="s">
        <v>6657</v>
      </c>
      <c r="I5190" t="s">
        <v>55</v>
      </c>
      <c r="J5190" t="s">
        <v>1503</v>
      </c>
      <c r="K5190" t="s">
        <v>5908</v>
      </c>
      <c r="L5190" t="s">
        <v>146</v>
      </c>
      <c r="M5190" t="s">
        <v>8715</v>
      </c>
    </row>
    <row r="5191" spans="1:13" x14ac:dyDescent="0.35">
      <c r="A5191" t="s">
        <v>8716</v>
      </c>
      <c r="B5191" t="s">
        <v>25</v>
      </c>
      <c r="C5191" t="s">
        <v>150</v>
      </c>
      <c r="D5191" t="s">
        <v>86</v>
      </c>
      <c r="E5191" t="s">
        <v>7992</v>
      </c>
      <c r="F5191" t="s">
        <v>652</v>
      </c>
      <c r="G5191" t="s">
        <v>1560</v>
      </c>
      <c r="H5191" t="s">
        <v>6657</v>
      </c>
      <c r="I5191" t="s">
        <v>55</v>
      </c>
      <c r="J5191" t="s">
        <v>1503</v>
      </c>
      <c r="K5191" t="s">
        <v>5908</v>
      </c>
      <c r="L5191" t="s">
        <v>146</v>
      </c>
      <c r="M5191" t="s">
        <v>8717</v>
      </c>
    </row>
    <row r="5192" spans="1:13" x14ac:dyDescent="0.35">
      <c r="A5192" t="s">
        <v>8718</v>
      </c>
      <c r="B5192" t="s">
        <v>25</v>
      </c>
      <c r="C5192" t="s">
        <v>150</v>
      </c>
      <c r="D5192" t="s">
        <v>86</v>
      </c>
      <c r="E5192" t="s">
        <v>7995</v>
      </c>
      <c r="F5192" t="s">
        <v>652</v>
      </c>
      <c r="G5192" t="s">
        <v>1560</v>
      </c>
      <c r="H5192" t="s">
        <v>6657</v>
      </c>
      <c r="I5192" t="s">
        <v>55</v>
      </c>
      <c r="J5192" t="s">
        <v>1503</v>
      </c>
      <c r="K5192" t="s">
        <v>5908</v>
      </c>
      <c r="L5192" t="s">
        <v>146</v>
      </c>
      <c r="M5192" t="s">
        <v>8719</v>
      </c>
    </row>
    <row r="5193" spans="1:13" x14ac:dyDescent="0.35">
      <c r="A5193" t="s">
        <v>8720</v>
      </c>
      <c r="B5193" t="s">
        <v>25</v>
      </c>
      <c r="C5193" t="s">
        <v>150</v>
      </c>
      <c r="D5193" t="s">
        <v>86</v>
      </c>
      <c r="E5193" t="s">
        <v>8001</v>
      </c>
      <c r="F5193" t="s">
        <v>652</v>
      </c>
      <c r="G5193" t="s">
        <v>1560</v>
      </c>
      <c r="H5193" t="s">
        <v>6657</v>
      </c>
      <c r="I5193" t="s">
        <v>55</v>
      </c>
      <c r="J5193" t="s">
        <v>1503</v>
      </c>
      <c r="K5193" t="s">
        <v>5908</v>
      </c>
      <c r="L5193" t="s">
        <v>146</v>
      </c>
      <c r="M5193" t="s">
        <v>8721</v>
      </c>
    </row>
    <row r="5194" spans="1:13" x14ac:dyDescent="0.35">
      <c r="A5194" t="s">
        <v>8722</v>
      </c>
      <c r="B5194" t="s">
        <v>25</v>
      </c>
      <c r="C5194" t="s">
        <v>150</v>
      </c>
      <c r="D5194" t="s">
        <v>82</v>
      </c>
      <c r="E5194" t="s">
        <v>7611</v>
      </c>
      <c r="F5194" t="s">
        <v>2193</v>
      </c>
      <c r="G5194" t="s">
        <v>151</v>
      </c>
      <c r="H5194" t="s">
        <v>6657</v>
      </c>
      <c r="I5194" t="s">
        <v>200</v>
      </c>
      <c r="J5194" t="s">
        <v>144</v>
      </c>
      <c r="K5194" t="s">
        <v>5908</v>
      </c>
      <c r="L5194" t="s">
        <v>146</v>
      </c>
      <c r="M5194" t="s">
        <v>8723</v>
      </c>
    </row>
    <row r="5195" spans="1:13" x14ac:dyDescent="0.35">
      <c r="A5195" t="s">
        <v>8724</v>
      </c>
      <c r="B5195" t="s">
        <v>25</v>
      </c>
      <c r="C5195" t="s">
        <v>58</v>
      </c>
      <c r="D5195" t="s">
        <v>141</v>
      </c>
      <c r="E5195" t="s">
        <v>7611</v>
      </c>
      <c r="F5195" t="s">
        <v>540</v>
      </c>
      <c r="G5195" t="s">
        <v>195</v>
      </c>
      <c r="H5195" t="s">
        <v>6657</v>
      </c>
      <c r="I5195" t="s">
        <v>55</v>
      </c>
      <c r="J5195" t="s">
        <v>144</v>
      </c>
      <c r="K5195" t="s">
        <v>6175</v>
      </c>
      <c r="L5195" t="s">
        <v>146</v>
      </c>
      <c r="M5195" t="s">
        <v>8725</v>
      </c>
    </row>
    <row r="5196" spans="1:13" x14ac:dyDescent="0.35">
      <c r="A5196" t="s">
        <v>8726</v>
      </c>
      <c r="B5196" t="s">
        <v>25</v>
      </c>
      <c r="C5196" t="s">
        <v>58</v>
      </c>
      <c r="D5196" t="s">
        <v>141</v>
      </c>
      <c r="E5196" t="s">
        <v>7611</v>
      </c>
      <c r="F5196" t="s">
        <v>540</v>
      </c>
      <c r="G5196" t="s">
        <v>195</v>
      </c>
      <c r="H5196" t="s">
        <v>6657</v>
      </c>
      <c r="I5196" t="s">
        <v>55</v>
      </c>
      <c r="J5196" t="s">
        <v>152</v>
      </c>
      <c r="K5196" t="s">
        <v>5853</v>
      </c>
      <c r="L5196" t="s">
        <v>146</v>
      </c>
      <c r="M5196" t="s">
        <v>8727</v>
      </c>
    </row>
    <row r="5197" spans="1:13" x14ac:dyDescent="0.35">
      <c r="A5197" t="s">
        <v>8728</v>
      </c>
      <c r="B5197" t="s">
        <v>25</v>
      </c>
      <c r="C5197" t="s">
        <v>150</v>
      </c>
      <c r="D5197" t="s">
        <v>141</v>
      </c>
      <c r="E5197" t="s">
        <v>7992</v>
      </c>
      <c r="F5197" t="s">
        <v>498</v>
      </c>
      <c r="G5197" t="s">
        <v>151</v>
      </c>
      <c r="H5197" t="s">
        <v>6657</v>
      </c>
      <c r="I5197" t="s">
        <v>200</v>
      </c>
      <c r="J5197" t="s">
        <v>144</v>
      </c>
      <c r="K5197" t="s">
        <v>5908</v>
      </c>
      <c r="L5197" t="s">
        <v>146</v>
      </c>
      <c r="M5197" t="s">
        <v>8729</v>
      </c>
    </row>
    <row r="5198" spans="1:13" x14ac:dyDescent="0.35">
      <c r="A5198" t="s">
        <v>8730</v>
      </c>
      <c r="B5198" t="s">
        <v>25</v>
      </c>
      <c r="C5198" t="s">
        <v>150</v>
      </c>
      <c r="D5198" t="s">
        <v>141</v>
      </c>
      <c r="E5198" t="s">
        <v>7713</v>
      </c>
      <c r="F5198" t="s">
        <v>288</v>
      </c>
      <c r="G5198" t="s">
        <v>198</v>
      </c>
      <c r="H5198" t="s">
        <v>6657</v>
      </c>
      <c r="I5198" t="s">
        <v>6166</v>
      </c>
      <c r="J5198" t="s">
        <v>144</v>
      </c>
      <c r="K5198" t="s">
        <v>6175</v>
      </c>
      <c r="L5198" t="s">
        <v>146</v>
      </c>
      <c r="M5198" t="s">
        <v>8731</v>
      </c>
    </row>
    <row r="5199" spans="1:13" x14ac:dyDescent="0.35">
      <c r="A5199" t="s">
        <v>8732</v>
      </c>
      <c r="B5199" t="s">
        <v>25</v>
      </c>
      <c r="C5199" t="s">
        <v>150</v>
      </c>
      <c r="D5199" t="s">
        <v>141</v>
      </c>
      <c r="E5199" t="s">
        <v>7611</v>
      </c>
      <c r="F5199" t="s">
        <v>288</v>
      </c>
      <c r="G5199" t="s">
        <v>198</v>
      </c>
      <c r="H5199" t="s">
        <v>6657</v>
      </c>
      <c r="I5199" t="s">
        <v>55</v>
      </c>
      <c r="J5199" t="s">
        <v>144</v>
      </c>
      <c r="K5199" t="s">
        <v>6175</v>
      </c>
      <c r="L5199" t="s">
        <v>146</v>
      </c>
      <c r="M5199" t="s">
        <v>8733</v>
      </c>
    </row>
    <row r="5200" spans="1:13" x14ac:dyDescent="0.35">
      <c r="A5200" t="s">
        <v>8734</v>
      </c>
      <c r="B5200" t="s">
        <v>25</v>
      </c>
      <c r="C5200" t="s">
        <v>89</v>
      </c>
      <c r="D5200" t="s">
        <v>141</v>
      </c>
      <c r="E5200" t="s">
        <v>7614</v>
      </c>
      <c r="F5200" t="s">
        <v>7804</v>
      </c>
      <c r="G5200" t="s">
        <v>147</v>
      </c>
      <c r="H5200" t="s">
        <v>6657</v>
      </c>
      <c r="I5200" t="s">
        <v>55</v>
      </c>
      <c r="J5200" t="s">
        <v>144</v>
      </c>
      <c r="K5200" t="s">
        <v>6175</v>
      </c>
      <c r="L5200" t="s">
        <v>146</v>
      </c>
      <c r="M5200" t="s">
        <v>8735</v>
      </c>
    </row>
    <row r="5201" spans="1:13" x14ac:dyDescent="0.35">
      <c r="A5201" t="s">
        <v>8736</v>
      </c>
      <c r="B5201" t="s">
        <v>25</v>
      </c>
      <c r="C5201" t="s">
        <v>7827</v>
      </c>
      <c r="D5201" t="s">
        <v>141</v>
      </c>
      <c r="E5201" t="s">
        <v>7766</v>
      </c>
      <c r="F5201" t="s">
        <v>7818</v>
      </c>
      <c r="G5201" t="s">
        <v>147</v>
      </c>
      <c r="H5201" t="s">
        <v>6657</v>
      </c>
      <c r="I5201" t="s">
        <v>200</v>
      </c>
      <c r="J5201" t="s">
        <v>144</v>
      </c>
      <c r="K5201" t="s">
        <v>6175</v>
      </c>
      <c r="L5201" t="s">
        <v>146</v>
      </c>
      <c r="M5201" t="s">
        <v>9594</v>
      </c>
    </row>
    <row r="5202" spans="1:13" x14ac:dyDescent="0.35">
      <c r="A5202" t="s">
        <v>8737</v>
      </c>
      <c r="B5202" t="s">
        <v>25</v>
      </c>
      <c r="C5202" t="s">
        <v>58</v>
      </c>
      <c r="D5202" t="s">
        <v>141</v>
      </c>
      <c r="E5202" t="s">
        <v>7611</v>
      </c>
      <c r="F5202" t="s">
        <v>6583</v>
      </c>
      <c r="G5202" t="s">
        <v>195</v>
      </c>
      <c r="H5202" t="s">
        <v>6657</v>
      </c>
      <c r="I5202" t="s">
        <v>6166</v>
      </c>
      <c r="J5202" t="s">
        <v>144</v>
      </c>
      <c r="K5202" t="s">
        <v>6175</v>
      </c>
      <c r="L5202" t="s">
        <v>146</v>
      </c>
      <c r="M5202" t="s">
        <v>8738</v>
      </c>
    </row>
    <row r="5203" spans="1:13" x14ac:dyDescent="0.35">
      <c r="A5203" t="s">
        <v>8739</v>
      </c>
      <c r="B5203" t="s">
        <v>25</v>
      </c>
      <c r="C5203" t="s">
        <v>58</v>
      </c>
      <c r="D5203" t="s">
        <v>141</v>
      </c>
      <c r="E5203" t="s">
        <v>7611</v>
      </c>
      <c r="F5203" t="s">
        <v>6583</v>
      </c>
      <c r="G5203" t="s">
        <v>195</v>
      </c>
      <c r="H5203" t="s">
        <v>6657</v>
      </c>
      <c r="I5203" t="s">
        <v>200</v>
      </c>
      <c r="J5203" t="s">
        <v>152</v>
      </c>
      <c r="K5203" t="s">
        <v>6175</v>
      </c>
      <c r="L5203" t="s">
        <v>146</v>
      </c>
      <c r="M5203" t="s">
        <v>8740</v>
      </c>
    </row>
    <row r="5204" spans="1:13" x14ac:dyDescent="0.35">
      <c r="A5204" t="s">
        <v>8741</v>
      </c>
      <c r="B5204" t="s">
        <v>25</v>
      </c>
      <c r="C5204" t="s">
        <v>150</v>
      </c>
      <c r="D5204" t="s">
        <v>141</v>
      </c>
      <c r="E5204" t="s">
        <v>7807</v>
      </c>
      <c r="F5204" t="s">
        <v>515</v>
      </c>
      <c r="G5204" t="s">
        <v>198</v>
      </c>
      <c r="H5204" t="s">
        <v>6657</v>
      </c>
      <c r="I5204" t="s">
        <v>55</v>
      </c>
      <c r="J5204" t="s">
        <v>5860</v>
      </c>
      <c r="K5204" t="s">
        <v>6175</v>
      </c>
      <c r="L5204" t="s">
        <v>146</v>
      </c>
      <c r="M5204" t="s">
        <v>8742</v>
      </c>
    </row>
    <row r="5205" spans="1:13" x14ac:dyDescent="0.35">
      <c r="A5205" t="s">
        <v>8743</v>
      </c>
      <c r="B5205" t="s">
        <v>25</v>
      </c>
      <c r="C5205" t="s">
        <v>150</v>
      </c>
      <c r="D5205" t="s">
        <v>82</v>
      </c>
      <c r="E5205" t="s">
        <v>7927</v>
      </c>
      <c r="F5205" t="s">
        <v>202</v>
      </c>
      <c r="G5205" t="s">
        <v>537</v>
      </c>
      <c r="H5205" t="s">
        <v>6657</v>
      </c>
      <c r="I5205" t="s">
        <v>55</v>
      </c>
      <c r="J5205" t="s">
        <v>1503</v>
      </c>
      <c r="K5205" t="s">
        <v>5908</v>
      </c>
      <c r="L5205" t="s">
        <v>146</v>
      </c>
      <c r="M5205" t="s">
        <v>8744</v>
      </c>
    </row>
    <row r="5206" spans="1:13" x14ac:dyDescent="0.35">
      <c r="A5206" t="s">
        <v>8745</v>
      </c>
      <c r="B5206" t="s">
        <v>25</v>
      </c>
      <c r="C5206" t="s">
        <v>150</v>
      </c>
      <c r="D5206" t="s">
        <v>82</v>
      </c>
      <c r="E5206" t="s">
        <v>7927</v>
      </c>
      <c r="F5206" t="s">
        <v>202</v>
      </c>
      <c r="G5206" t="s">
        <v>537</v>
      </c>
      <c r="H5206" t="s">
        <v>6657</v>
      </c>
      <c r="I5206" t="s">
        <v>55</v>
      </c>
      <c r="J5206" t="s">
        <v>1503</v>
      </c>
      <c r="K5206" t="s">
        <v>5908</v>
      </c>
      <c r="L5206" t="s">
        <v>146</v>
      </c>
      <c r="M5206" t="s">
        <v>8746</v>
      </c>
    </row>
    <row r="5207" spans="1:13" x14ac:dyDescent="0.35">
      <c r="A5207" t="s">
        <v>9595</v>
      </c>
      <c r="B5207" t="s">
        <v>25</v>
      </c>
      <c r="C5207" t="s">
        <v>150</v>
      </c>
      <c r="D5207" t="s">
        <v>57</v>
      </c>
      <c r="E5207" t="s">
        <v>7713</v>
      </c>
      <c r="F5207" t="s">
        <v>202</v>
      </c>
      <c r="G5207" t="s">
        <v>2179</v>
      </c>
      <c r="H5207" t="s">
        <v>6657</v>
      </c>
      <c r="I5207" t="s">
        <v>55</v>
      </c>
      <c r="J5207" t="s">
        <v>144</v>
      </c>
      <c r="K5207" t="s">
        <v>5908</v>
      </c>
      <c r="L5207" t="s">
        <v>146</v>
      </c>
      <c r="M5207" t="s">
        <v>9596</v>
      </c>
    </row>
    <row r="5208" spans="1:13" x14ac:dyDescent="0.35">
      <c r="A5208" t="s">
        <v>9597</v>
      </c>
      <c r="B5208" t="s">
        <v>25</v>
      </c>
      <c r="C5208" t="s">
        <v>150</v>
      </c>
      <c r="D5208" t="s">
        <v>57</v>
      </c>
      <c r="E5208" t="s">
        <v>7713</v>
      </c>
      <c r="F5208" t="s">
        <v>202</v>
      </c>
      <c r="G5208" t="s">
        <v>2179</v>
      </c>
      <c r="H5208" t="s">
        <v>6657</v>
      </c>
      <c r="I5208" t="s">
        <v>55</v>
      </c>
      <c r="J5208" t="s">
        <v>144</v>
      </c>
      <c r="K5208" t="s">
        <v>5908</v>
      </c>
      <c r="L5208" t="s">
        <v>146</v>
      </c>
      <c r="M5208" t="s">
        <v>9598</v>
      </c>
    </row>
    <row r="5209" spans="1:13" x14ac:dyDescent="0.35">
      <c r="A5209" t="s">
        <v>8747</v>
      </c>
      <c r="B5209" t="s">
        <v>25</v>
      </c>
      <c r="C5209" t="s">
        <v>150</v>
      </c>
      <c r="D5209" t="s">
        <v>141</v>
      </c>
      <c r="E5209" t="s">
        <v>8748</v>
      </c>
      <c r="F5209" t="s">
        <v>7633</v>
      </c>
      <c r="G5209" t="s">
        <v>3367</v>
      </c>
      <c r="H5209" t="s">
        <v>6657</v>
      </c>
      <c r="I5209" t="s">
        <v>55</v>
      </c>
      <c r="J5209" t="s">
        <v>144</v>
      </c>
      <c r="K5209" t="s">
        <v>6175</v>
      </c>
      <c r="L5209" t="s">
        <v>146</v>
      </c>
      <c r="M5209" t="s">
        <v>8749</v>
      </c>
    </row>
    <row r="5210" spans="1:13" x14ac:dyDescent="0.35">
      <c r="A5210" t="s">
        <v>9599</v>
      </c>
      <c r="B5210" t="s">
        <v>25</v>
      </c>
      <c r="C5210" t="s">
        <v>150</v>
      </c>
      <c r="D5210" t="s">
        <v>141</v>
      </c>
      <c r="E5210" t="s">
        <v>8748</v>
      </c>
      <c r="F5210" t="s">
        <v>576</v>
      </c>
      <c r="G5210" t="s">
        <v>198</v>
      </c>
      <c r="H5210" t="s">
        <v>6657</v>
      </c>
      <c r="I5210" t="s">
        <v>55</v>
      </c>
      <c r="J5210" t="s">
        <v>144</v>
      </c>
      <c r="K5210" t="s">
        <v>6175</v>
      </c>
      <c r="L5210" t="s">
        <v>146</v>
      </c>
      <c r="M5210" t="s">
        <v>9600</v>
      </c>
    </row>
    <row r="5211" spans="1:13" x14ac:dyDescent="0.35">
      <c r="A5211" t="s">
        <v>9601</v>
      </c>
      <c r="B5211" t="s">
        <v>25</v>
      </c>
      <c r="C5211" t="s">
        <v>150</v>
      </c>
      <c r="D5211" t="s">
        <v>141</v>
      </c>
      <c r="E5211" t="s">
        <v>7666</v>
      </c>
      <c r="F5211" t="s">
        <v>9602</v>
      </c>
      <c r="G5211" t="s">
        <v>198</v>
      </c>
      <c r="H5211" t="s">
        <v>6657</v>
      </c>
      <c r="I5211" t="s">
        <v>55</v>
      </c>
      <c r="J5211" t="s">
        <v>1503</v>
      </c>
      <c r="K5211" t="s">
        <v>6175</v>
      </c>
      <c r="L5211" t="s">
        <v>146</v>
      </c>
      <c r="M5211" t="s">
        <v>9603</v>
      </c>
    </row>
    <row r="5212" spans="1:13" x14ac:dyDescent="0.35">
      <c r="A5212" t="s">
        <v>9604</v>
      </c>
      <c r="B5212" t="s">
        <v>25</v>
      </c>
      <c r="C5212" t="s">
        <v>150</v>
      </c>
      <c r="D5212" t="s">
        <v>141</v>
      </c>
      <c r="E5212" t="s">
        <v>8750</v>
      </c>
      <c r="F5212" t="s">
        <v>5150</v>
      </c>
      <c r="G5212" t="s">
        <v>198</v>
      </c>
      <c r="H5212" t="s">
        <v>6657</v>
      </c>
      <c r="I5212" t="s">
        <v>6166</v>
      </c>
      <c r="J5212" t="s">
        <v>2175</v>
      </c>
      <c r="K5212" t="s">
        <v>6175</v>
      </c>
      <c r="L5212" t="s">
        <v>146</v>
      </c>
      <c r="M5212" t="s">
        <v>9605</v>
      </c>
    </row>
    <row r="5213" spans="1:13" x14ac:dyDescent="0.35">
      <c r="A5213" t="s">
        <v>9606</v>
      </c>
      <c r="B5213" t="s">
        <v>25</v>
      </c>
      <c r="C5213" t="s">
        <v>69</v>
      </c>
      <c r="D5213" t="s">
        <v>141</v>
      </c>
      <c r="E5213" t="s">
        <v>7611</v>
      </c>
      <c r="F5213" t="s">
        <v>277</v>
      </c>
      <c r="G5213" t="s">
        <v>195</v>
      </c>
      <c r="H5213" t="s">
        <v>6657</v>
      </c>
      <c r="I5213" t="s">
        <v>6166</v>
      </c>
      <c r="J5213" t="s">
        <v>2175</v>
      </c>
      <c r="K5213" t="s">
        <v>6175</v>
      </c>
      <c r="L5213" t="s">
        <v>146</v>
      </c>
      <c r="M5213" t="s">
        <v>9607</v>
      </c>
    </row>
    <row r="5214" spans="1:13" x14ac:dyDescent="0.35">
      <c r="A5214" t="s">
        <v>9608</v>
      </c>
      <c r="B5214" t="s">
        <v>25</v>
      </c>
      <c r="C5214" t="s">
        <v>69</v>
      </c>
      <c r="D5214" t="s">
        <v>141</v>
      </c>
      <c r="E5214" t="s">
        <v>7611</v>
      </c>
      <c r="F5214" t="s">
        <v>277</v>
      </c>
      <c r="G5214" t="s">
        <v>195</v>
      </c>
      <c r="H5214" t="s">
        <v>6657</v>
      </c>
      <c r="I5214" t="s">
        <v>55</v>
      </c>
      <c r="J5214" t="s">
        <v>152</v>
      </c>
      <c r="K5214" t="s">
        <v>6175</v>
      </c>
      <c r="L5214" t="s">
        <v>146</v>
      </c>
      <c r="M5214" t="s">
        <v>9609</v>
      </c>
    </row>
    <row r="5215" spans="1:13" x14ac:dyDescent="0.35">
      <c r="A5215" t="s">
        <v>9610</v>
      </c>
      <c r="B5215" t="s">
        <v>25</v>
      </c>
      <c r="C5215" t="s">
        <v>150</v>
      </c>
      <c r="D5215" t="s">
        <v>141</v>
      </c>
      <c r="E5215" t="s">
        <v>8750</v>
      </c>
      <c r="F5215" t="s">
        <v>2168</v>
      </c>
      <c r="G5215" t="s">
        <v>198</v>
      </c>
      <c r="H5215" t="s">
        <v>6657</v>
      </c>
      <c r="I5215" t="s">
        <v>55</v>
      </c>
      <c r="J5215" t="s">
        <v>144</v>
      </c>
      <c r="K5215" t="s">
        <v>6175</v>
      </c>
      <c r="L5215" t="s">
        <v>146</v>
      </c>
      <c r="M5215" t="s">
        <v>9611</v>
      </c>
    </row>
    <row r="5216" spans="1:13" x14ac:dyDescent="0.35">
      <c r="A5216" t="s">
        <v>8751</v>
      </c>
      <c r="B5216" t="s">
        <v>25</v>
      </c>
      <c r="C5216" t="s">
        <v>58</v>
      </c>
      <c r="D5216" t="s">
        <v>141</v>
      </c>
      <c r="E5216" t="s">
        <v>8750</v>
      </c>
      <c r="F5216" t="s">
        <v>540</v>
      </c>
      <c r="G5216" t="s">
        <v>147</v>
      </c>
      <c r="H5216" t="s">
        <v>6657</v>
      </c>
      <c r="I5216" t="s">
        <v>55</v>
      </c>
      <c r="J5216" t="s">
        <v>144</v>
      </c>
      <c r="K5216" t="s">
        <v>6175</v>
      </c>
      <c r="L5216" t="s">
        <v>146</v>
      </c>
      <c r="M5216" t="s">
        <v>8752</v>
      </c>
    </row>
    <row r="5217" spans="1:13" x14ac:dyDescent="0.35">
      <c r="A5217" t="s">
        <v>8753</v>
      </c>
      <c r="B5217" t="s">
        <v>25</v>
      </c>
      <c r="C5217" t="s">
        <v>58</v>
      </c>
      <c r="D5217" t="s">
        <v>141</v>
      </c>
      <c r="E5217" t="s">
        <v>8750</v>
      </c>
      <c r="F5217" t="s">
        <v>540</v>
      </c>
      <c r="G5217" t="s">
        <v>147</v>
      </c>
      <c r="H5217" t="s">
        <v>6657</v>
      </c>
      <c r="I5217" t="s">
        <v>6166</v>
      </c>
      <c r="J5217" t="s">
        <v>144</v>
      </c>
      <c r="K5217" t="s">
        <v>6175</v>
      </c>
      <c r="L5217" t="s">
        <v>146</v>
      </c>
      <c r="M5217" t="s">
        <v>8754</v>
      </c>
    </row>
    <row r="5218" spans="1:13" x14ac:dyDescent="0.35">
      <c r="A5218" t="s">
        <v>8755</v>
      </c>
      <c r="B5218" t="s">
        <v>25</v>
      </c>
      <c r="C5218" t="s">
        <v>7827</v>
      </c>
      <c r="D5218" t="s">
        <v>141</v>
      </c>
      <c r="E5218" t="s">
        <v>7764</v>
      </c>
      <c r="F5218" t="s">
        <v>7818</v>
      </c>
      <c r="G5218" t="s">
        <v>147</v>
      </c>
      <c r="H5218" t="s">
        <v>6657</v>
      </c>
      <c r="I5218" t="s">
        <v>200</v>
      </c>
      <c r="J5218" t="s">
        <v>144</v>
      </c>
      <c r="K5218" t="s">
        <v>6175</v>
      </c>
      <c r="L5218" t="s">
        <v>146</v>
      </c>
      <c r="M5218" t="s">
        <v>8756</v>
      </c>
    </row>
    <row r="5219" spans="1:13" x14ac:dyDescent="0.35">
      <c r="A5219" t="s">
        <v>9612</v>
      </c>
      <c r="B5219" t="s">
        <v>25</v>
      </c>
      <c r="C5219" t="s">
        <v>150</v>
      </c>
      <c r="D5219" t="s">
        <v>86</v>
      </c>
      <c r="E5219" t="s">
        <v>7611</v>
      </c>
      <c r="F5219" t="s">
        <v>202</v>
      </c>
      <c r="G5219" t="s">
        <v>151</v>
      </c>
      <c r="H5219" t="s">
        <v>6657</v>
      </c>
      <c r="I5219" t="s">
        <v>6166</v>
      </c>
      <c r="J5219" t="s">
        <v>152</v>
      </c>
      <c r="K5219" t="s">
        <v>6175</v>
      </c>
      <c r="L5219" t="s">
        <v>146</v>
      </c>
      <c r="M5219" t="s">
        <v>9465</v>
      </c>
    </row>
    <row r="5220" spans="1:13" x14ac:dyDescent="0.35">
      <c r="A5220" t="s">
        <v>9466</v>
      </c>
      <c r="B5220" t="s">
        <v>25</v>
      </c>
      <c r="C5220" t="s">
        <v>150</v>
      </c>
      <c r="D5220" t="s">
        <v>86</v>
      </c>
      <c r="E5220" t="s">
        <v>7611</v>
      </c>
      <c r="F5220" t="s">
        <v>202</v>
      </c>
      <c r="G5220" t="s">
        <v>151</v>
      </c>
      <c r="H5220" t="s">
        <v>6657</v>
      </c>
      <c r="I5220" t="s">
        <v>6166</v>
      </c>
      <c r="J5220" t="s">
        <v>152</v>
      </c>
      <c r="K5220" t="s">
        <v>6175</v>
      </c>
      <c r="L5220" t="s">
        <v>146</v>
      </c>
      <c r="M5220" t="s">
        <v>9467</v>
      </c>
    </row>
    <row r="5221" spans="1:13" x14ac:dyDescent="0.35">
      <c r="A5221" t="s">
        <v>9470</v>
      </c>
      <c r="B5221" t="s">
        <v>25</v>
      </c>
      <c r="C5221" t="s">
        <v>150</v>
      </c>
      <c r="D5221" t="s">
        <v>86</v>
      </c>
      <c r="E5221" t="s">
        <v>7614</v>
      </c>
      <c r="F5221" t="s">
        <v>202</v>
      </c>
      <c r="G5221" t="s">
        <v>151</v>
      </c>
      <c r="H5221" t="s">
        <v>6657</v>
      </c>
      <c r="I5221" t="s">
        <v>6166</v>
      </c>
      <c r="J5221" t="s">
        <v>144</v>
      </c>
      <c r="K5221" t="s">
        <v>6175</v>
      </c>
      <c r="L5221" t="s">
        <v>146</v>
      </c>
      <c r="M5221" t="s">
        <v>9471</v>
      </c>
    </row>
    <row r="5222" spans="1:13" x14ac:dyDescent="0.35">
      <c r="A5222" t="s">
        <v>9468</v>
      </c>
      <c r="B5222" t="s">
        <v>25</v>
      </c>
      <c r="C5222" t="s">
        <v>150</v>
      </c>
      <c r="D5222" t="s">
        <v>86</v>
      </c>
      <c r="E5222" t="s">
        <v>7611</v>
      </c>
      <c r="F5222" t="s">
        <v>202</v>
      </c>
      <c r="G5222" t="s">
        <v>151</v>
      </c>
      <c r="H5222" t="s">
        <v>6657</v>
      </c>
      <c r="I5222" t="s">
        <v>6166</v>
      </c>
      <c r="J5222" t="s">
        <v>144</v>
      </c>
      <c r="K5222" t="s">
        <v>6175</v>
      </c>
      <c r="L5222" t="s">
        <v>146</v>
      </c>
      <c r="M5222" t="s">
        <v>9613</v>
      </c>
    </row>
    <row r="5223" spans="1:13" x14ac:dyDescent="0.35">
      <c r="A5223" t="s">
        <v>9469</v>
      </c>
      <c r="B5223" t="s">
        <v>25</v>
      </c>
      <c r="C5223" t="s">
        <v>150</v>
      </c>
      <c r="D5223" t="s">
        <v>86</v>
      </c>
      <c r="E5223" t="s">
        <v>7611</v>
      </c>
      <c r="F5223" t="s">
        <v>202</v>
      </c>
      <c r="G5223" t="s">
        <v>151</v>
      </c>
      <c r="H5223" t="s">
        <v>6657</v>
      </c>
      <c r="I5223" t="s">
        <v>6166</v>
      </c>
      <c r="J5223" t="s">
        <v>144</v>
      </c>
      <c r="K5223" t="s">
        <v>6175</v>
      </c>
      <c r="L5223" t="s">
        <v>146</v>
      </c>
      <c r="M5223" t="s">
        <v>9614</v>
      </c>
    </row>
    <row r="5224" spans="1:13" x14ac:dyDescent="0.35">
      <c r="A5224" t="s">
        <v>9492</v>
      </c>
      <c r="B5224" t="s">
        <v>25</v>
      </c>
      <c r="C5224" t="s">
        <v>73</v>
      </c>
      <c r="D5224" t="s">
        <v>141</v>
      </c>
      <c r="E5224" t="s">
        <v>7614</v>
      </c>
      <c r="F5224" t="s">
        <v>8417</v>
      </c>
      <c r="G5224" t="s">
        <v>1560</v>
      </c>
      <c r="H5224" t="s">
        <v>6657</v>
      </c>
      <c r="I5224" t="s">
        <v>55</v>
      </c>
      <c r="J5224" t="s">
        <v>144</v>
      </c>
      <c r="K5224" t="s">
        <v>5908</v>
      </c>
      <c r="L5224" t="s">
        <v>146</v>
      </c>
      <c r="M5224" t="s">
        <v>9493</v>
      </c>
    </row>
    <row r="5225" spans="1:13" x14ac:dyDescent="0.35">
      <c r="A5225" t="s">
        <v>9615</v>
      </c>
      <c r="B5225" t="s">
        <v>25</v>
      </c>
      <c r="C5225" t="s">
        <v>73</v>
      </c>
      <c r="D5225" t="s">
        <v>141</v>
      </c>
      <c r="E5225" t="s">
        <v>7611</v>
      </c>
      <c r="F5225" t="s">
        <v>8417</v>
      </c>
      <c r="G5225" t="s">
        <v>1560</v>
      </c>
      <c r="H5225" t="s">
        <v>6657</v>
      </c>
      <c r="I5225" t="s">
        <v>200</v>
      </c>
      <c r="J5225" t="s">
        <v>144</v>
      </c>
      <c r="K5225" t="s">
        <v>5908</v>
      </c>
      <c r="L5225" t="s">
        <v>146</v>
      </c>
      <c r="M5225" t="s">
        <v>9494</v>
      </c>
    </row>
    <row r="5226" spans="1:13" x14ac:dyDescent="0.35">
      <c r="A5226" t="s">
        <v>9506</v>
      </c>
      <c r="B5226" t="s">
        <v>25</v>
      </c>
      <c r="C5226" t="s">
        <v>89</v>
      </c>
      <c r="D5226" t="s">
        <v>141</v>
      </c>
      <c r="E5226" t="s">
        <v>7766</v>
      </c>
      <c r="F5226" t="s">
        <v>7804</v>
      </c>
      <c r="G5226" t="s">
        <v>147</v>
      </c>
      <c r="H5226" t="s">
        <v>6657</v>
      </c>
      <c r="I5226" t="s">
        <v>200</v>
      </c>
      <c r="J5226" t="s">
        <v>144</v>
      </c>
      <c r="K5226" t="s">
        <v>6175</v>
      </c>
      <c r="L5226" t="s">
        <v>146</v>
      </c>
      <c r="M5226" t="s">
        <v>9616</v>
      </c>
    </row>
    <row r="5227" spans="1:13" x14ac:dyDescent="0.35">
      <c r="A5227" t="s">
        <v>9507</v>
      </c>
      <c r="B5227" t="s">
        <v>25</v>
      </c>
      <c r="C5227" t="s">
        <v>150</v>
      </c>
      <c r="D5227" t="s">
        <v>141</v>
      </c>
      <c r="E5227" t="s">
        <v>7624</v>
      </c>
      <c r="F5227" t="s">
        <v>6071</v>
      </c>
      <c r="G5227" t="s">
        <v>198</v>
      </c>
      <c r="H5227" t="s">
        <v>6657</v>
      </c>
      <c r="I5227" t="s">
        <v>55</v>
      </c>
      <c r="J5227" t="s">
        <v>144</v>
      </c>
      <c r="K5227" t="s">
        <v>6175</v>
      </c>
      <c r="L5227" t="s">
        <v>146</v>
      </c>
      <c r="M5227" t="s">
        <v>9505</v>
      </c>
    </row>
    <row r="5228" spans="1:13" x14ac:dyDescent="0.35">
      <c r="A5228" t="s">
        <v>8757</v>
      </c>
      <c r="B5228" t="s">
        <v>25</v>
      </c>
      <c r="C5228" t="s">
        <v>58</v>
      </c>
      <c r="D5228" t="s">
        <v>141</v>
      </c>
      <c r="E5228" t="s">
        <v>8758</v>
      </c>
      <c r="F5228" t="s">
        <v>8759</v>
      </c>
      <c r="G5228" t="s">
        <v>1560</v>
      </c>
      <c r="H5228" t="s">
        <v>8760</v>
      </c>
      <c r="I5228" t="s">
        <v>171</v>
      </c>
      <c r="J5228" t="s">
        <v>1503</v>
      </c>
      <c r="K5228" t="s">
        <v>5853</v>
      </c>
      <c r="L5228" t="s">
        <v>146</v>
      </c>
      <c r="M5228" t="s">
        <v>8761</v>
      </c>
    </row>
    <row r="5229" spans="1:13" x14ac:dyDescent="0.35">
      <c r="A5229" t="s">
        <v>8762</v>
      </c>
      <c r="B5229" t="s">
        <v>25</v>
      </c>
      <c r="C5229" t="s">
        <v>58</v>
      </c>
      <c r="D5229" t="s">
        <v>141</v>
      </c>
      <c r="E5229" t="s">
        <v>8758</v>
      </c>
      <c r="F5229" t="s">
        <v>8759</v>
      </c>
      <c r="G5229" t="s">
        <v>1560</v>
      </c>
      <c r="H5229" t="s">
        <v>8760</v>
      </c>
      <c r="I5229" t="s">
        <v>55</v>
      </c>
      <c r="J5229" t="s">
        <v>1503</v>
      </c>
      <c r="K5229" t="s">
        <v>5853</v>
      </c>
      <c r="L5229" t="s">
        <v>146</v>
      </c>
      <c r="M5229" t="s">
        <v>8763</v>
      </c>
    </row>
    <row r="5230" spans="1:13" x14ac:dyDescent="0.35">
      <c r="A5230" t="s">
        <v>8764</v>
      </c>
      <c r="B5230" t="s">
        <v>25</v>
      </c>
      <c r="C5230" t="s">
        <v>58</v>
      </c>
      <c r="D5230" t="s">
        <v>141</v>
      </c>
      <c r="E5230" t="s">
        <v>8765</v>
      </c>
      <c r="F5230" t="s">
        <v>660</v>
      </c>
      <c r="G5230" t="s">
        <v>195</v>
      </c>
      <c r="H5230" t="s">
        <v>8760</v>
      </c>
      <c r="I5230" t="s">
        <v>171</v>
      </c>
      <c r="J5230" t="s">
        <v>1503</v>
      </c>
      <c r="K5230" t="s">
        <v>5853</v>
      </c>
      <c r="L5230" t="s">
        <v>146</v>
      </c>
      <c r="M5230" t="s">
        <v>8766</v>
      </c>
    </row>
    <row r="5231" spans="1:13" x14ac:dyDescent="0.35">
      <c r="A5231" t="s">
        <v>8767</v>
      </c>
      <c r="B5231" t="s">
        <v>25</v>
      </c>
      <c r="C5231" t="s">
        <v>58</v>
      </c>
      <c r="D5231" t="s">
        <v>141</v>
      </c>
      <c r="E5231" t="s">
        <v>8765</v>
      </c>
      <c r="F5231" t="s">
        <v>660</v>
      </c>
      <c r="G5231" t="s">
        <v>1560</v>
      </c>
      <c r="H5231" t="s">
        <v>8760</v>
      </c>
      <c r="I5231" t="s">
        <v>55</v>
      </c>
      <c r="J5231" t="s">
        <v>1503</v>
      </c>
      <c r="K5231" t="s">
        <v>5853</v>
      </c>
      <c r="L5231" t="s">
        <v>146</v>
      </c>
      <c r="M5231" t="s">
        <v>8768</v>
      </c>
    </row>
    <row r="5232" spans="1:13" x14ac:dyDescent="0.35">
      <c r="A5232" t="s">
        <v>8769</v>
      </c>
      <c r="B5232" t="s">
        <v>25</v>
      </c>
      <c r="C5232" t="s">
        <v>58</v>
      </c>
      <c r="D5232" t="s">
        <v>141</v>
      </c>
      <c r="E5232" t="s">
        <v>8770</v>
      </c>
      <c r="F5232" t="s">
        <v>660</v>
      </c>
      <c r="G5232" t="s">
        <v>1560</v>
      </c>
      <c r="H5232" t="s">
        <v>8760</v>
      </c>
      <c r="I5232" t="s">
        <v>171</v>
      </c>
      <c r="J5232" t="s">
        <v>1503</v>
      </c>
      <c r="K5232" t="s">
        <v>5853</v>
      </c>
      <c r="L5232" t="s">
        <v>146</v>
      </c>
      <c r="M5232" t="s">
        <v>8771</v>
      </c>
    </row>
    <row r="5233" spans="1:13" x14ac:dyDescent="0.35">
      <c r="A5233" t="s">
        <v>8772</v>
      </c>
      <c r="B5233" t="s">
        <v>25</v>
      </c>
      <c r="C5233" t="s">
        <v>58</v>
      </c>
      <c r="D5233" t="s">
        <v>141</v>
      </c>
      <c r="E5233" t="s">
        <v>8770</v>
      </c>
      <c r="F5233" t="s">
        <v>660</v>
      </c>
      <c r="G5233" t="s">
        <v>1560</v>
      </c>
      <c r="H5233" t="s">
        <v>8760</v>
      </c>
      <c r="I5233" t="s">
        <v>55</v>
      </c>
      <c r="J5233" t="s">
        <v>1503</v>
      </c>
      <c r="K5233" t="s">
        <v>5853</v>
      </c>
      <c r="L5233" t="s">
        <v>146</v>
      </c>
      <c r="M5233" t="s">
        <v>8773</v>
      </c>
    </row>
    <row r="5234" spans="1:13" x14ac:dyDescent="0.35">
      <c r="A5234" t="s">
        <v>8774</v>
      </c>
      <c r="B5234" t="s">
        <v>25</v>
      </c>
      <c r="C5234" t="s">
        <v>58</v>
      </c>
      <c r="D5234" t="s">
        <v>141</v>
      </c>
      <c r="E5234" t="s">
        <v>8775</v>
      </c>
      <c r="F5234" t="s">
        <v>196</v>
      </c>
      <c r="G5234" t="s">
        <v>193</v>
      </c>
      <c r="H5234" t="s">
        <v>8760</v>
      </c>
      <c r="I5234" t="s">
        <v>55</v>
      </c>
      <c r="J5234" t="s">
        <v>144</v>
      </c>
      <c r="K5234" t="s">
        <v>5853</v>
      </c>
      <c r="L5234" t="s">
        <v>146</v>
      </c>
      <c r="M5234" t="s">
        <v>8776</v>
      </c>
    </row>
    <row r="5235" spans="1:13" x14ac:dyDescent="0.35">
      <c r="A5235" t="s">
        <v>8777</v>
      </c>
      <c r="B5235" t="s">
        <v>25</v>
      </c>
      <c r="C5235" t="s">
        <v>58</v>
      </c>
      <c r="D5235" t="s">
        <v>141</v>
      </c>
      <c r="E5235" t="s">
        <v>8778</v>
      </c>
      <c r="F5235" t="s">
        <v>196</v>
      </c>
      <c r="G5235" t="s">
        <v>193</v>
      </c>
      <c r="H5235" t="s">
        <v>8760</v>
      </c>
      <c r="I5235" t="s">
        <v>55</v>
      </c>
      <c r="J5235" t="s">
        <v>144</v>
      </c>
      <c r="K5235" t="s">
        <v>5853</v>
      </c>
      <c r="L5235" t="s">
        <v>146</v>
      </c>
      <c r="M5235" t="s">
        <v>8779</v>
      </c>
    </row>
    <row r="5236" spans="1:13" x14ac:dyDescent="0.35">
      <c r="A5236" t="s">
        <v>8780</v>
      </c>
      <c r="B5236" t="s">
        <v>25</v>
      </c>
      <c r="C5236" t="s">
        <v>72</v>
      </c>
      <c r="D5236" t="s">
        <v>141</v>
      </c>
      <c r="E5236" t="s">
        <v>8775</v>
      </c>
      <c r="F5236" t="s">
        <v>196</v>
      </c>
      <c r="G5236" t="s">
        <v>1560</v>
      </c>
      <c r="H5236" t="s">
        <v>8760</v>
      </c>
      <c r="I5236" t="s">
        <v>55</v>
      </c>
      <c r="J5236" t="s">
        <v>144</v>
      </c>
      <c r="K5236" t="s">
        <v>5853</v>
      </c>
      <c r="L5236" t="s">
        <v>146</v>
      </c>
      <c r="M5236" t="s">
        <v>8781</v>
      </c>
    </row>
    <row r="5237" spans="1:13" x14ac:dyDescent="0.35">
      <c r="A5237" t="s">
        <v>8782</v>
      </c>
      <c r="B5237" t="s">
        <v>25</v>
      </c>
      <c r="C5237" t="s">
        <v>72</v>
      </c>
      <c r="D5237" t="s">
        <v>141</v>
      </c>
      <c r="E5237" t="s">
        <v>8778</v>
      </c>
      <c r="F5237" t="s">
        <v>196</v>
      </c>
      <c r="G5237" t="s">
        <v>1560</v>
      </c>
      <c r="H5237" t="s">
        <v>8760</v>
      </c>
      <c r="I5237" t="s">
        <v>55</v>
      </c>
      <c r="J5237" t="s">
        <v>144</v>
      </c>
      <c r="K5237" t="s">
        <v>5853</v>
      </c>
      <c r="L5237" t="s">
        <v>146</v>
      </c>
      <c r="M5237" t="s">
        <v>8783</v>
      </c>
    </row>
    <row r="5238" spans="1:13" x14ac:dyDescent="0.35">
      <c r="A5238" t="s">
        <v>8784</v>
      </c>
      <c r="B5238" t="s">
        <v>25</v>
      </c>
      <c r="C5238" t="s">
        <v>72</v>
      </c>
      <c r="D5238" t="s">
        <v>141</v>
      </c>
      <c r="E5238" t="s">
        <v>8785</v>
      </c>
      <c r="F5238" t="s">
        <v>196</v>
      </c>
      <c r="G5238" t="s">
        <v>1560</v>
      </c>
      <c r="H5238" t="s">
        <v>8760</v>
      </c>
      <c r="I5238" t="s">
        <v>55</v>
      </c>
      <c r="J5238" t="s">
        <v>144</v>
      </c>
      <c r="K5238" t="s">
        <v>5853</v>
      </c>
      <c r="L5238" t="s">
        <v>146</v>
      </c>
      <c r="M5238" t="s">
        <v>8786</v>
      </c>
    </row>
    <row r="5239" spans="1:13" x14ac:dyDescent="0.35">
      <c r="A5239" t="s">
        <v>8787</v>
      </c>
      <c r="B5239" t="s">
        <v>25</v>
      </c>
      <c r="C5239" t="s">
        <v>72</v>
      </c>
      <c r="D5239" t="s">
        <v>141</v>
      </c>
      <c r="E5239" t="s">
        <v>8788</v>
      </c>
      <c r="F5239" t="s">
        <v>196</v>
      </c>
      <c r="G5239" t="s">
        <v>1560</v>
      </c>
      <c r="H5239" t="s">
        <v>8760</v>
      </c>
      <c r="I5239" t="s">
        <v>55</v>
      </c>
      <c r="J5239" t="s">
        <v>144</v>
      </c>
      <c r="K5239" t="s">
        <v>5853</v>
      </c>
      <c r="L5239" t="s">
        <v>146</v>
      </c>
      <c r="M5239" t="s">
        <v>8789</v>
      </c>
    </row>
    <row r="5240" spans="1:13" x14ac:dyDescent="0.35">
      <c r="A5240" t="s">
        <v>8790</v>
      </c>
      <c r="B5240" t="s">
        <v>25</v>
      </c>
      <c r="C5240" t="s">
        <v>72</v>
      </c>
      <c r="D5240" t="s">
        <v>141</v>
      </c>
      <c r="E5240" t="s">
        <v>8791</v>
      </c>
      <c r="F5240" t="s">
        <v>196</v>
      </c>
      <c r="G5240" t="s">
        <v>1560</v>
      </c>
      <c r="H5240" t="s">
        <v>8760</v>
      </c>
      <c r="I5240" t="s">
        <v>55</v>
      </c>
      <c r="J5240" t="s">
        <v>144</v>
      </c>
      <c r="K5240" t="s">
        <v>5853</v>
      </c>
      <c r="L5240" t="s">
        <v>146</v>
      </c>
      <c r="M5240" t="s">
        <v>8792</v>
      </c>
    </row>
    <row r="5241" spans="1:13" x14ac:dyDescent="0.35">
      <c r="A5241" t="s">
        <v>8793</v>
      </c>
      <c r="B5241" t="s">
        <v>25</v>
      </c>
      <c r="C5241" t="s">
        <v>69</v>
      </c>
      <c r="D5241" t="s">
        <v>141</v>
      </c>
      <c r="E5241" t="s">
        <v>8794</v>
      </c>
      <c r="F5241" t="s">
        <v>277</v>
      </c>
      <c r="G5241" t="s">
        <v>195</v>
      </c>
      <c r="H5241" t="s">
        <v>8760</v>
      </c>
      <c r="I5241" t="s">
        <v>55</v>
      </c>
      <c r="J5241" t="s">
        <v>144</v>
      </c>
      <c r="K5241" t="s">
        <v>5853</v>
      </c>
      <c r="L5241" t="s">
        <v>146</v>
      </c>
      <c r="M5241" t="s">
        <v>8795</v>
      </c>
    </row>
    <row r="5242" spans="1:13" x14ac:dyDescent="0.35">
      <c r="A5242" t="s">
        <v>8796</v>
      </c>
      <c r="B5242" t="s">
        <v>25</v>
      </c>
      <c r="C5242" t="s">
        <v>69</v>
      </c>
      <c r="D5242" t="s">
        <v>141</v>
      </c>
      <c r="E5242" t="s">
        <v>8797</v>
      </c>
      <c r="F5242" t="s">
        <v>277</v>
      </c>
      <c r="G5242" t="s">
        <v>195</v>
      </c>
      <c r="H5242" t="s">
        <v>8760</v>
      </c>
      <c r="I5242" t="s">
        <v>55</v>
      </c>
      <c r="J5242" t="s">
        <v>144</v>
      </c>
      <c r="K5242" t="s">
        <v>5853</v>
      </c>
      <c r="L5242" t="s">
        <v>146</v>
      </c>
      <c r="M5242" t="s">
        <v>8798</v>
      </c>
    </row>
    <row r="5243" spans="1:13" x14ac:dyDescent="0.35">
      <c r="A5243" t="s">
        <v>8799</v>
      </c>
      <c r="B5243" t="s">
        <v>25</v>
      </c>
      <c r="C5243" t="s">
        <v>150</v>
      </c>
      <c r="D5243" t="s">
        <v>141</v>
      </c>
      <c r="E5243" t="s">
        <v>8794</v>
      </c>
      <c r="F5243" t="s">
        <v>5150</v>
      </c>
      <c r="G5243" t="s">
        <v>193</v>
      </c>
      <c r="H5243" t="s">
        <v>8760</v>
      </c>
      <c r="I5243" t="s">
        <v>55</v>
      </c>
      <c r="J5243" t="s">
        <v>144</v>
      </c>
      <c r="K5243" t="s">
        <v>5853</v>
      </c>
      <c r="L5243" t="s">
        <v>146</v>
      </c>
      <c r="M5243" t="s">
        <v>8800</v>
      </c>
    </row>
    <row r="5244" spans="1:13" x14ac:dyDescent="0.35">
      <c r="A5244" t="s">
        <v>8801</v>
      </c>
      <c r="B5244" t="s">
        <v>25</v>
      </c>
      <c r="C5244" t="s">
        <v>150</v>
      </c>
      <c r="D5244" t="s">
        <v>82</v>
      </c>
      <c r="E5244" t="s">
        <v>8802</v>
      </c>
      <c r="F5244" t="s">
        <v>202</v>
      </c>
      <c r="G5244" t="s">
        <v>151</v>
      </c>
      <c r="H5244" t="s">
        <v>8760</v>
      </c>
      <c r="I5244" t="s">
        <v>55</v>
      </c>
      <c r="J5244" t="s">
        <v>1503</v>
      </c>
      <c r="K5244" t="s">
        <v>5908</v>
      </c>
      <c r="L5244" t="s">
        <v>146</v>
      </c>
      <c r="M5244" t="s">
        <v>8803</v>
      </c>
    </row>
    <row r="5245" spans="1:13" x14ac:dyDescent="0.35">
      <c r="A5245" t="s">
        <v>8804</v>
      </c>
      <c r="B5245" t="s">
        <v>25</v>
      </c>
      <c r="C5245" t="s">
        <v>150</v>
      </c>
      <c r="D5245" t="s">
        <v>82</v>
      </c>
      <c r="E5245" t="s">
        <v>8805</v>
      </c>
      <c r="F5245" t="s">
        <v>202</v>
      </c>
      <c r="G5245" t="s">
        <v>151</v>
      </c>
      <c r="H5245" t="s">
        <v>8760</v>
      </c>
      <c r="I5245" t="s">
        <v>55</v>
      </c>
      <c r="J5245" t="s">
        <v>1503</v>
      </c>
      <c r="K5245" t="s">
        <v>5908</v>
      </c>
      <c r="L5245" t="s">
        <v>146</v>
      </c>
      <c r="M5245" t="s">
        <v>8806</v>
      </c>
    </row>
    <row r="5246" spans="1:13" x14ac:dyDescent="0.35">
      <c r="A5246" t="s">
        <v>8807</v>
      </c>
      <c r="B5246" t="s">
        <v>25</v>
      </c>
      <c r="C5246" t="s">
        <v>150</v>
      </c>
      <c r="D5246" t="s">
        <v>82</v>
      </c>
      <c r="E5246" t="s">
        <v>8808</v>
      </c>
      <c r="F5246" t="s">
        <v>202</v>
      </c>
      <c r="G5246" t="s">
        <v>151</v>
      </c>
      <c r="H5246" t="s">
        <v>8760</v>
      </c>
      <c r="I5246" t="s">
        <v>55</v>
      </c>
      <c r="J5246" t="s">
        <v>1503</v>
      </c>
      <c r="K5246" t="s">
        <v>5908</v>
      </c>
      <c r="L5246" t="s">
        <v>146</v>
      </c>
      <c r="M5246" t="s">
        <v>8809</v>
      </c>
    </row>
    <row r="5247" spans="1:13" x14ac:dyDescent="0.35">
      <c r="A5247" t="s">
        <v>8810</v>
      </c>
      <c r="B5247" t="s">
        <v>25</v>
      </c>
      <c r="C5247" t="s">
        <v>59</v>
      </c>
      <c r="D5247" t="s">
        <v>60</v>
      </c>
      <c r="E5247" t="s">
        <v>8811</v>
      </c>
      <c r="F5247" t="s">
        <v>2209</v>
      </c>
      <c r="G5247" t="s">
        <v>1560</v>
      </c>
      <c r="H5247" t="s">
        <v>8760</v>
      </c>
      <c r="I5247" t="s">
        <v>55</v>
      </c>
      <c r="J5247" t="s">
        <v>2175</v>
      </c>
      <c r="K5247" t="s">
        <v>5908</v>
      </c>
      <c r="L5247" t="s">
        <v>252</v>
      </c>
      <c r="M5247" t="s">
        <v>8812</v>
      </c>
    </row>
    <row r="5248" spans="1:13" x14ac:dyDescent="0.35">
      <c r="A5248" t="s">
        <v>8813</v>
      </c>
      <c r="B5248" t="s">
        <v>25</v>
      </c>
      <c r="C5248" t="s">
        <v>59</v>
      </c>
      <c r="D5248" t="s">
        <v>60</v>
      </c>
      <c r="E5248" t="s">
        <v>8814</v>
      </c>
      <c r="F5248" t="s">
        <v>2209</v>
      </c>
      <c r="G5248" t="s">
        <v>1560</v>
      </c>
      <c r="H5248" t="s">
        <v>8760</v>
      </c>
      <c r="I5248" t="s">
        <v>55</v>
      </c>
      <c r="J5248" t="s">
        <v>2175</v>
      </c>
      <c r="K5248" t="s">
        <v>5908</v>
      </c>
      <c r="L5248" t="s">
        <v>252</v>
      </c>
      <c r="M5248" t="s">
        <v>8815</v>
      </c>
    </row>
    <row r="5249" spans="1:13" x14ac:dyDescent="0.35">
      <c r="A5249" t="s">
        <v>8816</v>
      </c>
      <c r="B5249" t="s">
        <v>25</v>
      </c>
      <c r="C5249" t="s">
        <v>59</v>
      </c>
      <c r="D5249" t="s">
        <v>60</v>
      </c>
      <c r="E5249" t="s">
        <v>8817</v>
      </c>
      <c r="F5249" t="s">
        <v>2209</v>
      </c>
      <c r="G5249" t="s">
        <v>1560</v>
      </c>
      <c r="H5249" t="s">
        <v>8760</v>
      </c>
      <c r="I5249" t="s">
        <v>55</v>
      </c>
      <c r="J5249" t="s">
        <v>2175</v>
      </c>
      <c r="K5249" t="s">
        <v>5908</v>
      </c>
      <c r="L5249" t="s">
        <v>252</v>
      </c>
      <c r="M5249" t="s">
        <v>8818</v>
      </c>
    </row>
    <row r="5250" spans="1:13" x14ac:dyDescent="0.35">
      <c r="A5250" t="s">
        <v>8819</v>
      </c>
      <c r="B5250" t="s">
        <v>25</v>
      </c>
      <c r="C5250" t="s">
        <v>59</v>
      </c>
      <c r="D5250" t="s">
        <v>60</v>
      </c>
      <c r="E5250" t="s">
        <v>8820</v>
      </c>
      <c r="F5250" t="s">
        <v>2209</v>
      </c>
      <c r="G5250" t="s">
        <v>1560</v>
      </c>
      <c r="H5250" t="s">
        <v>8760</v>
      </c>
      <c r="I5250" t="s">
        <v>55</v>
      </c>
      <c r="J5250" t="s">
        <v>2175</v>
      </c>
      <c r="K5250" t="s">
        <v>5908</v>
      </c>
      <c r="L5250" t="s">
        <v>252</v>
      </c>
      <c r="M5250" t="s">
        <v>8821</v>
      </c>
    </row>
    <row r="5251" spans="1:13" x14ac:dyDescent="0.35">
      <c r="A5251" t="s">
        <v>8822</v>
      </c>
      <c r="B5251" t="s">
        <v>25</v>
      </c>
      <c r="C5251" t="s">
        <v>59</v>
      </c>
      <c r="D5251" t="s">
        <v>60</v>
      </c>
      <c r="E5251" t="s">
        <v>8823</v>
      </c>
      <c r="F5251" t="s">
        <v>2209</v>
      </c>
      <c r="G5251" t="s">
        <v>1560</v>
      </c>
      <c r="H5251" t="s">
        <v>8760</v>
      </c>
      <c r="I5251" t="s">
        <v>55</v>
      </c>
      <c r="J5251" t="s">
        <v>2175</v>
      </c>
      <c r="K5251" t="s">
        <v>5908</v>
      </c>
      <c r="L5251" t="s">
        <v>252</v>
      </c>
      <c r="M5251" t="s">
        <v>8824</v>
      </c>
    </row>
    <row r="5252" spans="1:13" x14ac:dyDescent="0.35">
      <c r="A5252" t="s">
        <v>8825</v>
      </c>
      <c r="B5252" t="s">
        <v>25</v>
      </c>
      <c r="C5252" t="s">
        <v>150</v>
      </c>
      <c r="D5252" t="s">
        <v>80</v>
      </c>
      <c r="E5252" t="s">
        <v>8826</v>
      </c>
      <c r="F5252" t="s">
        <v>2209</v>
      </c>
      <c r="G5252" t="s">
        <v>1560</v>
      </c>
      <c r="H5252" t="s">
        <v>8760</v>
      </c>
      <c r="I5252" t="s">
        <v>55</v>
      </c>
      <c r="J5252" t="s">
        <v>144</v>
      </c>
      <c r="K5252" t="s">
        <v>5908</v>
      </c>
      <c r="L5252" t="s">
        <v>252</v>
      </c>
      <c r="M5252" t="s">
        <v>8827</v>
      </c>
    </row>
    <row r="5253" spans="1:13" x14ac:dyDescent="0.35">
      <c r="A5253" t="s">
        <v>8828</v>
      </c>
      <c r="B5253" t="s">
        <v>25</v>
      </c>
      <c r="C5253" t="s">
        <v>150</v>
      </c>
      <c r="D5253" t="s">
        <v>80</v>
      </c>
      <c r="E5253" t="s">
        <v>8829</v>
      </c>
      <c r="F5253" t="s">
        <v>2209</v>
      </c>
      <c r="G5253" t="s">
        <v>1560</v>
      </c>
      <c r="H5253" t="s">
        <v>8760</v>
      </c>
      <c r="I5253" t="s">
        <v>55</v>
      </c>
      <c r="J5253" t="s">
        <v>144</v>
      </c>
      <c r="K5253" t="s">
        <v>5908</v>
      </c>
      <c r="L5253" t="s">
        <v>252</v>
      </c>
      <c r="M5253" t="s">
        <v>8830</v>
      </c>
    </row>
    <row r="5254" spans="1:13" x14ac:dyDescent="0.35">
      <c r="A5254" t="s">
        <v>8831</v>
      </c>
      <c r="B5254" t="s">
        <v>25</v>
      </c>
      <c r="C5254" t="s">
        <v>150</v>
      </c>
      <c r="D5254" t="s">
        <v>80</v>
      </c>
      <c r="E5254" t="s">
        <v>8832</v>
      </c>
      <c r="F5254" t="s">
        <v>2209</v>
      </c>
      <c r="G5254" t="s">
        <v>1560</v>
      </c>
      <c r="H5254" t="s">
        <v>8760</v>
      </c>
      <c r="I5254" t="s">
        <v>55</v>
      </c>
      <c r="J5254" t="s">
        <v>144</v>
      </c>
      <c r="K5254" t="s">
        <v>5908</v>
      </c>
      <c r="L5254" t="s">
        <v>252</v>
      </c>
      <c r="M5254" t="s">
        <v>8833</v>
      </c>
    </row>
    <row r="5255" spans="1:13" x14ac:dyDescent="0.35">
      <c r="A5255" t="s">
        <v>8834</v>
      </c>
      <c r="B5255" t="s">
        <v>25</v>
      </c>
      <c r="C5255" t="s">
        <v>150</v>
      </c>
      <c r="D5255" t="s">
        <v>80</v>
      </c>
      <c r="E5255" t="s">
        <v>8835</v>
      </c>
      <c r="F5255" t="s">
        <v>2209</v>
      </c>
      <c r="G5255" t="s">
        <v>1560</v>
      </c>
      <c r="H5255" t="s">
        <v>8760</v>
      </c>
      <c r="I5255" t="s">
        <v>55</v>
      </c>
      <c r="J5255" t="s">
        <v>144</v>
      </c>
      <c r="K5255" t="s">
        <v>5908</v>
      </c>
      <c r="L5255" t="s">
        <v>252</v>
      </c>
      <c r="M5255" t="s">
        <v>8836</v>
      </c>
    </row>
    <row r="5256" spans="1:13" x14ac:dyDescent="0.35">
      <c r="A5256" t="s">
        <v>8837</v>
      </c>
      <c r="B5256" t="s">
        <v>25</v>
      </c>
      <c r="C5256" t="s">
        <v>150</v>
      </c>
      <c r="D5256" t="s">
        <v>80</v>
      </c>
      <c r="E5256" t="s">
        <v>8838</v>
      </c>
      <c r="F5256" t="s">
        <v>2209</v>
      </c>
      <c r="G5256" t="s">
        <v>1560</v>
      </c>
      <c r="H5256" t="s">
        <v>8760</v>
      </c>
      <c r="I5256" t="s">
        <v>55</v>
      </c>
      <c r="J5256" t="s">
        <v>144</v>
      </c>
      <c r="K5256" t="s">
        <v>5908</v>
      </c>
      <c r="L5256" t="s">
        <v>252</v>
      </c>
      <c r="M5256" t="s">
        <v>8839</v>
      </c>
    </row>
    <row r="5257" spans="1:13" x14ac:dyDescent="0.35">
      <c r="A5257" t="s">
        <v>8840</v>
      </c>
      <c r="B5257" t="s">
        <v>25</v>
      </c>
      <c r="C5257" t="s">
        <v>150</v>
      </c>
      <c r="D5257" t="s">
        <v>80</v>
      </c>
      <c r="E5257" t="s">
        <v>8841</v>
      </c>
      <c r="F5257" t="s">
        <v>2209</v>
      </c>
      <c r="G5257" t="s">
        <v>1560</v>
      </c>
      <c r="H5257" t="s">
        <v>8760</v>
      </c>
      <c r="I5257" t="s">
        <v>55</v>
      </c>
      <c r="J5257" t="s">
        <v>144</v>
      </c>
      <c r="K5257" t="s">
        <v>5908</v>
      </c>
      <c r="L5257" t="s">
        <v>252</v>
      </c>
      <c r="M5257" t="s">
        <v>8842</v>
      </c>
    </row>
    <row r="5258" spans="1:13" x14ac:dyDescent="0.35">
      <c r="A5258" t="s">
        <v>8843</v>
      </c>
      <c r="B5258" t="s">
        <v>25</v>
      </c>
      <c r="C5258" t="s">
        <v>150</v>
      </c>
      <c r="D5258" t="s">
        <v>80</v>
      </c>
      <c r="E5258" t="s">
        <v>8844</v>
      </c>
      <c r="F5258" t="s">
        <v>2209</v>
      </c>
      <c r="G5258" t="s">
        <v>1560</v>
      </c>
      <c r="H5258" t="s">
        <v>8760</v>
      </c>
      <c r="I5258" t="s">
        <v>55</v>
      </c>
      <c r="J5258" t="s">
        <v>144</v>
      </c>
      <c r="K5258" t="s">
        <v>5908</v>
      </c>
      <c r="L5258" t="s">
        <v>252</v>
      </c>
      <c r="M5258" t="s">
        <v>8845</v>
      </c>
    </row>
    <row r="5259" spans="1:13" x14ac:dyDescent="0.35">
      <c r="A5259" t="s">
        <v>8846</v>
      </c>
      <c r="B5259" t="s">
        <v>25</v>
      </c>
      <c r="C5259" t="s">
        <v>150</v>
      </c>
      <c r="D5259" t="s">
        <v>80</v>
      </c>
      <c r="E5259" t="s">
        <v>8847</v>
      </c>
      <c r="F5259" t="s">
        <v>2202</v>
      </c>
      <c r="G5259" t="s">
        <v>1560</v>
      </c>
      <c r="H5259" t="s">
        <v>8760</v>
      </c>
      <c r="I5259" t="s">
        <v>55</v>
      </c>
      <c r="J5259" t="s">
        <v>144</v>
      </c>
      <c r="K5259" t="s">
        <v>5908</v>
      </c>
      <c r="L5259" t="s">
        <v>252</v>
      </c>
      <c r="M5259" t="s">
        <v>8848</v>
      </c>
    </row>
    <row r="5260" spans="1:13" x14ac:dyDescent="0.35">
      <c r="A5260" t="s">
        <v>8849</v>
      </c>
      <c r="B5260" t="s">
        <v>25</v>
      </c>
      <c r="C5260" t="s">
        <v>59</v>
      </c>
      <c r="D5260" t="s">
        <v>60</v>
      </c>
      <c r="E5260" t="s">
        <v>8811</v>
      </c>
      <c r="F5260" t="s">
        <v>388</v>
      </c>
      <c r="G5260" t="s">
        <v>1560</v>
      </c>
      <c r="H5260" t="s">
        <v>8760</v>
      </c>
      <c r="I5260" t="s">
        <v>55</v>
      </c>
      <c r="J5260" t="s">
        <v>2175</v>
      </c>
      <c r="K5260" t="s">
        <v>5908</v>
      </c>
      <c r="L5260" t="s">
        <v>252</v>
      </c>
      <c r="M5260" t="s">
        <v>8850</v>
      </c>
    </row>
    <row r="5261" spans="1:13" x14ac:dyDescent="0.35">
      <c r="A5261" t="s">
        <v>8851</v>
      </c>
      <c r="B5261" t="s">
        <v>25</v>
      </c>
      <c r="C5261" t="s">
        <v>59</v>
      </c>
      <c r="D5261" t="s">
        <v>60</v>
      </c>
      <c r="E5261" t="s">
        <v>8814</v>
      </c>
      <c r="F5261" t="s">
        <v>388</v>
      </c>
      <c r="G5261" t="s">
        <v>1560</v>
      </c>
      <c r="H5261" t="s">
        <v>8760</v>
      </c>
      <c r="I5261" t="s">
        <v>55</v>
      </c>
      <c r="J5261" t="s">
        <v>2175</v>
      </c>
      <c r="K5261" t="s">
        <v>5908</v>
      </c>
      <c r="L5261" t="s">
        <v>252</v>
      </c>
      <c r="M5261" t="s">
        <v>8852</v>
      </c>
    </row>
    <row r="5262" spans="1:13" x14ac:dyDescent="0.35">
      <c r="A5262" t="s">
        <v>8853</v>
      </c>
      <c r="B5262" t="s">
        <v>25</v>
      </c>
      <c r="C5262" t="s">
        <v>59</v>
      </c>
      <c r="D5262" t="s">
        <v>60</v>
      </c>
      <c r="E5262" t="s">
        <v>8817</v>
      </c>
      <c r="F5262" t="s">
        <v>388</v>
      </c>
      <c r="G5262" t="s">
        <v>1560</v>
      </c>
      <c r="H5262" t="s">
        <v>8760</v>
      </c>
      <c r="I5262" t="s">
        <v>55</v>
      </c>
      <c r="J5262" t="s">
        <v>2175</v>
      </c>
      <c r="K5262" t="s">
        <v>5908</v>
      </c>
      <c r="L5262" t="s">
        <v>252</v>
      </c>
      <c r="M5262" t="s">
        <v>8854</v>
      </c>
    </row>
    <row r="5263" spans="1:13" x14ac:dyDescent="0.35">
      <c r="A5263" t="s">
        <v>8855</v>
      </c>
      <c r="B5263" t="s">
        <v>25</v>
      </c>
      <c r="C5263" t="s">
        <v>59</v>
      </c>
      <c r="D5263" t="s">
        <v>60</v>
      </c>
      <c r="E5263" t="s">
        <v>8820</v>
      </c>
      <c r="F5263" t="s">
        <v>388</v>
      </c>
      <c r="G5263" t="s">
        <v>1560</v>
      </c>
      <c r="H5263" t="s">
        <v>8760</v>
      </c>
      <c r="I5263" t="s">
        <v>55</v>
      </c>
      <c r="J5263" t="s">
        <v>2175</v>
      </c>
      <c r="K5263" t="s">
        <v>5908</v>
      </c>
      <c r="L5263" t="s">
        <v>252</v>
      </c>
      <c r="M5263" t="s">
        <v>8856</v>
      </c>
    </row>
    <row r="5264" spans="1:13" x14ac:dyDescent="0.35">
      <c r="A5264" t="s">
        <v>8857</v>
      </c>
      <c r="B5264" t="s">
        <v>25</v>
      </c>
      <c r="C5264" t="s">
        <v>59</v>
      </c>
      <c r="D5264" t="s">
        <v>60</v>
      </c>
      <c r="E5264" t="s">
        <v>8823</v>
      </c>
      <c r="F5264" t="s">
        <v>388</v>
      </c>
      <c r="G5264" t="s">
        <v>1560</v>
      </c>
      <c r="H5264" t="s">
        <v>8760</v>
      </c>
      <c r="I5264" t="s">
        <v>55</v>
      </c>
      <c r="J5264" t="s">
        <v>2175</v>
      </c>
      <c r="K5264" t="s">
        <v>5908</v>
      </c>
      <c r="L5264" t="s">
        <v>252</v>
      </c>
      <c r="M5264" t="s">
        <v>8858</v>
      </c>
    </row>
    <row r="5265" spans="1:13" x14ac:dyDescent="0.35">
      <c r="A5265" t="s">
        <v>8859</v>
      </c>
      <c r="B5265" t="s">
        <v>25</v>
      </c>
      <c r="C5265" t="s">
        <v>150</v>
      </c>
      <c r="D5265" t="s">
        <v>80</v>
      </c>
      <c r="E5265" t="s">
        <v>8826</v>
      </c>
      <c r="F5265" t="s">
        <v>388</v>
      </c>
      <c r="G5265" t="s">
        <v>1560</v>
      </c>
      <c r="H5265" t="s">
        <v>8760</v>
      </c>
      <c r="I5265" t="s">
        <v>55</v>
      </c>
      <c r="J5265" t="s">
        <v>144</v>
      </c>
      <c r="K5265" t="s">
        <v>5908</v>
      </c>
      <c r="L5265" t="s">
        <v>252</v>
      </c>
      <c r="M5265" t="s">
        <v>8860</v>
      </c>
    </row>
    <row r="5266" spans="1:13" x14ac:dyDescent="0.35">
      <c r="A5266" t="s">
        <v>8861</v>
      </c>
      <c r="B5266" t="s">
        <v>25</v>
      </c>
      <c r="C5266" t="s">
        <v>150</v>
      </c>
      <c r="D5266" t="s">
        <v>80</v>
      </c>
      <c r="E5266" t="s">
        <v>8829</v>
      </c>
      <c r="F5266" t="s">
        <v>388</v>
      </c>
      <c r="G5266" t="s">
        <v>1560</v>
      </c>
      <c r="H5266" t="s">
        <v>8760</v>
      </c>
      <c r="I5266" t="s">
        <v>55</v>
      </c>
      <c r="J5266" t="s">
        <v>144</v>
      </c>
      <c r="K5266" t="s">
        <v>5908</v>
      </c>
      <c r="L5266" t="s">
        <v>252</v>
      </c>
      <c r="M5266" t="s">
        <v>8862</v>
      </c>
    </row>
    <row r="5267" spans="1:13" x14ac:dyDescent="0.35">
      <c r="A5267" t="s">
        <v>8863</v>
      </c>
      <c r="B5267" t="s">
        <v>25</v>
      </c>
      <c r="C5267" t="s">
        <v>150</v>
      </c>
      <c r="D5267" t="s">
        <v>80</v>
      </c>
      <c r="E5267" t="s">
        <v>8832</v>
      </c>
      <c r="F5267" t="s">
        <v>388</v>
      </c>
      <c r="G5267" t="s">
        <v>1560</v>
      </c>
      <c r="H5267" t="s">
        <v>8760</v>
      </c>
      <c r="I5267" t="s">
        <v>55</v>
      </c>
      <c r="J5267" t="s">
        <v>144</v>
      </c>
      <c r="K5267" t="s">
        <v>5908</v>
      </c>
      <c r="L5267" t="s">
        <v>252</v>
      </c>
      <c r="M5267" t="s">
        <v>8864</v>
      </c>
    </row>
    <row r="5268" spans="1:13" x14ac:dyDescent="0.35">
      <c r="A5268" t="s">
        <v>8865</v>
      </c>
      <c r="B5268" t="s">
        <v>25</v>
      </c>
      <c r="C5268" t="s">
        <v>150</v>
      </c>
      <c r="D5268" t="s">
        <v>80</v>
      </c>
      <c r="E5268" t="s">
        <v>8835</v>
      </c>
      <c r="F5268" t="s">
        <v>388</v>
      </c>
      <c r="G5268" t="s">
        <v>1560</v>
      </c>
      <c r="H5268" t="s">
        <v>8760</v>
      </c>
      <c r="I5268" t="s">
        <v>55</v>
      </c>
      <c r="J5268" t="s">
        <v>144</v>
      </c>
      <c r="K5268" t="s">
        <v>5908</v>
      </c>
      <c r="L5268" t="s">
        <v>252</v>
      </c>
      <c r="M5268" t="s">
        <v>8866</v>
      </c>
    </row>
    <row r="5269" spans="1:13" x14ac:dyDescent="0.35">
      <c r="A5269" t="s">
        <v>8867</v>
      </c>
      <c r="B5269" t="s">
        <v>25</v>
      </c>
      <c r="C5269" t="s">
        <v>150</v>
      </c>
      <c r="D5269" t="s">
        <v>80</v>
      </c>
      <c r="E5269" t="s">
        <v>8838</v>
      </c>
      <c r="F5269" t="s">
        <v>388</v>
      </c>
      <c r="G5269" t="s">
        <v>1560</v>
      </c>
      <c r="H5269" t="s">
        <v>8760</v>
      </c>
      <c r="I5269" t="s">
        <v>55</v>
      </c>
      <c r="J5269" t="s">
        <v>144</v>
      </c>
      <c r="K5269" t="s">
        <v>5908</v>
      </c>
      <c r="L5269" t="s">
        <v>252</v>
      </c>
      <c r="M5269" t="s">
        <v>8868</v>
      </c>
    </row>
    <row r="5270" spans="1:13" x14ac:dyDescent="0.35">
      <c r="A5270" t="s">
        <v>8869</v>
      </c>
      <c r="B5270" t="s">
        <v>25</v>
      </c>
      <c r="C5270" t="s">
        <v>150</v>
      </c>
      <c r="D5270" t="s">
        <v>80</v>
      </c>
      <c r="E5270" t="s">
        <v>8841</v>
      </c>
      <c r="F5270" t="s">
        <v>388</v>
      </c>
      <c r="G5270" t="s">
        <v>1560</v>
      </c>
      <c r="H5270" t="s">
        <v>8760</v>
      </c>
      <c r="I5270" t="s">
        <v>55</v>
      </c>
      <c r="J5270" t="s">
        <v>144</v>
      </c>
      <c r="K5270" t="s">
        <v>5908</v>
      </c>
      <c r="L5270" t="s">
        <v>252</v>
      </c>
      <c r="M5270" t="s">
        <v>8870</v>
      </c>
    </row>
    <row r="5271" spans="1:13" x14ac:dyDescent="0.35">
      <c r="A5271" t="s">
        <v>8871</v>
      </c>
      <c r="B5271" t="s">
        <v>25</v>
      </c>
      <c r="C5271" t="s">
        <v>150</v>
      </c>
      <c r="D5271" t="s">
        <v>80</v>
      </c>
      <c r="E5271" t="s">
        <v>8844</v>
      </c>
      <c r="F5271" t="s">
        <v>388</v>
      </c>
      <c r="G5271" t="s">
        <v>1560</v>
      </c>
      <c r="H5271" t="s">
        <v>8760</v>
      </c>
      <c r="I5271" t="s">
        <v>55</v>
      </c>
      <c r="J5271" t="s">
        <v>144</v>
      </c>
      <c r="K5271" t="s">
        <v>5908</v>
      </c>
      <c r="L5271" t="s">
        <v>252</v>
      </c>
      <c r="M5271" t="s">
        <v>8872</v>
      </c>
    </row>
    <row r="5272" spans="1:13" x14ac:dyDescent="0.35">
      <c r="A5272" t="s">
        <v>8873</v>
      </c>
      <c r="B5272" t="s">
        <v>25</v>
      </c>
      <c r="C5272" t="s">
        <v>59</v>
      </c>
      <c r="D5272" t="s">
        <v>60</v>
      </c>
      <c r="E5272" t="s">
        <v>8811</v>
      </c>
      <c r="F5272" t="s">
        <v>8082</v>
      </c>
      <c r="G5272" t="s">
        <v>1560</v>
      </c>
      <c r="H5272" t="s">
        <v>8760</v>
      </c>
      <c r="I5272" t="s">
        <v>55</v>
      </c>
      <c r="J5272" t="s">
        <v>2175</v>
      </c>
      <c r="K5272" t="s">
        <v>5908</v>
      </c>
      <c r="L5272" t="s">
        <v>252</v>
      </c>
      <c r="M5272" t="s">
        <v>8874</v>
      </c>
    </row>
    <row r="5273" spans="1:13" x14ac:dyDescent="0.35">
      <c r="A5273" t="s">
        <v>8875</v>
      </c>
      <c r="B5273" t="s">
        <v>25</v>
      </c>
      <c r="C5273" t="s">
        <v>59</v>
      </c>
      <c r="D5273" t="s">
        <v>60</v>
      </c>
      <c r="E5273" t="s">
        <v>8814</v>
      </c>
      <c r="F5273" t="s">
        <v>8082</v>
      </c>
      <c r="G5273" t="s">
        <v>1560</v>
      </c>
      <c r="H5273" t="s">
        <v>8760</v>
      </c>
      <c r="I5273" t="s">
        <v>55</v>
      </c>
      <c r="J5273" t="s">
        <v>2175</v>
      </c>
      <c r="K5273" t="s">
        <v>5908</v>
      </c>
      <c r="L5273" t="s">
        <v>252</v>
      </c>
      <c r="M5273" t="s">
        <v>8876</v>
      </c>
    </row>
    <row r="5274" spans="1:13" x14ac:dyDescent="0.35">
      <c r="A5274" t="s">
        <v>8877</v>
      </c>
      <c r="B5274" t="s">
        <v>25</v>
      </c>
      <c r="C5274" t="s">
        <v>59</v>
      </c>
      <c r="D5274" t="s">
        <v>60</v>
      </c>
      <c r="E5274" t="s">
        <v>8817</v>
      </c>
      <c r="F5274" t="s">
        <v>8082</v>
      </c>
      <c r="G5274" t="s">
        <v>1560</v>
      </c>
      <c r="H5274" t="s">
        <v>8760</v>
      </c>
      <c r="I5274" t="s">
        <v>55</v>
      </c>
      <c r="J5274" t="s">
        <v>2175</v>
      </c>
      <c r="K5274" t="s">
        <v>5908</v>
      </c>
      <c r="L5274" t="s">
        <v>252</v>
      </c>
      <c r="M5274" t="s">
        <v>8878</v>
      </c>
    </row>
    <row r="5275" spans="1:13" x14ac:dyDescent="0.35">
      <c r="A5275" t="s">
        <v>8879</v>
      </c>
      <c r="B5275" t="s">
        <v>25</v>
      </c>
      <c r="C5275" t="s">
        <v>59</v>
      </c>
      <c r="D5275" t="s">
        <v>60</v>
      </c>
      <c r="E5275" t="s">
        <v>8820</v>
      </c>
      <c r="F5275" t="s">
        <v>8082</v>
      </c>
      <c r="G5275" t="s">
        <v>1560</v>
      </c>
      <c r="H5275" t="s">
        <v>8760</v>
      </c>
      <c r="I5275" t="s">
        <v>55</v>
      </c>
      <c r="J5275" t="s">
        <v>2175</v>
      </c>
      <c r="K5275" t="s">
        <v>5908</v>
      </c>
      <c r="L5275" t="s">
        <v>252</v>
      </c>
      <c r="M5275" t="s">
        <v>8880</v>
      </c>
    </row>
    <row r="5276" spans="1:13" x14ac:dyDescent="0.35">
      <c r="A5276" t="s">
        <v>8881</v>
      </c>
      <c r="B5276" t="s">
        <v>25</v>
      </c>
      <c r="C5276" t="s">
        <v>59</v>
      </c>
      <c r="D5276" t="s">
        <v>60</v>
      </c>
      <c r="E5276" t="s">
        <v>8823</v>
      </c>
      <c r="F5276" t="s">
        <v>8082</v>
      </c>
      <c r="G5276" t="s">
        <v>1560</v>
      </c>
      <c r="H5276" t="s">
        <v>8760</v>
      </c>
      <c r="I5276" t="s">
        <v>55</v>
      </c>
      <c r="J5276" t="s">
        <v>2175</v>
      </c>
      <c r="K5276" t="s">
        <v>5908</v>
      </c>
      <c r="L5276" t="s">
        <v>252</v>
      </c>
      <c r="M5276" t="s">
        <v>8882</v>
      </c>
    </row>
    <row r="5277" spans="1:13" x14ac:dyDescent="0.35">
      <c r="A5277" t="s">
        <v>8883</v>
      </c>
      <c r="B5277" t="s">
        <v>25</v>
      </c>
      <c r="C5277" t="s">
        <v>150</v>
      </c>
      <c r="D5277" t="s">
        <v>80</v>
      </c>
      <c r="E5277" t="s">
        <v>8826</v>
      </c>
      <c r="F5277" t="s">
        <v>8082</v>
      </c>
      <c r="G5277" t="s">
        <v>1560</v>
      </c>
      <c r="H5277" t="s">
        <v>8760</v>
      </c>
      <c r="I5277" t="s">
        <v>55</v>
      </c>
      <c r="J5277" t="s">
        <v>144</v>
      </c>
      <c r="K5277" t="s">
        <v>5908</v>
      </c>
      <c r="L5277" t="s">
        <v>252</v>
      </c>
      <c r="M5277" t="s">
        <v>8884</v>
      </c>
    </row>
    <row r="5278" spans="1:13" x14ac:dyDescent="0.35">
      <c r="A5278" t="s">
        <v>8885</v>
      </c>
      <c r="B5278" t="s">
        <v>25</v>
      </c>
      <c r="C5278" t="s">
        <v>150</v>
      </c>
      <c r="D5278" t="s">
        <v>80</v>
      </c>
      <c r="E5278" t="s">
        <v>8829</v>
      </c>
      <c r="F5278" t="s">
        <v>8082</v>
      </c>
      <c r="G5278" t="s">
        <v>1560</v>
      </c>
      <c r="H5278" t="s">
        <v>8760</v>
      </c>
      <c r="I5278" t="s">
        <v>55</v>
      </c>
      <c r="J5278" t="s">
        <v>144</v>
      </c>
      <c r="K5278" t="s">
        <v>5908</v>
      </c>
      <c r="L5278" t="s">
        <v>252</v>
      </c>
      <c r="M5278" t="s">
        <v>8886</v>
      </c>
    </row>
    <row r="5279" spans="1:13" x14ac:dyDescent="0.35">
      <c r="A5279" t="s">
        <v>8887</v>
      </c>
      <c r="B5279" t="s">
        <v>25</v>
      </c>
      <c r="C5279" t="s">
        <v>150</v>
      </c>
      <c r="D5279" t="s">
        <v>80</v>
      </c>
      <c r="E5279" t="s">
        <v>8832</v>
      </c>
      <c r="F5279" t="s">
        <v>8082</v>
      </c>
      <c r="G5279" t="s">
        <v>1560</v>
      </c>
      <c r="H5279" t="s">
        <v>8760</v>
      </c>
      <c r="I5279" t="s">
        <v>55</v>
      </c>
      <c r="J5279" t="s">
        <v>144</v>
      </c>
      <c r="K5279" t="s">
        <v>5908</v>
      </c>
      <c r="L5279" t="s">
        <v>252</v>
      </c>
      <c r="M5279" t="s">
        <v>8888</v>
      </c>
    </row>
    <row r="5280" spans="1:13" x14ac:dyDescent="0.35">
      <c r="A5280" t="s">
        <v>8889</v>
      </c>
      <c r="B5280" t="s">
        <v>25</v>
      </c>
      <c r="C5280" t="s">
        <v>59</v>
      </c>
      <c r="D5280" t="s">
        <v>60</v>
      </c>
      <c r="E5280" t="s">
        <v>8811</v>
      </c>
      <c r="F5280" t="s">
        <v>2208</v>
      </c>
      <c r="G5280" t="s">
        <v>1560</v>
      </c>
      <c r="H5280" t="s">
        <v>8760</v>
      </c>
      <c r="I5280" t="s">
        <v>55</v>
      </c>
      <c r="J5280" t="s">
        <v>2175</v>
      </c>
      <c r="K5280" t="s">
        <v>5908</v>
      </c>
      <c r="L5280" t="s">
        <v>252</v>
      </c>
      <c r="M5280" t="s">
        <v>8890</v>
      </c>
    </row>
    <row r="5281" spans="1:13" x14ac:dyDescent="0.35">
      <c r="A5281" t="s">
        <v>8891</v>
      </c>
      <c r="B5281" t="s">
        <v>25</v>
      </c>
      <c r="C5281" t="s">
        <v>59</v>
      </c>
      <c r="D5281" t="s">
        <v>60</v>
      </c>
      <c r="E5281" t="s">
        <v>8814</v>
      </c>
      <c r="F5281" t="s">
        <v>2208</v>
      </c>
      <c r="G5281" t="s">
        <v>1560</v>
      </c>
      <c r="H5281" t="s">
        <v>8760</v>
      </c>
      <c r="I5281" t="s">
        <v>55</v>
      </c>
      <c r="J5281" t="s">
        <v>2175</v>
      </c>
      <c r="K5281" t="s">
        <v>5908</v>
      </c>
      <c r="L5281" t="s">
        <v>252</v>
      </c>
      <c r="M5281" t="s">
        <v>8892</v>
      </c>
    </row>
    <row r="5282" spans="1:13" x14ac:dyDescent="0.35">
      <c r="A5282" t="s">
        <v>8893</v>
      </c>
      <c r="B5282" t="s">
        <v>25</v>
      </c>
      <c r="C5282" t="s">
        <v>59</v>
      </c>
      <c r="D5282" t="s">
        <v>60</v>
      </c>
      <c r="E5282" t="s">
        <v>8817</v>
      </c>
      <c r="F5282" t="s">
        <v>2208</v>
      </c>
      <c r="G5282" t="s">
        <v>1560</v>
      </c>
      <c r="H5282" t="s">
        <v>8760</v>
      </c>
      <c r="I5282" t="s">
        <v>55</v>
      </c>
      <c r="J5282" t="s">
        <v>2175</v>
      </c>
      <c r="K5282" t="s">
        <v>5908</v>
      </c>
      <c r="L5282" t="s">
        <v>252</v>
      </c>
      <c r="M5282" t="s">
        <v>8894</v>
      </c>
    </row>
    <row r="5283" spans="1:13" x14ac:dyDescent="0.35">
      <c r="A5283" t="s">
        <v>8895</v>
      </c>
      <c r="B5283" t="s">
        <v>25</v>
      </c>
      <c r="C5283" t="s">
        <v>59</v>
      </c>
      <c r="D5283" t="s">
        <v>60</v>
      </c>
      <c r="E5283" t="s">
        <v>8820</v>
      </c>
      <c r="F5283" t="s">
        <v>2208</v>
      </c>
      <c r="G5283" t="s">
        <v>1560</v>
      </c>
      <c r="H5283" t="s">
        <v>8760</v>
      </c>
      <c r="I5283" t="s">
        <v>55</v>
      </c>
      <c r="J5283" t="s">
        <v>2175</v>
      </c>
      <c r="K5283" t="s">
        <v>5908</v>
      </c>
      <c r="L5283" t="s">
        <v>252</v>
      </c>
      <c r="M5283" t="s">
        <v>8896</v>
      </c>
    </row>
    <row r="5284" spans="1:13" x14ac:dyDescent="0.35">
      <c r="A5284" t="s">
        <v>8897</v>
      </c>
      <c r="B5284" t="s">
        <v>25</v>
      </c>
      <c r="C5284" t="s">
        <v>59</v>
      </c>
      <c r="D5284" t="s">
        <v>60</v>
      </c>
      <c r="E5284" t="s">
        <v>8823</v>
      </c>
      <c r="F5284" t="s">
        <v>2208</v>
      </c>
      <c r="G5284" t="s">
        <v>1560</v>
      </c>
      <c r="H5284" t="s">
        <v>8760</v>
      </c>
      <c r="I5284" t="s">
        <v>55</v>
      </c>
      <c r="J5284" t="s">
        <v>2175</v>
      </c>
      <c r="K5284" t="s">
        <v>5908</v>
      </c>
      <c r="L5284" t="s">
        <v>252</v>
      </c>
      <c r="M5284" t="s">
        <v>8898</v>
      </c>
    </row>
    <row r="5285" spans="1:13" x14ac:dyDescent="0.35">
      <c r="A5285" t="s">
        <v>8899</v>
      </c>
      <c r="B5285" t="s">
        <v>25</v>
      </c>
      <c r="C5285" t="s">
        <v>150</v>
      </c>
      <c r="D5285" t="s">
        <v>80</v>
      </c>
      <c r="E5285" t="s">
        <v>8826</v>
      </c>
      <c r="F5285" t="s">
        <v>2208</v>
      </c>
      <c r="G5285" t="s">
        <v>1560</v>
      </c>
      <c r="H5285" t="s">
        <v>8760</v>
      </c>
      <c r="I5285" t="s">
        <v>55</v>
      </c>
      <c r="J5285" t="s">
        <v>144</v>
      </c>
      <c r="K5285" t="s">
        <v>5908</v>
      </c>
      <c r="L5285" t="s">
        <v>252</v>
      </c>
      <c r="M5285" t="s">
        <v>8900</v>
      </c>
    </row>
    <row r="5286" spans="1:13" x14ac:dyDescent="0.35">
      <c r="A5286" t="s">
        <v>8901</v>
      </c>
      <c r="B5286" t="s">
        <v>25</v>
      </c>
      <c r="C5286" t="s">
        <v>150</v>
      </c>
      <c r="D5286" t="s">
        <v>80</v>
      </c>
      <c r="E5286" t="s">
        <v>8829</v>
      </c>
      <c r="F5286" t="s">
        <v>2208</v>
      </c>
      <c r="G5286" t="s">
        <v>1560</v>
      </c>
      <c r="H5286" t="s">
        <v>8760</v>
      </c>
      <c r="I5286" t="s">
        <v>55</v>
      </c>
      <c r="J5286" t="s">
        <v>144</v>
      </c>
      <c r="K5286" t="s">
        <v>5908</v>
      </c>
      <c r="L5286" t="s">
        <v>252</v>
      </c>
      <c r="M5286" t="s">
        <v>8902</v>
      </c>
    </row>
    <row r="5287" spans="1:13" x14ac:dyDescent="0.35">
      <c r="A5287" t="s">
        <v>8903</v>
      </c>
      <c r="B5287" t="s">
        <v>25</v>
      </c>
      <c r="C5287" t="s">
        <v>150</v>
      </c>
      <c r="D5287" t="s">
        <v>80</v>
      </c>
      <c r="E5287" t="s">
        <v>8832</v>
      </c>
      <c r="F5287" t="s">
        <v>2208</v>
      </c>
      <c r="G5287" t="s">
        <v>1560</v>
      </c>
      <c r="H5287" t="s">
        <v>8760</v>
      </c>
      <c r="I5287" t="s">
        <v>55</v>
      </c>
      <c r="J5287" t="s">
        <v>144</v>
      </c>
      <c r="K5287" t="s">
        <v>5908</v>
      </c>
      <c r="L5287" t="s">
        <v>252</v>
      </c>
      <c r="M5287" t="s">
        <v>8904</v>
      </c>
    </row>
    <row r="5288" spans="1:13" x14ac:dyDescent="0.35">
      <c r="A5288" t="s">
        <v>8905</v>
      </c>
      <c r="B5288" t="s">
        <v>25</v>
      </c>
      <c r="C5288" t="s">
        <v>150</v>
      </c>
      <c r="D5288" t="s">
        <v>80</v>
      </c>
      <c r="E5288" t="s">
        <v>8835</v>
      </c>
      <c r="F5288" t="s">
        <v>2208</v>
      </c>
      <c r="G5288" t="s">
        <v>1560</v>
      </c>
      <c r="H5288" t="s">
        <v>8760</v>
      </c>
      <c r="I5288" t="s">
        <v>55</v>
      </c>
      <c r="J5288" t="s">
        <v>144</v>
      </c>
      <c r="K5288" t="s">
        <v>5908</v>
      </c>
      <c r="L5288" t="s">
        <v>252</v>
      </c>
      <c r="M5288" t="s">
        <v>8906</v>
      </c>
    </row>
    <row r="5289" spans="1:13" x14ac:dyDescent="0.35">
      <c r="A5289" t="s">
        <v>8907</v>
      </c>
      <c r="B5289" t="s">
        <v>25</v>
      </c>
      <c r="C5289" t="s">
        <v>150</v>
      </c>
      <c r="D5289" t="s">
        <v>80</v>
      </c>
      <c r="E5289" t="s">
        <v>8841</v>
      </c>
      <c r="F5289" t="s">
        <v>2208</v>
      </c>
      <c r="G5289" t="s">
        <v>1560</v>
      </c>
      <c r="H5289" t="s">
        <v>8760</v>
      </c>
      <c r="I5289" t="s">
        <v>55</v>
      </c>
      <c r="J5289" t="s">
        <v>144</v>
      </c>
      <c r="K5289" t="s">
        <v>5908</v>
      </c>
      <c r="L5289" t="s">
        <v>252</v>
      </c>
      <c r="M5289" t="s">
        <v>8908</v>
      </c>
    </row>
    <row r="5290" spans="1:13" x14ac:dyDescent="0.35">
      <c r="A5290" t="s">
        <v>8909</v>
      </c>
      <c r="B5290" t="s">
        <v>25</v>
      </c>
      <c r="C5290" t="s">
        <v>150</v>
      </c>
      <c r="D5290" t="s">
        <v>80</v>
      </c>
      <c r="E5290" t="s">
        <v>8844</v>
      </c>
      <c r="F5290" t="s">
        <v>2208</v>
      </c>
      <c r="G5290" t="s">
        <v>1560</v>
      </c>
      <c r="H5290" t="s">
        <v>8760</v>
      </c>
      <c r="I5290" t="s">
        <v>55</v>
      </c>
      <c r="J5290" t="s">
        <v>144</v>
      </c>
      <c r="K5290" t="s">
        <v>5908</v>
      </c>
      <c r="L5290" t="s">
        <v>252</v>
      </c>
      <c r="M5290" t="s">
        <v>8910</v>
      </c>
    </row>
    <row r="5291" spans="1:13" x14ac:dyDescent="0.35">
      <c r="A5291" t="s">
        <v>8911</v>
      </c>
      <c r="B5291" t="s">
        <v>25</v>
      </c>
      <c r="C5291" t="s">
        <v>59</v>
      </c>
      <c r="D5291" t="s">
        <v>60</v>
      </c>
      <c r="E5291" t="s">
        <v>8811</v>
      </c>
      <c r="F5291" t="s">
        <v>652</v>
      </c>
      <c r="G5291" t="s">
        <v>1560</v>
      </c>
      <c r="H5291" t="s">
        <v>8760</v>
      </c>
      <c r="I5291" t="s">
        <v>55</v>
      </c>
      <c r="J5291" t="s">
        <v>2175</v>
      </c>
      <c r="K5291" t="s">
        <v>5908</v>
      </c>
      <c r="L5291" t="s">
        <v>252</v>
      </c>
      <c r="M5291" t="s">
        <v>8912</v>
      </c>
    </row>
    <row r="5292" spans="1:13" x14ac:dyDescent="0.35">
      <c r="A5292" t="s">
        <v>8913</v>
      </c>
      <c r="B5292" t="s">
        <v>25</v>
      </c>
      <c r="C5292" t="s">
        <v>59</v>
      </c>
      <c r="D5292" t="s">
        <v>60</v>
      </c>
      <c r="E5292" t="s">
        <v>8814</v>
      </c>
      <c r="F5292" t="s">
        <v>652</v>
      </c>
      <c r="G5292" t="s">
        <v>1560</v>
      </c>
      <c r="H5292" t="s">
        <v>8760</v>
      </c>
      <c r="I5292" t="s">
        <v>55</v>
      </c>
      <c r="J5292" t="s">
        <v>2175</v>
      </c>
      <c r="K5292" t="s">
        <v>5908</v>
      </c>
      <c r="L5292" t="s">
        <v>252</v>
      </c>
      <c r="M5292" t="s">
        <v>8914</v>
      </c>
    </row>
    <row r="5293" spans="1:13" x14ac:dyDescent="0.35">
      <c r="A5293" t="s">
        <v>8915</v>
      </c>
      <c r="B5293" t="s">
        <v>25</v>
      </c>
      <c r="C5293" t="s">
        <v>59</v>
      </c>
      <c r="D5293" t="s">
        <v>60</v>
      </c>
      <c r="E5293" t="s">
        <v>8817</v>
      </c>
      <c r="F5293" t="s">
        <v>652</v>
      </c>
      <c r="G5293" t="s">
        <v>1560</v>
      </c>
      <c r="H5293" t="s">
        <v>8760</v>
      </c>
      <c r="I5293" t="s">
        <v>55</v>
      </c>
      <c r="J5293" t="s">
        <v>2175</v>
      </c>
      <c r="K5293" t="s">
        <v>5908</v>
      </c>
      <c r="L5293" t="s">
        <v>252</v>
      </c>
      <c r="M5293" t="s">
        <v>8916</v>
      </c>
    </row>
    <row r="5294" spans="1:13" x14ac:dyDescent="0.35">
      <c r="A5294" t="s">
        <v>8917</v>
      </c>
      <c r="B5294" t="s">
        <v>25</v>
      </c>
      <c r="C5294" t="s">
        <v>150</v>
      </c>
      <c r="D5294" t="s">
        <v>80</v>
      </c>
      <c r="E5294" t="s">
        <v>8826</v>
      </c>
      <c r="F5294" t="s">
        <v>652</v>
      </c>
      <c r="G5294" t="s">
        <v>1560</v>
      </c>
      <c r="H5294" t="s">
        <v>8760</v>
      </c>
      <c r="I5294" t="s">
        <v>55</v>
      </c>
      <c r="J5294" t="s">
        <v>144</v>
      </c>
      <c r="K5294" t="s">
        <v>5908</v>
      </c>
      <c r="L5294" t="s">
        <v>252</v>
      </c>
      <c r="M5294" t="s">
        <v>8918</v>
      </c>
    </row>
    <row r="5295" spans="1:13" x14ac:dyDescent="0.35">
      <c r="A5295" t="s">
        <v>8919</v>
      </c>
      <c r="B5295" t="s">
        <v>25</v>
      </c>
      <c r="C5295" t="s">
        <v>150</v>
      </c>
      <c r="D5295" t="s">
        <v>80</v>
      </c>
      <c r="E5295" t="s">
        <v>8829</v>
      </c>
      <c r="F5295" t="s">
        <v>652</v>
      </c>
      <c r="G5295" t="s">
        <v>1560</v>
      </c>
      <c r="H5295" t="s">
        <v>8760</v>
      </c>
      <c r="I5295" t="s">
        <v>55</v>
      </c>
      <c r="J5295" t="s">
        <v>144</v>
      </c>
      <c r="K5295" t="s">
        <v>5908</v>
      </c>
      <c r="L5295" t="s">
        <v>252</v>
      </c>
      <c r="M5295" t="s">
        <v>8920</v>
      </c>
    </row>
    <row r="5296" spans="1:13" x14ac:dyDescent="0.35">
      <c r="A5296" t="s">
        <v>8921</v>
      </c>
      <c r="B5296" t="s">
        <v>25</v>
      </c>
      <c r="C5296" t="s">
        <v>150</v>
      </c>
      <c r="D5296" t="s">
        <v>80</v>
      </c>
      <c r="E5296" t="s">
        <v>8832</v>
      </c>
      <c r="F5296" t="s">
        <v>652</v>
      </c>
      <c r="G5296" t="s">
        <v>1560</v>
      </c>
      <c r="H5296" t="s">
        <v>8760</v>
      </c>
      <c r="I5296" t="s">
        <v>55</v>
      </c>
      <c r="J5296" t="s">
        <v>144</v>
      </c>
      <c r="K5296" t="s">
        <v>5908</v>
      </c>
      <c r="L5296" t="s">
        <v>252</v>
      </c>
      <c r="M5296" t="s">
        <v>8922</v>
      </c>
    </row>
    <row r="5297" spans="1:13" x14ac:dyDescent="0.35">
      <c r="A5297" t="s">
        <v>8923</v>
      </c>
      <c r="B5297" t="s">
        <v>25</v>
      </c>
      <c r="C5297" t="s">
        <v>150</v>
      </c>
      <c r="D5297" t="s">
        <v>80</v>
      </c>
      <c r="E5297" t="s">
        <v>8835</v>
      </c>
      <c r="F5297" t="s">
        <v>652</v>
      </c>
      <c r="G5297" t="s">
        <v>1560</v>
      </c>
      <c r="H5297" t="s">
        <v>8760</v>
      </c>
      <c r="I5297" t="s">
        <v>55</v>
      </c>
      <c r="J5297" t="s">
        <v>144</v>
      </c>
      <c r="K5297" t="s">
        <v>5908</v>
      </c>
      <c r="L5297" t="s">
        <v>252</v>
      </c>
      <c r="M5297" t="s">
        <v>8924</v>
      </c>
    </row>
    <row r="5298" spans="1:13" x14ac:dyDescent="0.35">
      <c r="A5298" t="s">
        <v>8925</v>
      </c>
      <c r="B5298" t="s">
        <v>25</v>
      </c>
      <c r="C5298" t="s">
        <v>150</v>
      </c>
      <c r="D5298" t="s">
        <v>80</v>
      </c>
      <c r="E5298" t="s">
        <v>8841</v>
      </c>
      <c r="F5298" t="s">
        <v>652</v>
      </c>
      <c r="G5298" t="s">
        <v>1560</v>
      </c>
      <c r="H5298" t="s">
        <v>8760</v>
      </c>
      <c r="I5298" t="s">
        <v>55</v>
      </c>
      <c r="J5298" t="s">
        <v>144</v>
      </c>
      <c r="K5298" t="s">
        <v>5908</v>
      </c>
      <c r="L5298" t="s">
        <v>252</v>
      </c>
      <c r="M5298" t="s">
        <v>8926</v>
      </c>
    </row>
    <row r="5299" spans="1:13" x14ac:dyDescent="0.35">
      <c r="A5299" t="s">
        <v>8927</v>
      </c>
      <c r="B5299" t="s">
        <v>25</v>
      </c>
      <c r="C5299" t="s">
        <v>150</v>
      </c>
      <c r="D5299" t="s">
        <v>80</v>
      </c>
      <c r="E5299" t="s">
        <v>8928</v>
      </c>
      <c r="F5299" t="s">
        <v>498</v>
      </c>
      <c r="G5299" t="s">
        <v>1560</v>
      </c>
      <c r="H5299" t="s">
        <v>8760</v>
      </c>
      <c r="I5299" t="s">
        <v>55</v>
      </c>
      <c r="J5299" t="s">
        <v>144</v>
      </c>
      <c r="K5299" t="s">
        <v>5908</v>
      </c>
      <c r="L5299" t="s">
        <v>252</v>
      </c>
      <c r="M5299" t="s">
        <v>8929</v>
      </c>
    </row>
    <row r="5300" spans="1:13" x14ac:dyDescent="0.35">
      <c r="A5300" t="s">
        <v>8930</v>
      </c>
      <c r="B5300" t="s">
        <v>25</v>
      </c>
      <c r="C5300" t="s">
        <v>150</v>
      </c>
      <c r="D5300" t="s">
        <v>80</v>
      </c>
      <c r="E5300" t="s">
        <v>8931</v>
      </c>
      <c r="F5300" t="s">
        <v>498</v>
      </c>
      <c r="G5300" t="s">
        <v>1560</v>
      </c>
      <c r="H5300" t="s">
        <v>8760</v>
      </c>
      <c r="I5300" t="s">
        <v>55</v>
      </c>
      <c r="J5300" t="s">
        <v>144</v>
      </c>
      <c r="K5300" t="s">
        <v>5908</v>
      </c>
      <c r="L5300" t="s">
        <v>252</v>
      </c>
      <c r="M5300" t="s">
        <v>8932</v>
      </c>
    </row>
    <row r="5301" spans="1:13" x14ac:dyDescent="0.35">
      <c r="A5301" t="s">
        <v>8933</v>
      </c>
      <c r="B5301" t="s">
        <v>25</v>
      </c>
      <c r="C5301" t="s">
        <v>150</v>
      </c>
      <c r="D5301" t="s">
        <v>80</v>
      </c>
      <c r="E5301" t="s">
        <v>8847</v>
      </c>
      <c r="F5301" t="s">
        <v>498</v>
      </c>
      <c r="G5301" t="s">
        <v>1560</v>
      </c>
      <c r="H5301" t="s">
        <v>8760</v>
      </c>
      <c r="I5301" t="s">
        <v>55</v>
      </c>
      <c r="J5301" t="s">
        <v>144</v>
      </c>
      <c r="K5301" t="s">
        <v>5908</v>
      </c>
      <c r="L5301" t="s">
        <v>252</v>
      </c>
      <c r="M5301" t="s">
        <v>8934</v>
      </c>
    </row>
    <row r="5302" spans="1:13" x14ac:dyDescent="0.35">
      <c r="A5302" t="s">
        <v>8935</v>
      </c>
      <c r="B5302" t="s">
        <v>25</v>
      </c>
      <c r="C5302" t="s">
        <v>150</v>
      </c>
      <c r="D5302" t="s">
        <v>80</v>
      </c>
      <c r="E5302" t="s">
        <v>8826</v>
      </c>
      <c r="F5302" t="s">
        <v>484</v>
      </c>
      <c r="G5302" t="s">
        <v>1560</v>
      </c>
      <c r="H5302" t="s">
        <v>8760</v>
      </c>
      <c r="I5302" t="s">
        <v>55</v>
      </c>
      <c r="J5302" t="s">
        <v>144</v>
      </c>
      <c r="K5302" t="s">
        <v>5908</v>
      </c>
      <c r="L5302" t="s">
        <v>252</v>
      </c>
      <c r="M5302" t="s">
        <v>8936</v>
      </c>
    </row>
    <row r="5303" spans="1:13" x14ac:dyDescent="0.35">
      <c r="A5303" t="s">
        <v>8937</v>
      </c>
      <c r="B5303" t="s">
        <v>25</v>
      </c>
      <c r="C5303" t="s">
        <v>150</v>
      </c>
      <c r="D5303" t="s">
        <v>80</v>
      </c>
      <c r="E5303" t="s">
        <v>8829</v>
      </c>
      <c r="F5303" t="s">
        <v>484</v>
      </c>
      <c r="G5303" t="s">
        <v>1560</v>
      </c>
      <c r="H5303" t="s">
        <v>8760</v>
      </c>
      <c r="I5303" t="s">
        <v>55</v>
      </c>
      <c r="J5303" t="s">
        <v>144</v>
      </c>
      <c r="K5303" t="s">
        <v>5908</v>
      </c>
      <c r="L5303" t="s">
        <v>252</v>
      </c>
      <c r="M5303" t="s">
        <v>8938</v>
      </c>
    </row>
    <row r="5304" spans="1:13" x14ac:dyDescent="0.35">
      <c r="A5304" t="s">
        <v>8939</v>
      </c>
      <c r="B5304" t="s">
        <v>25</v>
      </c>
      <c r="C5304" t="s">
        <v>150</v>
      </c>
      <c r="D5304" t="s">
        <v>80</v>
      </c>
      <c r="E5304" t="s">
        <v>8832</v>
      </c>
      <c r="F5304" t="s">
        <v>484</v>
      </c>
      <c r="G5304" t="s">
        <v>1560</v>
      </c>
      <c r="H5304" t="s">
        <v>8760</v>
      </c>
      <c r="I5304" t="s">
        <v>55</v>
      </c>
      <c r="J5304" t="s">
        <v>144</v>
      </c>
      <c r="K5304" t="s">
        <v>5908</v>
      </c>
      <c r="L5304" t="s">
        <v>252</v>
      </c>
      <c r="M5304" t="s">
        <v>8940</v>
      </c>
    </row>
    <row r="5305" spans="1:13" x14ac:dyDescent="0.35">
      <c r="A5305" t="s">
        <v>8941</v>
      </c>
      <c r="B5305" t="s">
        <v>25</v>
      </c>
      <c r="C5305" t="s">
        <v>150</v>
      </c>
      <c r="D5305" t="s">
        <v>80</v>
      </c>
      <c r="E5305" t="s">
        <v>8928</v>
      </c>
      <c r="F5305" t="s">
        <v>484</v>
      </c>
      <c r="G5305" t="s">
        <v>1560</v>
      </c>
      <c r="H5305" t="s">
        <v>8760</v>
      </c>
      <c r="I5305" t="s">
        <v>55</v>
      </c>
      <c r="J5305" t="s">
        <v>144</v>
      </c>
      <c r="K5305" t="s">
        <v>5908</v>
      </c>
      <c r="L5305" t="s">
        <v>252</v>
      </c>
      <c r="M5305" t="s">
        <v>8942</v>
      </c>
    </row>
    <row r="5306" spans="1:13" x14ac:dyDescent="0.35">
      <c r="A5306" t="s">
        <v>8943</v>
      </c>
      <c r="B5306" t="s">
        <v>25</v>
      </c>
      <c r="C5306" t="s">
        <v>150</v>
      </c>
      <c r="D5306" t="s">
        <v>80</v>
      </c>
      <c r="E5306" t="s">
        <v>8931</v>
      </c>
      <c r="F5306" t="s">
        <v>484</v>
      </c>
      <c r="G5306" t="s">
        <v>1560</v>
      </c>
      <c r="H5306" t="s">
        <v>8760</v>
      </c>
      <c r="I5306" t="s">
        <v>55</v>
      </c>
      <c r="J5306" t="s">
        <v>144</v>
      </c>
      <c r="K5306" t="s">
        <v>5908</v>
      </c>
      <c r="L5306" t="s">
        <v>252</v>
      </c>
      <c r="M5306" t="s">
        <v>8944</v>
      </c>
    </row>
    <row r="5307" spans="1:13" x14ac:dyDescent="0.35">
      <c r="A5307" t="s">
        <v>8945</v>
      </c>
      <c r="B5307" t="s">
        <v>25</v>
      </c>
      <c r="C5307" t="s">
        <v>150</v>
      </c>
      <c r="D5307" t="s">
        <v>80</v>
      </c>
      <c r="E5307" t="s">
        <v>8847</v>
      </c>
      <c r="F5307" t="s">
        <v>484</v>
      </c>
      <c r="G5307" t="s">
        <v>1560</v>
      </c>
      <c r="H5307" t="s">
        <v>8760</v>
      </c>
      <c r="I5307" t="s">
        <v>55</v>
      </c>
      <c r="J5307" t="s">
        <v>144</v>
      </c>
      <c r="K5307" t="s">
        <v>5908</v>
      </c>
      <c r="L5307" t="s">
        <v>252</v>
      </c>
      <c r="M5307" t="s">
        <v>8946</v>
      </c>
    </row>
    <row r="5308" spans="1:13" x14ac:dyDescent="0.35">
      <c r="A5308" t="s">
        <v>8947</v>
      </c>
      <c r="B5308" t="s">
        <v>25</v>
      </c>
      <c r="C5308" t="s">
        <v>150</v>
      </c>
      <c r="D5308" t="s">
        <v>80</v>
      </c>
      <c r="E5308" t="s">
        <v>8928</v>
      </c>
      <c r="F5308" t="s">
        <v>2214</v>
      </c>
      <c r="G5308" t="s">
        <v>1560</v>
      </c>
      <c r="H5308" t="s">
        <v>8760</v>
      </c>
      <c r="I5308" t="s">
        <v>55</v>
      </c>
      <c r="J5308" t="s">
        <v>144</v>
      </c>
      <c r="K5308" t="s">
        <v>5908</v>
      </c>
      <c r="L5308" t="s">
        <v>252</v>
      </c>
      <c r="M5308" t="s">
        <v>8948</v>
      </c>
    </row>
    <row r="5309" spans="1:13" x14ac:dyDescent="0.35">
      <c r="A5309" t="s">
        <v>8949</v>
      </c>
      <c r="B5309" t="s">
        <v>25</v>
      </c>
      <c r="C5309" t="s">
        <v>150</v>
      </c>
      <c r="D5309" t="s">
        <v>80</v>
      </c>
      <c r="E5309" t="s">
        <v>8931</v>
      </c>
      <c r="F5309" t="s">
        <v>2214</v>
      </c>
      <c r="G5309" t="s">
        <v>1560</v>
      </c>
      <c r="H5309" t="s">
        <v>8760</v>
      </c>
      <c r="I5309" t="s">
        <v>55</v>
      </c>
      <c r="J5309" t="s">
        <v>144</v>
      </c>
      <c r="K5309" t="s">
        <v>5908</v>
      </c>
      <c r="L5309" t="s">
        <v>252</v>
      </c>
      <c r="M5309" t="s">
        <v>8950</v>
      </c>
    </row>
    <row r="5310" spans="1:13" x14ac:dyDescent="0.35">
      <c r="A5310" t="s">
        <v>8951</v>
      </c>
      <c r="B5310" t="s">
        <v>25</v>
      </c>
      <c r="C5310" t="s">
        <v>150</v>
      </c>
      <c r="D5310" t="s">
        <v>80</v>
      </c>
      <c r="E5310" t="s">
        <v>8847</v>
      </c>
      <c r="F5310" t="s">
        <v>2214</v>
      </c>
      <c r="G5310" t="s">
        <v>1560</v>
      </c>
      <c r="H5310" t="s">
        <v>8760</v>
      </c>
      <c r="I5310" t="s">
        <v>55</v>
      </c>
      <c r="J5310" t="s">
        <v>144</v>
      </c>
      <c r="K5310" t="s">
        <v>5908</v>
      </c>
      <c r="L5310" t="s">
        <v>252</v>
      </c>
      <c r="M5310" t="s">
        <v>8952</v>
      </c>
    </row>
    <row r="5311" spans="1:13" x14ac:dyDescent="0.35">
      <c r="A5311" t="s">
        <v>8953</v>
      </c>
      <c r="B5311" t="s">
        <v>25</v>
      </c>
      <c r="C5311" t="s">
        <v>150</v>
      </c>
      <c r="D5311" t="s">
        <v>80</v>
      </c>
      <c r="E5311" t="s">
        <v>8928</v>
      </c>
      <c r="F5311" t="s">
        <v>501</v>
      </c>
      <c r="G5311" t="s">
        <v>1560</v>
      </c>
      <c r="H5311" t="s">
        <v>8760</v>
      </c>
      <c r="I5311" t="s">
        <v>55</v>
      </c>
      <c r="J5311" t="s">
        <v>144</v>
      </c>
      <c r="K5311" t="s">
        <v>5908</v>
      </c>
      <c r="L5311" t="s">
        <v>252</v>
      </c>
      <c r="M5311" t="s">
        <v>8954</v>
      </c>
    </row>
    <row r="5312" spans="1:13" x14ac:dyDescent="0.35">
      <c r="A5312" t="s">
        <v>8955</v>
      </c>
      <c r="B5312" t="s">
        <v>25</v>
      </c>
      <c r="C5312" t="s">
        <v>150</v>
      </c>
      <c r="D5312" t="s">
        <v>80</v>
      </c>
      <c r="E5312" t="s">
        <v>8931</v>
      </c>
      <c r="F5312" t="s">
        <v>501</v>
      </c>
      <c r="G5312" t="s">
        <v>1560</v>
      </c>
      <c r="H5312" t="s">
        <v>8760</v>
      </c>
      <c r="I5312" t="s">
        <v>55</v>
      </c>
      <c r="J5312" t="s">
        <v>144</v>
      </c>
      <c r="K5312" t="s">
        <v>5908</v>
      </c>
      <c r="L5312" t="s">
        <v>252</v>
      </c>
      <c r="M5312" t="s">
        <v>8956</v>
      </c>
    </row>
    <row r="5313" spans="1:13" x14ac:dyDescent="0.35">
      <c r="A5313" t="s">
        <v>8957</v>
      </c>
      <c r="B5313" t="s">
        <v>25</v>
      </c>
      <c r="C5313" t="s">
        <v>150</v>
      </c>
      <c r="D5313" t="s">
        <v>80</v>
      </c>
      <c r="E5313" t="s">
        <v>8847</v>
      </c>
      <c r="F5313" t="s">
        <v>501</v>
      </c>
      <c r="G5313" t="s">
        <v>1560</v>
      </c>
      <c r="H5313" t="s">
        <v>8760</v>
      </c>
      <c r="I5313" t="s">
        <v>55</v>
      </c>
      <c r="J5313" t="s">
        <v>144</v>
      </c>
      <c r="K5313" t="s">
        <v>5908</v>
      </c>
      <c r="L5313" t="s">
        <v>252</v>
      </c>
      <c r="M5313" t="s">
        <v>8958</v>
      </c>
    </row>
    <row r="5314" spans="1:13" x14ac:dyDescent="0.35">
      <c r="A5314" t="s">
        <v>8959</v>
      </c>
      <c r="B5314" t="s">
        <v>25</v>
      </c>
      <c r="C5314" t="s">
        <v>78</v>
      </c>
      <c r="D5314" t="s">
        <v>60</v>
      </c>
      <c r="E5314" t="s">
        <v>8811</v>
      </c>
      <c r="F5314" t="s">
        <v>2203</v>
      </c>
      <c r="G5314" t="s">
        <v>1560</v>
      </c>
      <c r="H5314" t="s">
        <v>8760</v>
      </c>
      <c r="I5314" t="s">
        <v>55</v>
      </c>
      <c r="J5314" t="s">
        <v>2175</v>
      </c>
      <c r="K5314" t="s">
        <v>5908</v>
      </c>
      <c r="L5314" t="s">
        <v>252</v>
      </c>
      <c r="M5314" t="s">
        <v>8960</v>
      </c>
    </row>
    <row r="5315" spans="1:13" x14ac:dyDescent="0.35">
      <c r="A5315" t="s">
        <v>8961</v>
      </c>
      <c r="B5315" t="s">
        <v>25</v>
      </c>
      <c r="C5315" t="s">
        <v>78</v>
      </c>
      <c r="D5315" t="s">
        <v>60</v>
      </c>
      <c r="E5315" t="s">
        <v>8814</v>
      </c>
      <c r="F5315" t="s">
        <v>2203</v>
      </c>
      <c r="G5315" t="s">
        <v>1560</v>
      </c>
      <c r="H5315" t="s">
        <v>8760</v>
      </c>
      <c r="I5315" t="s">
        <v>55</v>
      </c>
      <c r="J5315" t="s">
        <v>2175</v>
      </c>
      <c r="K5315" t="s">
        <v>5908</v>
      </c>
      <c r="L5315" t="s">
        <v>252</v>
      </c>
      <c r="M5315" t="s">
        <v>8962</v>
      </c>
    </row>
    <row r="5316" spans="1:13" x14ac:dyDescent="0.35">
      <c r="A5316" t="s">
        <v>8963</v>
      </c>
      <c r="B5316" t="s">
        <v>25</v>
      </c>
      <c r="C5316" t="s">
        <v>78</v>
      </c>
      <c r="D5316" t="s">
        <v>60</v>
      </c>
      <c r="E5316" t="s">
        <v>8817</v>
      </c>
      <c r="F5316" t="s">
        <v>2203</v>
      </c>
      <c r="G5316" t="s">
        <v>1560</v>
      </c>
      <c r="H5316" t="s">
        <v>8760</v>
      </c>
      <c r="I5316" t="s">
        <v>55</v>
      </c>
      <c r="J5316" t="s">
        <v>2175</v>
      </c>
      <c r="K5316" t="s">
        <v>5908</v>
      </c>
      <c r="L5316" t="s">
        <v>252</v>
      </c>
      <c r="M5316" t="s">
        <v>8964</v>
      </c>
    </row>
    <row r="5317" spans="1:13" x14ac:dyDescent="0.35">
      <c r="A5317" t="s">
        <v>8965</v>
      </c>
      <c r="B5317" t="s">
        <v>25</v>
      </c>
      <c r="C5317" t="s">
        <v>78</v>
      </c>
      <c r="D5317" t="s">
        <v>60</v>
      </c>
      <c r="E5317" t="s">
        <v>8820</v>
      </c>
      <c r="F5317" t="s">
        <v>2203</v>
      </c>
      <c r="G5317" t="s">
        <v>1560</v>
      </c>
      <c r="H5317" t="s">
        <v>8760</v>
      </c>
      <c r="I5317" t="s">
        <v>55</v>
      </c>
      <c r="J5317" t="s">
        <v>2175</v>
      </c>
      <c r="K5317" t="s">
        <v>5908</v>
      </c>
      <c r="L5317" t="s">
        <v>252</v>
      </c>
      <c r="M5317" t="s">
        <v>8966</v>
      </c>
    </row>
    <row r="5318" spans="1:13" x14ac:dyDescent="0.35">
      <c r="A5318" t="s">
        <v>8967</v>
      </c>
      <c r="B5318" t="s">
        <v>25</v>
      </c>
      <c r="C5318" t="s">
        <v>150</v>
      </c>
      <c r="D5318" t="s">
        <v>80</v>
      </c>
      <c r="E5318" t="s">
        <v>8968</v>
      </c>
      <c r="F5318" t="s">
        <v>2209</v>
      </c>
      <c r="G5318" t="s">
        <v>1560</v>
      </c>
      <c r="H5318" t="s">
        <v>8760</v>
      </c>
      <c r="I5318" t="s">
        <v>55</v>
      </c>
      <c r="J5318" t="s">
        <v>1503</v>
      </c>
      <c r="K5318" t="s">
        <v>5908</v>
      </c>
      <c r="L5318" t="s">
        <v>146</v>
      </c>
      <c r="M5318" t="s">
        <v>8969</v>
      </c>
    </row>
    <row r="5319" spans="1:13" x14ac:dyDescent="0.35">
      <c r="A5319" t="s">
        <v>8970</v>
      </c>
      <c r="B5319" t="s">
        <v>25</v>
      </c>
      <c r="C5319" t="s">
        <v>150</v>
      </c>
      <c r="D5319" t="s">
        <v>80</v>
      </c>
      <c r="E5319" t="s">
        <v>8971</v>
      </c>
      <c r="F5319" t="s">
        <v>2209</v>
      </c>
      <c r="G5319" t="s">
        <v>1560</v>
      </c>
      <c r="H5319" t="s">
        <v>8760</v>
      </c>
      <c r="I5319" t="s">
        <v>55</v>
      </c>
      <c r="J5319" t="s">
        <v>1503</v>
      </c>
      <c r="K5319" t="s">
        <v>5908</v>
      </c>
      <c r="L5319" t="s">
        <v>146</v>
      </c>
      <c r="M5319" t="s">
        <v>8972</v>
      </c>
    </row>
    <row r="5320" spans="1:13" x14ac:dyDescent="0.35">
      <c r="A5320" t="s">
        <v>8973</v>
      </c>
      <c r="B5320" t="s">
        <v>25</v>
      </c>
      <c r="C5320" t="s">
        <v>150</v>
      </c>
      <c r="D5320" t="s">
        <v>80</v>
      </c>
      <c r="E5320" t="s">
        <v>8974</v>
      </c>
      <c r="F5320" t="s">
        <v>2209</v>
      </c>
      <c r="G5320" t="s">
        <v>1560</v>
      </c>
      <c r="H5320" t="s">
        <v>8760</v>
      </c>
      <c r="I5320" t="s">
        <v>55</v>
      </c>
      <c r="J5320" t="s">
        <v>1503</v>
      </c>
      <c r="K5320" t="s">
        <v>5908</v>
      </c>
      <c r="L5320" t="s">
        <v>146</v>
      </c>
      <c r="M5320" t="s">
        <v>8975</v>
      </c>
    </row>
    <row r="5321" spans="1:13" x14ac:dyDescent="0.35">
      <c r="A5321" t="s">
        <v>8976</v>
      </c>
      <c r="B5321" t="s">
        <v>25</v>
      </c>
      <c r="C5321" t="s">
        <v>150</v>
      </c>
      <c r="D5321" t="s">
        <v>80</v>
      </c>
      <c r="E5321" t="s">
        <v>8977</v>
      </c>
      <c r="F5321" t="s">
        <v>2209</v>
      </c>
      <c r="G5321" t="s">
        <v>1560</v>
      </c>
      <c r="H5321" t="s">
        <v>8760</v>
      </c>
      <c r="I5321" t="s">
        <v>55</v>
      </c>
      <c r="J5321" t="s">
        <v>1503</v>
      </c>
      <c r="K5321" t="s">
        <v>5908</v>
      </c>
      <c r="L5321" t="s">
        <v>146</v>
      </c>
      <c r="M5321" t="s">
        <v>8978</v>
      </c>
    </row>
    <row r="5322" spans="1:13" x14ac:dyDescent="0.35">
      <c r="A5322" t="s">
        <v>8979</v>
      </c>
      <c r="B5322" t="s">
        <v>25</v>
      </c>
      <c r="C5322" t="s">
        <v>150</v>
      </c>
      <c r="D5322" t="s">
        <v>80</v>
      </c>
      <c r="E5322" t="s">
        <v>8980</v>
      </c>
      <c r="F5322" t="s">
        <v>2209</v>
      </c>
      <c r="G5322" t="s">
        <v>1560</v>
      </c>
      <c r="H5322" t="s">
        <v>8760</v>
      </c>
      <c r="I5322" t="s">
        <v>55</v>
      </c>
      <c r="J5322" t="s">
        <v>1503</v>
      </c>
      <c r="K5322" t="s">
        <v>5908</v>
      </c>
      <c r="L5322" t="s">
        <v>146</v>
      </c>
      <c r="M5322" t="s">
        <v>8981</v>
      </c>
    </row>
    <row r="5323" spans="1:13" x14ac:dyDescent="0.35">
      <c r="A5323" t="s">
        <v>8982</v>
      </c>
      <c r="B5323" t="s">
        <v>25</v>
      </c>
      <c r="C5323" t="s">
        <v>150</v>
      </c>
      <c r="D5323" t="s">
        <v>80</v>
      </c>
      <c r="E5323" t="s">
        <v>8829</v>
      </c>
      <c r="F5323" t="s">
        <v>985</v>
      </c>
      <c r="G5323" t="s">
        <v>1560</v>
      </c>
      <c r="H5323" t="s">
        <v>8760</v>
      </c>
      <c r="I5323" t="s">
        <v>55</v>
      </c>
      <c r="J5323" t="s">
        <v>144</v>
      </c>
      <c r="K5323" t="s">
        <v>5908</v>
      </c>
      <c r="L5323" t="s">
        <v>252</v>
      </c>
      <c r="M5323" t="s">
        <v>8983</v>
      </c>
    </row>
    <row r="5324" spans="1:13" x14ac:dyDescent="0.35">
      <c r="A5324" t="s">
        <v>8984</v>
      </c>
      <c r="B5324" t="s">
        <v>25</v>
      </c>
      <c r="C5324" t="s">
        <v>150</v>
      </c>
      <c r="D5324" t="s">
        <v>80</v>
      </c>
      <c r="E5324" t="s">
        <v>8832</v>
      </c>
      <c r="F5324" t="s">
        <v>985</v>
      </c>
      <c r="G5324" t="s">
        <v>1560</v>
      </c>
      <c r="H5324" t="s">
        <v>8760</v>
      </c>
      <c r="I5324" t="s">
        <v>55</v>
      </c>
      <c r="J5324" t="s">
        <v>144</v>
      </c>
      <c r="K5324" t="s">
        <v>5908</v>
      </c>
      <c r="L5324" t="s">
        <v>252</v>
      </c>
      <c r="M5324" t="s">
        <v>8985</v>
      </c>
    </row>
    <row r="5325" spans="1:13" x14ac:dyDescent="0.35">
      <c r="A5325" t="s">
        <v>8986</v>
      </c>
      <c r="B5325" t="s">
        <v>25</v>
      </c>
      <c r="C5325" t="s">
        <v>150</v>
      </c>
      <c r="D5325" t="s">
        <v>80</v>
      </c>
      <c r="E5325" t="s">
        <v>8826</v>
      </c>
      <c r="F5325" t="s">
        <v>985</v>
      </c>
      <c r="G5325" t="s">
        <v>1560</v>
      </c>
      <c r="H5325" t="s">
        <v>8760</v>
      </c>
      <c r="I5325" t="s">
        <v>55</v>
      </c>
      <c r="J5325" t="s">
        <v>144</v>
      </c>
      <c r="K5325" t="s">
        <v>5908</v>
      </c>
      <c r="L5325" t="s">
        <v>252</v>
      </c>
      <c r="M5325" t="s">
        <v>8987</v>
      </c>
    </row>
    <row r="5326" spans="1:13" x14ac:dyDescent="0.35">
      <c r="A5326" t="s">
        <v>8988</v>
      </c>
      <c r="B5326" t="s">
        <v>25</v>
      </c>
      <c r="C5326" t="s">
        <v>150</v>
      </c>
      <c r="D5326" t="s">
        <v>80</v>
      </c>
      <c r="E5326" t="s">
        <v>8841</v>
      </c>
      <c r="F5326" t="s">
        <v>985</v>
      </c>
      <c r="G5326" t="s">
        <v>1560</v>
      </c>
      <c r="H5326" t="s">
        <v>8760</v>
      </c>
      <c r="I5326" t="s">
        <v>55</v>
      </c>
      <c r="J5326" t="s">
        <v>144</v>
      </c>
      <c r="K5326" t="s">
        <v>5908</v>
      </c>
      <c r="L5326" t="s">
        <v>252</v>
      </c>
      <c r="M5326" t="s">
        <v>8989</v>
      </c>
    </row>
    <row r="5327" spans="1:13" x14ac:dyDescent="0.35">
      <c r="A5327" t="s">
        <v>8990</v>
      </c>
      <c r="B5327" t="s">
        <v>25</v>
      </c>
      <c r="C5327" t="s">
        <v>150</v>
      </c>
      <c r="D5327" t="s">
        <v>80</v>
      </c>
      <c r="E5327" t="s">
        <v>8844</v>
      </c>
      <c r="F5327" t="s">
        <v>985</v>
      </c>
      <c r="G5327" t="s">
        <v>1560</v>
      </c>
      <c r="H5327" t="s">
        <v>8760</v>
      </c>
      <c r="I5327" t="s">
        <v>55</v>
      </c>
      <c r="J5327" t="s">
        <v>144</v>
      </c>
      <c r="K5327" t="s">
        <v>5908</v>
      </c>
      <c r="L5327" t="s">
        <v>252</v>
      </c>
      <c r="M5327" t="s">
        <v>8991</v>
      </c>
    </row>
    <row r="5328" spans="1:13" x14ac:dyDescent="0.35">
      <c r="A5328" t="s">
        <v>8992</v>
      </c>
      <c r="B5328" t="s">
        <v>25</v>
      </c>
      <c r="C5328" t="s">
        <v>150</v>
      </c>
      <c r="D5328" t="s">
        <v>80</v>
      </c>
      <c r="E5328" t="s">
        <v>8835</v>
      </c>
      <c r="F5328" t="s">
        <v>985</v>
      </c>
      <c r="G5328" t="s">
        <v>1560</v>
      </c>
      <c r="H5328" t="s">
        <v>8760</v>
      </c>
      <c r="I5328" t="s">
        <v>55</v>
      </c>
      <c r="J5328" t="s">
        <v>144</v>
      </c>
      <c r="K5328" t="s">
        <v>5908</v>
      </c>
      <c r="L5328" t="s">
        <v>252</v>
      </c>
      <c r="M5328" t="s">
        <v>8993</v>
      </c>
    </row>
    <row r="5329" spans="1:13" x14ac:dyDescent="0.35">
      <c r="A5329" t="s">
        <v>8994</v>
      </c>
      <c r="B5329" t="s">
        <v>25</v>
      </c>
      <c r="C5329" t="s">
        <v>150</v>
      </c>
      <c r="D5329" t="s">
        <v>80</v>
      </c>
      <c r="E5329" t="s">
        <v>8838</v>
      </c>
      <c r="F5329" t="s">
        <v>985</v>
      </c>
      <c r="G5329" t="s">
        <v>1560</v>
      </c>
      <c r="H5329" t="s">
        <v>8760</v>
      </c>
      <c r="I5329" t="s">
        <v>55</v>
      </c>
      <c r="J5329" t="s">
        <v>144</v>
      </c>
      <c r="K5329" t="s">
        <v>5908</v>
      </c>
      <c r="L5329" t="s">
        <v>252</v>
      </c>
      <c r="M5329" t="s">
        <v>8995</v>
      </c>
    </row>
    <row r="5330" spans="1:13" x14ac:dyDescent="0.35">
      <c r="A5330" t="s">
        <v>8996</v>
      </c>
      <c r="B5330" t="s">
        <v>25</v>
      </c>
      <c r="C5330" t="s">
        <v>59</v>
      </c>
      <c r="D5330" t="s">
        <v>60</v>
      </c>
      <c r="E5330" t="s">
        <v>8820</v>
      </c>
      <c r="F5330" t="s">
        <v>985</v>
      </c>
      <c r="G5330" t="s">
        <v>1560</v>
      </c>
      <c r="H5330" t="s">
        <v>8760</v>
      </c>
      <c r="I5330" t="s">
        <v>55</v>
      </c>
      <c r="J5330" t="s">
        <v>2175</v>
      </c>
      <c r="K5330" t="s">
        <v>5908</v>
      </c>
      <c r="L5330" t="s">
        <v>252</v>
      </c>
      <c r="M5330" t="s">
        <v>8997</v>
      </c>
    </row>
    <row r="5331" spans="1:13" x14ac:dyDescent="0.35">
      <c r="A5331" t="s">
        <v>8998</v>
      </c>
      <c r="B5331" t="s">
        <v>25</v>
      </c>
      <c r="C5331" t="s">
        <v>59</v>
      </c>
      <c r="D5331" t="s">
        <v>60</v>
      </c>
      <c r="E5331" t="s">
        <v>8814</v>
      </c>
      <c r="F5331" t="s">
        <v>985</v>
      </c>
      <c r="G5331" t="s">
        <v>1560</v>
      </c>
      <c r="H5331" t="s">
        <v>8760</v>
      </c>
      <c r="I5331" t="s">
        <v>55</v>
      </c>
      <c r="J5331" t="s">
        <v>2175</v>
      </c>
      <c r="K5331" t="s">
        <v>5908</v>
      </c>
      <c r="L5331" t="s">
        <v>252</v>
      </c>
      <c r="M5331" t="s">
        <v>8999</v>
      </c>
    </row>
    <row r="5332" spans="1:13" x14ac:dyDescent="0.35">
      <c r="A5332" t="s">
        <v>9000</v>
      </c>
      <c r="B5332" t="s">
        <v>25</v>
      </c>
      <c r="C5332" t="s">
        <v>59</v>
      </c>
      <c r="D5332" t="s">
        <v>60</v>
      </c>
      <c r="E5332" t="s">
        <v>8817</v>
      </c>
      <c r="F5332" t="s">
        <v>985</v>
      </c>
      <c r="G5332" t="s">
        <v>1560</v>
      </c>
      <c r="H5332" t="s">
        <v>8760</v>
      </c>
      <c r="I5332" t="s">
        <v>55</v>
      </c>
      <c r="J5332" t="s">
        <v>2175</v>
      </c>
      <c r="K5332" t="s">
        <v>5908</v>
      </c>
      <c r="L5332" t="s">
        <v>252</v>
      </c>
      <c r="M5332" t="s">
        <v>9001</v>
      </c>
    </row>
    <row r="5333" spans="1:13" x14ac:dyDescent="0.35">
      <c r="A5333" t="s">
        <v>9002</v>
      </c>
      <c r="B5333" t="s">
        <v>25</v>
      </c>
      <c r="C5333" t="s">
        <v>59</v>
      </c>
      <c r="D5333" t="s">
        <v>60</v>
      </c>
      <c r="E5333" t="s">
        <v>8811</v>
      </c>
      <c r="F5333" t="s">
        <v>985</v>
      </c>
      <c r="G5333" t="s">
        <v>1560</v>
      </c>
      <c r="H5333" t="s">
        <v>8760</v>
      </c>
      <c r="I5333" t="s">
        <v>55</v>
      </c>
      <c r="J5333" t="s">
        <v>2175</v>
      </c>
      <c r="K5333" t="s">
        <v>5908</v>
      </c>
      <c r="L5333" t="s">
        <v>252</v>
      </c>
      <c r="M5333" t="s">
        <v>9003</v>
      </c>
    </row>
    <row r="5334" spans="1:13" x14ac:dyDescent="0.35">
      <c r="A5334" t="s">
        <v>9004</v>
      </c>
      <c r="B5334" t="s">
        <v>25</v>
      </c>
      <c r="C5334" t="s">
        <v>59</v>
      </c>
      <c r="D5334" t="s">
        <v>60</v>
      </c>
      <c r="E5334" t="s">
        <v>8823</v>
      </c>
      <c r="F5334" t="s">
        <v>985</v>
      </c>
      <c r="G5334" t="s">
        <v>1560</v>
      </c>
      <c r="H5334" t="s">
        <v>8760</v>
      </c>
      <c r="I5334" t="s">
        <v>55</v>
      </c>
      <c r="J5334" t="s">
        <v>2175</v>
      </c>
      <c r="K5334" t="s">
        <v>5908</v>
      </c>
      <c r="L5334" t="s">
        <v>252</v>
      </c>
      <c r="M5334" t="s">
        <v>9005</v>
      </c>
    </row>
    <row r="5335" spans="1:13" x14ac:dyDescent="0.35">
      <c r="A5335" t="s">
        <v>9006</v>
      </c>
      <c r="B5335" t="s">
        <v>25</v>
      </c>
      <c r="C5335" t="s">
        <v>59</v>
      </c>
      <c r="D5335" t="s">
        <v>60</v>
      </c>
      <c r="E5335" t="s">
        <v>8829</v>
      </c>
      <c r="F5335" t="s">
        <v>985</v>
      </c>
      <c r="G5335" t="s">
        <v>1560</v>
      </c>
      <c r="H5335" t="s">
        <v>8760</v>
      </c>
      <c r="I5335" t="s">
        <v>55</v>
      </c>
      <c r="J5335" t="s">
        <v>144</v>
      </c>
      <c r="K5335" t="s">
        <v>5908</v>
      </c>
      <c r="L5335" t="s">
        <v>252</v>
      </c>
      <c r="M5335" t="s">
        <v>9007</v>
      </c>
    </row>
    <row r="5336" spans="1:13" x14ac:dyDescent="0.35">
      <c r="A5336" t="s">
        <v>9008</v>
      </c>
      <c r="B5336" t="s">
        <v>25</v>
      </c>
      <c r="C5336" t="s">
        <v>59</v>
      </c>
      <c r="D5336" t="s">
        <v>60</v>
      </c>
      <c r="E5336" t="s">
        <v>8832</v>
      </c>
      <c r="F5336" t="s">
        <v>985</v>
      </c>
      <c r="G5336" t="s">
        <v>1560</v>
      </c>
      <c r="H5336" t="s">
        <v>8760</v>
      </c>
      <c r="I5336" t="s">
        <v>55</v>
      </c>
      <c r="J5336" t="s">
        <v>144</v>
      </c>
      <c r="K5336" t="s">
        <v>5908</v>
      </c>
      <c r="L5336" t="s">
        <v>252</v>
      </c>
      <c r="M5336" t="s">
        <v>9009</v>
      </c>
    </row>
    <row r="5337" spans="1:13" x14ac:dyDescent="0.35">
      <c r="A5337" t="s">
        <v>9010</v>
      </c>
      <c r="B5337" t="s">
        <v>25</v>
      </c>
      <c r="C5337" t="s">
        <v>59</v>
      </c>
      <c r="D5337" t="s">
        <v>60</v>
      </c>
      <c r="E5337" t="s">
        <v>8826</v>
      </c>
      <c r="F5337" t="s">
        <v>985</v>
      </c>
      <c r="G5337" t="s">
        <v>1560</v>
      </c>
      <c r="H5337" t="s">
        <v>8760</v>
      </c>
      <c r="I5337" t="s">
        <v>55</v>
      </c>
      <c r="J5337" t="s">
        <v>144</v>
      </c>
      <c r="K5337" t="s">
        <v>5908</v>
      </c>
      <c r="L5337" t="s">
        <v>252</v>
      </c>
      <c r="M5337" t="s">
        <v>9011</v>
      </c>
    </row>
    <row r="5338" spans="1:13" x14ac:dyDescent="0.35">
      <c r="A5338" t="s">
        <v>9012</v>
      </c>
      <c r="B5338" t="s">
        <v>25</v>
      </c>
      <c r="C5338" t="s">
        <v>59</v>
      </c>
      <c r="D5338" t="s">
        <v>60</v>
      </c>
      <c r="E5338" t="s">
        <v>8841</v>
      </c>
      <c r="F5338" t="s">
        <v>985</v>
      </c>
      <c r="G5338" t="s">
        <v>1560</v>
      </c>
      <c r="H5338" t="s">
        <v>8760</v>
      </c>
      <c r="I5338" t="s">
        <v>55</v>
      </c>
      <c r="J5338" t="s">
        <v>144</v>
      </c>
      <c r="K5338" t="s">
        <v>5908</v>
      </c>
      <c r="L5338" t="s">
        <v>252</v>
      </c>
      <c r="M5338" t="s">
        <v>9013</v>
      </c>
    </row>
    <row r="5339" spans="1:13" x14ac:dyDescent="0.35">
      <c r="A5339" t="s">
        <v>9014</v>
      </c>
      <c r="B5339" t="s">
        <v>25</v>
      </c>
      <c r="C5339" t="s">
        <v>59</v>
      </c>
      <c r="D5339" t="s">
        <v>60</v>
      </c>
      <c r="E5339" t="s">
        <v>8844</v>
      </c>
      <c r="F5339" t="s">
        <v>985</v>
      </c>
      <c r="G5339" t="s">
        <v>1560</v>
      </c>
      <c r="H5339" t="s">
        <v>8760</v>
      </c>
      <c r="I5339" t="s">
        <v>55</v>
      </c>
      <c r="J5339" t="s">
        <v>144</v>
      </c>
      <c r="K5339" t="s">
        <v>5908</v>
      </c>
      <c r="L5339" t="s">
        <v>252</v>
      </c>
      <c r="M5339" t="s">
        <v>9015</v>
      </c>
    </row>
    <row r="5340" spans="1:13" x14ac:dyDescent="0.35">
      <c r="A5340" t="s">
        <v>9016</v>
      </c>
      <c r="B5340" t="s">
        <v>25</v>
      </c>
      <c r="C5340" t="s">
        <v>59</v>
      </c>
      <c r="D5340" t="s">
        <v>60</v>
      </c>
      <c r="E5340" t="s">
        <v>8835</v>
      </c>
      <c r="F5340" t="s">
        <v>985</v>
      </c>
      <c r="G5340" t="s">
        <v>1560</v>
      </c>
      <c r="H5340" t="s">
        <v>8760</v>
      </c>
      <c r="I5340" t="s">
        <v>55</v>
      </c>
      <c r="J5340" t="s">
        <v>144</v>
      </c>
      <c r="K5340" t="s">
        <v>5908</v>
      </c>
      <c r="L5340" t="s">
        <v>252</v>
      </c>
      <c r="M5340" t="s">
        <v>9017</v>
      </c>
    </row>
    <row r="5341" spans="1:13" x14ac:dyDescent="0.35">
      <c r="A5341" t="s">
        <v>9018</v>
      </c>
      <c r="B5341" t="s">
        <v>25</v>
      </c>
      <c r="C5341" t="s">
        <v>59</v>
      </c>
      <c r="D5341" t="s">
        <v>60</v>
      </c>
      <c r="E5341" t="s">
        <v>8838</v>
      </c>
      <c r="F5341" t="s">
        <v>985</v>
      </c>
      <c r="G5341" t="s">
        <v>1560</v>
      </c>
      <c r="H5341" t="s">
        <v>8760</v>
      </c>
      <c r="I5341" t="s">
        <v>55</v>
      </c>
      <c r="J5341" t="s">
        <v>144</v>
      </c>
      <c r="K5341" t="s">
        <v>5908</v>
      </c>
      <c r="L5341" t="s">
        <v>252</v>
      </c>
      <c r="M5341" t="s">
        <v>9019</v>
      </c>
    </row>
    <row r="5342" spans="1:13" x14ac:dyDescent="0.35">
      <c r="A5342" t="s">
        <v>9020</v>
      </c>
      <c r="B5342" t="s">
        <v>25</v>
      </c>
      <c r="C5342" t="s">
        <v>150</v>
      </c>
      <c r="D5342" t="s">
        <v>80</v>
      </c>
      <c r="E5342" t="s">
        <v>8820</v>
      </c>
      <c r="F5342" t="s">
        <v>985</v>
      </c>
      <c r="G5342" t="s">
        <v>1560</v>
      </c>
      <c r="H5342" t="s">
        <v>8760</v>
      </c>
      <c r="I5342" t="s">
        <v>55</v>
      </c>
      <c r="J5342" t="s">
        <v>2175</v>
      </c>
      <c r="K5342" t="s">
        <v>5908</v>
      </c>
      <c r="L5342" t="s">
        <v>252</v>
      </c>
      <c r="M5342" t="s">
        <v>9021</v>
      </c>
    </row>
    <row r="5343" spans="1:13" x14ac:dyDescent="0.35">
      <c r="A5343" t="s">
        <v>9022</v>
      </c>
      <c r="B5343" t="s">
        <v>25</v>
      </c>
      <c r="C5343" t="s">
        <v>150</v>
      </c>
      <c r="D5343" t="s">
        <v>80</v>
      </c>
      <c r="E5343" t="s">
        <v>8814</v>
      </c>
      <c r="F5343" t="s">
        <v>985</v>
      </c>
      <c r="G5343" t="s">
        <v>1560</v>
      </c>
      <c r="H5343" t="s">
        <v>8760</v>
      </c>
      <c r="I5343" t="s">
        <v>55</v>
      </c>
      <c r="J5343" t="s">
        <v>2175</v>
      </c>
      <c r="K5343" t="s">
        <v>5908</v>
      </c>
      <c r="L5343" t="s">
        <v>252</v>
      </c>
      <c r="M5343" t="s">
        <v>9023</v>
      </c>
    </row>
    <row r="5344" spans="1:13" x14ac:dyDescent="0.35">
      <c r="A5344" t="s">
        <v>9024</v>
      </c>
      <c r="B5344" t="s">
        <v>25</v>
      </c>
      <c r="C5344" t="s">
        <v>150</v>
      </c>
      <c r="D5344" t="s">
        <v>80</v>
      </c>
      <c r="E5344" t="s">
        <v>8817</v>
      </c>
      <c r="F5344" t="s">
        <v>985</v>
      </c>
      <c r="G5344" t="s">
        <v>1560</v>
      </c>
      <c r="H5344" t="s">
        <v>8760</v>
      </c>
      <c r="I5344" t="s">
        <v>55</v>
      </c>
      <c r="J5344" t="s">
        <v>2175</v>
      </c>
      <c r="K5344" t="s">
        <v>5908</v>
      </c>
      <c r="L5344" t="s">
        <v>252</v>
      </c>
      <c r="M5344" t="s">
        <v>9025</v>
      </c>
    </row>
    <row r="5345" spans="1:13" x14ac:dyDescent="0.35">
      <c r="A5345" t="s">
        <v>9026</v>
      </c>
      <c r="B5345" t="s">
        <v>25</v>
      </c>
      <c r="C5345" t="s">
        <v>150</v>
      </c>
      <c r="D5345" t="s">
        <v>80</v>
      </c>
      <c r="E5345" t="s">
        <v>8811</v>
      </c>
      <c r="F5345" t="s">
        <v>985</v>
      </c>
      <c r="G5345" t="s">
        <v>1560</v>
      </c>
      <c r="H5345" t="s">
        <v>8760</v>
      </c>
      <c r="I5345" t="s">
        <v>55</v>
      </c>
      <c r="J5345" t="s">
        <v>2175</v>
      </c>
      <c r="K5345" t="s">
        <v>5908</v>
      </c>
      <c r="L5345" t="s">
        <v>252</v>
      </c>
      <c r="M5345" t="s">
        <v>9027</v>
      </c>
    </row>
    <row r="5346" spans="1:13" x14ac:dyDescent="0.35">
      <c r="A5346" t="s">
        <v>9028</v>
      </c>
      <c r="B5346" t="s">
        <v>25</v>
      </c>
      <c r="C5346" t="s">
        <v>150</v>
      </c>
      <c r="D5346" t="s">
        <v>80</v>
      </c>
      <c r="E5346" t="s">
        <v>8823</v>
      </c>
      <c r="F5346" t="s">
        <v>985</v>
      </c>
      <c r="G5346" t="s">
        <v>1560</v>
      </c>
      <c r="H5346" t="s">
        <v>8760</v>
      </c>
      <c r="I5346" t="s">
        <v>55</v>
      </c>
      <c r="J5346" t="s">
        <v>2175</v>
      </c>
      <c r="K5346" t="s">
        <v>5908</v>
      </c>
      <c r="L5346" t="s">
        <v>252</v>
      </c>
      <c r="M5346" t="s">
        <v>9029</v>
      </c>
    </row>
    <row r="5347" spans="1:13" x14ac:dyDescent="0.35">
      <c r="A5347" t="s">
        <v>9030</v>
      </c>
      <c r="B5347" t="s">
        <v>25</v>
      </c>
      <c r="C5347" t="s">
        <v>150</v>
      </c>
      <c r="D5347" t="s">
        <v>80</v>
      </c>
      <c r="E5347" t="s">
        <v>8811</v>
      </c>
      <c r="F5347" t="s">
        <v>2209</v>
      </c>
      <c r="G5347" t="s">
        <v>1560</v>
      </c>
      <c r="H5347" t="s">
        <v>8760</v>
      </c>
      <c r="I5347" t="s">
        <v>55</v>
      </c>
      <c r="J5347" t="s">
        <v>2175</v>
      </c>
      <c r="K5347" t="s">
        <v>5908</v>
      </c>
      <c r="L5347" t="s">
        <v>252</v>
      </c>
      <c r="M5347" t="s">
        <v>9031</v>
      </c>
    </row>
    <row r="5348" spans="1:13" x14ac:dyDescent="0.35">
      <c r="A5348" t="s">
        <v>9032</v>
      </c>
      <c r="B5348" t="s">
        <v>25</v>
      </c>
      <c r="C5348" t="s">
        <v>150</v>
      </c>
      <c r="D5348" t="s">
        <v>80</v>
      </c>
      <c r="E5348" t="s">
        <v>8814</v>
      </c>
      <c r="F5348" t="s">
        <v>2209</v>
      </c>
      <c r="G5348" t="s">
        <v>1560</v>
      </c>
      <c r="H5348" t="s">
        <v>8760</v>
      </c>
      <c r="I5348" t="s">
        <v>55</v>
      </c>
      <c r="J5348" t="s">
        <v>2175</v>
      </c>
      <c r="K5348" t="s">
        <v>5908</v>
      </c>
      <c r="L5348" t="s">
        <v>252</v>
      </c>
      <c r="M5348" t="s">
        <v>9033</v>
      </c>
    </row>
    <row r="5349" spans="1:13" x14ac:dyDescent="0.35">
      <c r="A5349" t="s">
        <v>9034</v>
      </c>
      <c r="B5349" t="s">
        <v>25</v>
      </c>
      <c r="C5349" t="s">
        <v>150</v>
      </c>
      <c r="D5349" t="s">
        <v>80</v>
      </c>
      <c r="E5349" t="s">
        <v>8817</v>
      </c>
      <c r="F5349" t="s">
        <v>2209</v>
      </c>
      <c r="G5349" t="s">
        <v>1560</v>
      </c>
      <c r="H5349" t="s">
        <v>8760</v>
      </c>
      <c r="I5349" t="s">
        <v>55</v>
      </c>
      <c r="J5349" t="s">
        <v>2175</v>
      </c>
      <c r="K5349" t="s">
        <v>5908</v>
      </c>
      <c r="L5349" t="s">
        <v>252</v>
      </c>
      <c r="M5349" t="s">
        <v>9035</v>
      </c>
    </row>
    <row r="5350" spans="1:13" x14ac:dyDescent="0.35">
      <c r="A5350" t="s">
        <v>9036</v>
      </c>
      <c r="B5350" t="s">
        <v>25</v>
      </c>
      <c r="C5350" t="s">
        <v>150</v>
      </c>
      <c r="D5350" t="s">
        <v>80</v>
      </c>
      <c r="E5350" t="s">
        <v>8820</v>
      </c>
      <c r="F5350" t="s">
        <v>2209</v>
      </c>
      <c r="G5350" t="s">
        <v>1560</v>
      </c>
      <c r="H5350" t="s">
        <v>8760</v>
      </c>
      <c r="I5350" t="s">
        <v>55</v>
      </c>
      <c r="J5350" t="s">
        <v>2175</v>
      </c>
      <c r="K5350" t="s">
        <v>5908</v>
      </c>
      <c r="L5350" t="s">
        <v>252</v>
      </c>
      <c r="M5350" t="s">
        <v>9037</v>
      </c>
    </row>
    <row r="5351" spans="1:13" x14ac:dyDescent="0.35">
      <c r="A5351" t="s">
        <v>9038</v>
      </c>
      <c r="B5351" t="s">
        <v>25</v>
      </c>
      <c r="C5351" t="s">
        <v>150</v>
      </c>
      <c r="D5351" t="s">
        <v>80</v>
      </c>
      <c r="E5351" t="s">
        <v>8823</v>
      </c>
      <c r="F5351" t="s">
        <v>2209</v>
      </c>
      <c r="G5351" t="s">
        <v>1560</v>
      </c>
      <c r="H5351" t="s">
        <v>8760</v>
      </c>
      <c r="I5351" t="s">
        <v>55</v>
      </c>
      <c r="J5351" t="s">
        <v>2175</v>
      </c>
      <c r="K5351" t="s">
        <v>5908</v>
      </c>
      <c r="L5351" t="s">
        <v>252</v>
      </c>
      <c r="M5351" t="s">
        <v>9039</v>
      </c>
    </row>
    <row r="5352" spans="1:13" x14ac:dyDescent="0.35">
      <c r="A5352" t="s">
        <v>9040</v>
      </c>
      <c r="B5352" t="s">
        <v>25</v>
      </c>
      <c r="C5352" t="s">
        <v>59</v>
      </c>
      <c r="D5352" t="s">
        <v>60</v>
      </c>
      <c r="E5352" t="s">
        <v>8826</v>
      </c>
      <c r="F5352" t="s">
        <v>2209</v>
      </c>
      <c r="G5352" t="s">
        <v>1560</v>
      </c>
      <c r="H5352" t="s">
        <v>8760</v>
      </c>
      <c r="I5352" t="s">
        <v>55</v>
      </c>
      <c r="J5352" t="s">
        <v>144</v>
      </c>
      <c r="K5352" t="s">
        <v>5908</v>
      </c>
      <c r="L5352" t="s">
        <v>252</v>
      </c>
      <c r="M5352" t="s">
        <v>9041</v>
      </c>
    </row>
    <row r="5353" spans="1:13" x14ac:dyDescent="0.35">
      <c r="A5353" t="s">
        <v>9042</v>
      </c>
      <c r="B5353" t="s">
        <v>25</v>
      </c>
      <c r="C5353" t="s">
        <v>59</v>
      </c>
      <c r="D5353" t="s">
        <v>60</v>
      </c>
      <c r="E5353" t="s">
        <v>8829</v>
      </c>
      <c r="F5353" t="s">
        <v>2209</v>
      </c>
      <c r="G5353" t="s">
        <v>1560</v>
      </c>
      <c r="H5353" t="s">
        <v>8760</v>
      </c>
      <c r="I5353" t="s">
        <v>55</v>
      </c>
      <c r="J5353" t="s">
        <v>144</v>
      </c>
      <c r="K5353" t="s">
        <v>5908</v>
      </c>
      <c r="L5353" t="s">
        <v>252</v>
      </c>
      <c r="M5353" t="s">
        <v>9043</v>
      </c>
    </row>
    <row r="5354" spans="1:13" x14ac:dyDescent="0.35">
      <c r="A5354" t="s">
        <v>9044</v>
      </c>
      <c r="B5354" t="s">
        <v>25</v>
      </c>
      <c r="C5354" t="s">
        <v>59</v>
      </c>
      <c r="D5354" t="s">
        <v>60</v>
      </c>
      <c r="E5354" t="s">
        <v>8832</v>
      </c>
      <c r="F5354" t="s">
        <v>2209</v>
      </c>
      <c r="G5354" t="s">
        <v>1560</v>
      </c>
      <c r="H5354" t="s">
        <v>8760</v>
      </c>
      <c r="I5354" t="s">
        <v>55</v>
      </c>
      <c r="J5354" t="s">
        <v>144</v>
      </c>
      <c r="K5354" t="s">
        <v>5908</v>
      </c>
      <c r="L5354" t="s">
        <v>252</v>
      </c>
      <c r="M5354" t="s">
        <v>9045</v>
      </c>
    </row>
    <row r="5355" spans="1:13" x14ac:dyDescent="0.35">
      <c r="A5355" t="s">
        <v>9046</v>
      </c>
      <c r="B5355" t="s">
        <v>25</v>
      </c>
      <c r="C5355" t="s">
        <v>59</v>
      </c>
      <c r="D5355" t="s">
        <v>60</v>
      </c>
      <c r="E5355" t="s">
        <v>8835</v>
      </c>
      <c r="F5355" t="s">
        <v>2209</v>
      </c>
      <c r="G5355" t="s">
        <v>1560</v>
      </c>
      <c r="H5355" t="s">
        <v>8760</v>
      </c>
      <c r="I5355" t="s">
        <v>55</v>
      </c>
      <c r="J5355" t="s">
        <v>144</v>
      </c>
      <c r="K5355" t="s">
        <v>5908</v>
      </c>
      <c r="L5355" t="s">
        <v>252</v>
      </c>
      <c r="M5355" t="s">
        <v>9047</v>
      </c>
    </row>
    <row r="5356" spans="1:13" x14ac:dyDescent="0.35">
      <c r="A5356" t="s">
        <v>9048</v>
      </c>
      <c r="B5356" t="s">
        <v>25</v>
      </c>
      <c r="C5356" t="s">
        <v>59</v>
      </c>
      <c r="D5356" t="s">
        <v>60</v>
      </c>
      <c r="E5356" t="s">
        <v>8838</v>
      </c>
      <c r="F5356" t="s">
        <v>2209</v>
      </c>
      <c r="G5356" t="s">
        <v>1560</v>
      </c>
      <c r="H5356" t="s">
        <v>8760</v>
      </c>
      <c r="I5356" t="s">
        <v>55</v>
      </c>
      <c r="J5356" t="s">
        <v>144</v>
      </c>
      <c r="K5356" t="s">
        <v>5908</v>
      </c>
      <c r="L5356" t="s">
        <v>252</v>
      </c>
      <c r="M5356" t="s">
        <v>9049</v>
      </c>
    </row>
    <row r="5357" spans="1:13" x14ac:dyDescent="0.35">
      <c r="A5357" t="s">
        <v>9050</v>
      </c>
      <c r="B5357" t="s">
        <v>25</v>
      </c>
      <c r="C5357" t="s">
        <v>59</v>
      </c>
      <c r="D5357" t="s">
        <v>60</v>
      </c>
      <c r="E5357" t="s">
        <v>8841</v>
      </c>
      <c r="F5357" t="s">
        <v>2209</v>
      </c>
      <c r="G5357" t="s">
        <v>1560</v>
      </c>
      <c r="H5357" t="s">
        <v>8760</v>
      </c>
      <c r="I5357" t="s">
        <v>55</v>
      </c>
      <c r="J5357" t="s">
        <v>144</v>
      </c>
      <c r="K5357" t="s">
        <v>5908</v>
      </c>
      <c r="L5357" t="s">
        <v>252</v>
      </c>
      <c r="M5357" t="s">
        <v>9051</v>
      </c>
    </row>
    <row r="5358" spans="1:13" x14ac:dyDescent="0.35">
      <c r="A5358" t="s">
        <v>9052</v>
      </c>
      <c r="B5358" t="s">
        <v>25</v>
      </c>
      <c r="C5358" t="s">
        <v>59</v>
      </c>
      <c r="D5358" t="s">
        <v>60</v>
      </c>
      <c r="E5358" t="s">
        <v>8844</v>
      </c>
      <c r="F5358" t="s">
        <v>2209</v>
      </c>
      <c r="G5358" t="s">
        <v>1560</v>
      </c>
      <c r="H5358" t="s">
        <v>8760</v>
      </c>
      <c r="I5358" t="s">
        <v>55</v>
      </c>
      <c r="J5358" t="s">
        <v>144</v>
      </c>
      <c r="K5358" t="s">
        <v>5908</v>
      </c>
      <c r="L5358" t="s">
        <v>252</v>
      </c>
      <c r="M5358" t="s">
        <v>9053</v>
      </c>
    </row>
    <row r="5359" spans="1:13" x14ac:dyDescent="0.35">
      <c r="A5359" t="s">
        <v>9054</v>
      </c>
      <c r="B5359" t="s">
        <v>25</v>
      </c>
      <c r="C5359" t="s">
        <v>59</v>
      </c>
      <c r="D5359" t="s">
        <v>60</v>
      </c>
      <c r="E5359" t="s">
        <v>8847</v>
      </c>
      <c r="F5359" t="s">
        <v>2202</v>
      </c>
      <c r="G5359" t="s">
        <v>1560</v>
      </c>
      <c r="H5359" t="s">
        <v>8760</v>
      </c>
      <c r="I5359" t="s">
        <v>55</v>
      </c>
      <c r="J5359" t="s">
        <v>144</v>
      </c>
      <c r="K5359" t="s">
        <v>5908</v>
      </c>
      <c r="L5359" t="s">
        <v>252</v>
      </c>
      <c r="M5359" t="s">
        <v>9055</v>
      </c>
    </row>
    <row r="5360" spans="1:13" x14ac:dyDescent="0.35">
      <c r="A5360" t="s">
        <v>9056</v>
      </c>
      <c r="B5360" t="s">
        <v>25</v>
      </c>
      <c r="C5360" t="s">
        <v>150</v>
      </c>
      <c r="D5360" t="s">
        <v>80</v>
      </c>
      <c r="E5360" t="s">
        <v>8811</v>
      </c>
      <c r="F5360" t="s">
        <v>388</v>
      </c>
      <c r="G5360" t="s">
        <v>1560</v>
      </c>
      <c r="H5360" t="s">
        <v>8760</v>
      </c>
      <c r="I5360" t="s">
        <v>55</v>
      </c>
      <c r="J5360" t="s">
        <v>2175</v>
      </c>
      <c r="K5360" t="s">
        <v>5908</v>
      </c>
      <c r="L5360" t="s">
        <v>252</v>
      </c>
      <c r="M5360" t="s">
        <v>9057</v>
      </c>
    </row>
    <row r="5361" spans="1:13" x14ac:dyDescent="0.35">
      <c r="A5361" t="s">
        <v>9058</v>
      </c>
      <c r="B5361" t="s">
        <v>25</v>
      </c>
      <c r="C5361" t="s">
        <v>150</v>
      </c>
      <c r="D5361" t="s">
        <v>80</v>
      </c>
      <c r="E5361" t="s">
        <v>8814</v>
      </c>
      <c r="F5361" t="s">
        <v>388</v>
      </c>
      <c r="G5361" t="s">
        <v>1560</v>
      </c>
      <c r="H5361" t="s">
        <v>8760</v>
      </c>
      <c r="I5361" t="s">
        <v>55</v>
      </c>
      <c r="J5361" t="s">
        <v>2175</v>
      </c>
      <c r="K5361" t="s">
        <v>5908</v>
      </c>
      <c r="L5361" t="s">
        <v>252</v>
      </c>
      <c r="M5361" t="s">
        <v>9059</v>
      </c>
    </row>
    <row r="5362" spans="1:13" x14ac:dyDescent="0.35">
      <c r="A5362" t="s">
        <v>9060</v>
      </c>
      <c r="B5362" t="s">
        <v>25</v>
      </c>
      <c r="C5362" t="s">
        <v>150</v>
      </c>
      <c r="D5362" t="s">
        <v>80</v>
      </c>
      <c r="E5362" t="s">
        <v>8817</v>
      </c>
      <c r="F5362" t="s">
        <v>388</v>
      </c>
      <c r="G5362" t="s">
        <v>1560</v>
      </c>
      <c r="H5362" t="s">
        <v>8760</v>
      </c>
      <c r="I5362" t="s">
        <v>55</v>
      </c>
      <c r="J5362" t="s">
        <v>2175</v>
      </c>
      <c r="K5362" t="s">
        <v>5908</v>
      </c>
      <c r="L5362" t="s">
        <v>252</v>
      </c>
      <c r="M5362" t="s">
        <v>9061</v>
      </c>
    </row>
    <row r="5363" spans="1:13" x14ac:dyDescent="0.35">
      <c r="A5363" t="s">
        <v>9062</v>
      </c>
      <c r="B5363" t="s">
        <v>25</v>
      </c>
      <c r="C5363" t="s">
        <v>150</v>
      </c>
      <c r="D5363" t="s">
        <v>80</v>
      </c>
      <c r="E5363" t="s">
        <v>8820</v>
      </c>
      <c r="F5363" t="s">
        <v>388</v>
      </c>
      <c r="G5363" t="s">
        <v>1560</v>
      </c>
      <c r="H5363" t="s">
        <v>8760</v>
      </c>
      <c r="I5363" t="s">
        <v>55</v>
      </c>
      <c r="J5363" t="s">
        <v>2175</v>
      </c>
      <c r="K5363" t="s">
        <v>5908</v>
      </c>
      <c r="L5363" t="s">
        <v>252</v>
      </c>
      <c r="M5363" t="s">
        <v>9063</v>
      </c>
    </row>
    <row r="5364" spans="1:13" x14ac:dyDescent="0.35">
      <c r="A5364" t="s">
        <v>9064</v>
      </c>
      <c r="B5364" t="s">
        <v>25</v>
      </c>
      <c r="C5364" t="s">
        <v>150</v>
      </c>
      <c r="D5364" t="s">
        <v>80</v>
      </c>
      <c r="E5364" t="s">
        <v>8823</v>
      </c>
      <c r="F5364" t="s">
        <v>388</v>
      </c>
      <c r="G5364" t="s">
        <v>1560</v>
      </c>
      <c r="H5364" t="s">
        <v>8760</v>
      </c>
      <c r="I5364" t="s">
        <v>55</v>
      </c>
      <c r="J5364" t="s">
        <v>2175</v>
      </c>
      <c r="K5364" t="s">
        <v>5908</v>
      </c>
      <c r="L5364" t="s">
        <v>252</v>
      </c>
      <c r="M5364" t="s">
        <v>9065</v>
      </c>
    </row>
    <row r="5365" spans="1:13" x14ac:dyDescent="0.35">
      <c r="A5365" t="s">
        <v>9066</v>
      </c>
      <c r="B5365" t="s">
        <v>25</v>
      </c>
      <c r="C5365" t="s">
        <v>59</v>
      </c>
      <c r="D5365" t="s">
        <v>60</v>
      </c>
      <c r="E5365" t="s">
        <v>8826</v>
      </c>
      <c r="F5365" t="s">
        <v>388</v>
      </c>
      <c r="G5365" t="s">
        <v>1560</v>
      </c>
      <c r="H5365" t="s">
        <v>8760</v>
      </c>
      <c r="I5365" t="s">
        <v>55</v>
      </c>
      <c r="J5365" t="s">
        <v>144</v>
      </c>
      <c r="K5365" t="s">
        <v>5908</v>
      </c>
      <c r="L5365" t="s">
        <v>252</v>
      </c>
      <c r="M5365" t="s">
        <v>9067</v>
      </c>
    </row>
    <row r="5366" spans="1:13" x14ac:dyDescent="0.35">
      <c r="A5366" t="s">
        <v>9068</v>
      </c>
      <c r="B5366" t="s">
        <v>25</v>
      </c>
      <c r="C5366" t="s">
        <v>59</v>
      </c>
      <c r="D5366" t="s">
        <v>60</v>
      </c>
      <c r="E5366" t="s">
        <v>8829</v>
      </c>
      <c r="F5366" t="s">
        <v>388</v>
      </c>
      <c r="G5366" t="s">
        <v>1560</v>
      </c>
      <c r="H5366" t="s">
        <v>8760</v>
      </c>
      <c r="I5366" t="s">
        <v>55</v>
      </c>
      <c r="J5366" t="s">
        <v>144</v>
      </c>
      <c r="K5366" t="s">
        <v>5908</v>
      </c>
      <c r="L5366" t="s">
        <v>252</v>
      </c>
      <c r="M5366" t="s">
        <v>9069</v>
      </c>
    </row>
    <row r="5367" spans="1:13" x14ac:dyDescent="0.35">
      <c r="A5367" t="s">
        <v>9070</v>
      </c>
      <c r="B5367" t="s">
        <v>25</v>
      </c>
      <c r="C5367" t="s">
        <v>59</v>
      </c>
      <c r="D5367" t="s">
        <v>60</v>
      </c>
      <c r="E5367" t="s">
        <v>8832</v>
      </c>
      <c r="F5367" t="s">
        <v>388</v>
      </c>
      <c r="G5367" t="s">
        <v>1560</v>
      </c>
      <c r="H5367" t="s">
        <v>8760</v>
      </c>
      <c r="I5367" t="s">
        <v>55</v>
      </c>
      <c r="J5367" t="s">
        <v>144</v>
      </c>
      <c r="K5367" t="s">
        <v>5908</v>
      </c>
      <c r="L5367" t="s">
        <v>252</v>
      </c>
      <c r="M5367" t="s">
        <v>9071</v>
      </c>
    </row>
    <row r="5368" spans="1:13" x14ac:dyDescent="0.35">
      <c r="A5368" t="s">
        <v>9072</v>
      </c>
      <c r="B5368" t="s">
        <v>25</v>
      </c>
      <c r="C5368" t="s">
        <v>59</v>
      </c>
      <c r="D5368" t="s">
        <v>60</v>
      </c>
      <c r="E5368" t="s">
        <v>8835</v>
      </c>
      <c r="F5368" t="s">
        <v>388</v>
      </c>
      <c r="G5368" t="s">
        <v>1560</v>
      </c>
      <c r="H5368" t="s">
        <v>8760</v>
      </c>
      <c r="I5368" t="s">
        <v>55</v>
      </c>
      <c r="J5368" t="s">
        <v>144</v>
      </c>
      <c r="K5368" t="s">
        <v>5908</v>
      </c>
      <c r="L5368" t="s">
        <v>252</v>
      </c>
      <c r="M5368" t="s">
        <v>9073</v>
      </c>
    </row>
    <row r="5369" spans="1:13" x14ac:dyDescent="0.35">
      <c r="A5369" t="s">
        <v>9074</v>
      </c>
      <c r="B5369" t="s">
        <v>25</v>
      </c>
      <c r="C5369" t="s">
        <v>59</v>
      </c>
      <c r="D5369" t="s">
        <v>60</v>
      </c>
      <c r="E5369" t="s">
        <v>8838</v>
      </c>
      <c r="F5369" t="s">
        <v>388</v>
      </c>
      <c r="G5369" t="s">
        <v>1560</v>
      </c>
      <c r="H5369" t="s">
        <v>8760</v>
      </c>
      <c r="I5369" t="s">
        <v>55</v>
      </c>
      <c r="J5369" t="s">
        <v>144</v>
      </c>
      <c r="K5369" t="s">
        <v>5908</v>
      </c>
      <c r="L5369" t="s">
        <v>252</v>
      </c>
      <c r="M5369" t="s">
        <v>9075</v>
      </c>
    </row>
    <row r="5370" spans="1:13" x14ac:dyDescent="0.35">
      <c r="A5370" t="s">
        <v>9076</v>
      </c>
      <c r="B5370" t="s">
        <v>25</v>
      </c>
      <c r="C5370" t="s">
        <v>59</v>
      </c>
      <c r="D5370" t="s">
        <v>60</v>
      </c>
      <c r="E5370" t="s">
        <v>8841</v>
      </c>
      <c r="F5370" t="s">
        <v>388</v>
      </c>
      <c r="G5370" t="s">
        <v>1560</v>
      </c>
      <c r="H5370" t="s">
        <v>8760</v>
      </c>
      <c r="I5370" t="s">
        <v>55</v>
      </c>
      <c r="J5370" t="s">
        <v>144</v>
      </c>
      <c r="K5370" t="s">
        <v>5908</v>
      </c>
      <c r="L5370" t="s">
        <v>252</v>
      </c>
      <c r="M5370" t="s">
        <v>9077</v>
      </c>
    </row>
    <row r="5371" spans="1:13" x14ac:dyDescent="0.35">
      <c r="A5371" t="s">
        <v>9078</v>
      </c>
      <c r="B5371" t="s">
        <v>25</v>
      </c>
      <c r="C5371" t="s">
        <v>59</v>
      </c>
      <c r="D5371" t="s">
        <v>60</v>
      </c>
      <c r="E5371" t="s">
        <v>8844</v>
      </c>
      <c r="F5371" t="s">
        <v>388</v>
      </c>
      <c r="G5371" t="s">
        <v>1560</v>
      </c>
      <c r="H5371" t="s">
        <v>8760</v>
      </c>
      <c r="I5371" t="s">
        <v>55</v>
      </c>
      <c r="J5371" t="s">
        <v>144</v>
      </c>
      <c r="K5371" t="s">
        <v>5908</v>
      </c>
      <c r="L5371" t="s">
        <v>252</v>
      </c>
      <c r="M5371" t="s">
        <v>9079</v>
      </c>
    </row>
    <row r="5372" spans="1:13" x14ac:dyDescent="0.35">
      <c r="A5372" t="s">
        <v>9080</v>
      </c>
      <c r="B5372" t="s">
        <v>25</v>
      </c>
      <c r="C5372" t="s">
        <v>150</v>
      </c>
      <c r="D5372" t="s">
        <v>80</v>
      </c>
      <c r="E5372" t="s">
        <v>8811</v>
      </c>
      <c r="F5372" t="s">
        <v>8082</v>
      </c>
      <c r="G5372" t="s">
        <v>1560</v>
      </c>
      <c r="H5372" t="s">
        <v>8760</v>
      </c>
      <c r="I5372" t="s">
        <v>55</v>
      </c>
      <c r="J5372" t="s">
        <v>2175</v>
      </c>
      <c r="K5372" t="s">
        <v>5908</v>
      </c>
      <c r="L5372" t="s">
        <v>252</v>
      </c>
      <c r="M5372" t="s">
        <v>9081</v>
      </c>
    </row>
    <row r="5373" spans="1:13" x14ac:dyDescent="0.35">
      <c r="A5373" t="s">
        <v>9082</v>
      </c>
      <c r="B5373" t="s">
        <v>25</v>
      </c>
      <c r="C5373" t="s">
        <v>150</v>
      </c>
      <c r="D5373" t="s">
        <v>80</v>
      </c>
      <c r="E5373" t="s">
        <v>8814</v>
      </c>
      <c r="F5373" t="s">
        <v>8082</v>
      </c>
      <c r="G5373" t="s">
        <v>1560</v>
      </c>
      <c r="H5373" t="s">
        <v>8760</v>
      </c>
      <c r="I5373" t="s">
        <v>55</v>
      </c>
      <c r="J5373" t="s">
        <v>2175</v>
      </c>
      <c r="K5373" t="s">
        <v>5908</v>
      </c>
      <c r="L5373" t="s">
        <v>252</v>
      </c>
      <c r="M5373" t="s">
        <v>9083</v>
      </c>
    </row>
    <row r="5374" spans="1:13" x14ac:dyDescent="0.35">
      <c r="A5374" t="s">
        <v>9084</v>
      </c>
      <c r="B5374" t="s">
        <v>25</v>
      </c>
      <c r="C5374" t="s">
        <v>150</v>
      </c>
      <c r="D5374" t="s">
        <v>80</v>
      </c>
      <c r="E5374" t="s">
        <v>8817</v>
      </c>
      <c r="F5374" t="s">
        <v>8082</v>
      </c>
      <c r="G5374" t="s">
        <v>1560</v>
      </c>
      <c r="H5374" t="s">
        <v>8760</v>
      </c>
      <c r="I5374" t="s">
        <v>55</v>
      </c>
      <c r="J5374" t="s">
        <v>2175</v>
      </c>
      <c r="K5374" t="s">
        <v>5908</v>
      </c>
      <c r="L5374" t="s">
        <v>252</v>
      </c>
      <c r="M5374" t="s">
        <v>9085</v>
      </c>
    </row>
    <row r="5375" spans="1:13" x14ac:dyDescent="0.35">
      <c r="A5375" t="s">
        <v>9086</v>
      </c>
      <c r="B5375" t="s">
        <v>25</v>
      </c>
      <c r="C5375" t="s">
        <v>150</v>
      </c>
      <c r="D5375" t="s">
        <v>80</v>
      </c>
      <c r="E5375" t="s">
        <v>8820</v>
      </c>
      <c r="F5375" t="s">
        <v>8082</v>
      </c>
      <c r="G5375" t="s">
        <v>1560</v>
      </c>
      <c r="H5375" t="s">
        <v>8760</v>
      </c>
      <c r="I5375" t="s">
        <v>55</v>
      </c>
      <c r="J5375" t="s">
        <v>2175</v>
      </c>
      <c r="K5375" t="s">
        <v>5908</v>
      </c>
      <c r="L5375" t="s">
        <v>252</v>
      </c>
      <c r="M5375" t="s">
        <v>9087</v>
      </c>
    </row>
    <row r="5376" spans="1:13" x14ac:dyDescent="0.35">
      <c r="A5376" t="s">
        <v>9088</v>
      </c>
      <c r="B5376" t="s">
        <v>25</v>
      </c>
      <c r="C5376" t="s">
        <v>150</v>
      </c>
      <c r="D5376" t="s">
        <v>80</v>
      </c>
      <c r="E5376" t="s">
        <v>8823</v>
      </c>
      <c r="F5376" t="s">
        <v>8082</v>
      </c>
      <c r="G5376" t="s">
        <v>1560</v>
      </c>
      <c r="H5376" t="s">
        <v>8760</v>
      </c>
      <c r="I5376" t="s">
        <v>55</v>
      </c>
      <c r="J5376" t="s">
        <v>2175</v>
      </c>
      <c r="K5376" t="s">
        <v>5908</v>
      </c>
      <c r="L5376" t="s">
        <v>252</v>
      </c>
      <c r="M5376" t="s">
        <v>9089</v>
      </c>
    </row>
    <row r="5377" spans="1:13" x14ac:dyDescent="0.35">
      <c r="A5377" t="s">
        <v>9090</v>
      </c>
      <c r="B5377" t="s">
        <v>25</v>
      </c>
      <c r="C5377" t="s">
        <v>59</v>
      </c>
      <c r="D5377" t="s">
        <v>60</v>
      </c>
      <c r="E5377" t="s">
        <v>8826</v>
      </c>
      <c r="F5377" t="s">
        <v>8082</v>
      </c>
      <c r="G5377" t="s">
        <v>1560</v>
      </c>
      <c r="H5377" t="s">
        <v>8760</v>
      </c>
      <c r="I5377" t="s">
        <v>55</v>
      </c>
      <c r="J5377" t="s">
        <v>144</v>
      </c>
      <c r="K5377" t="s">
        <v>5908</v>
      </c>
      <c r="L5377" t="s">
        <v>252</v>
      </c>
      <c r="M5377" t="s">
        <v>9091</v>
      </c>
    </row>
    <row r="5378" spans="1:13" x14ac:dyDescent="0.35">
      <c r="A5378" t="s">
        <v>9092</v>
      </c>
      <c r="B5378" t="s">
        <v>25</v>
      </c>
      <c r="C5378" t="s">
        <v>59</v>
      </c>
      <c r="D5378" t="s">
        <v>60</v>
      </c>
      <c r="E5378" t="s">
        <v>8829</v>
      </c>
      <c r="F5378" t="s">
        <v>8082</v>
      </c>
      <c r="G5378" t="s">
        <v>1560</v>
      </c>
      <c r="H5378" t="s">
        <v>8760</v>
      </c>
      <c r="I5378" t="s">
        <v>55</v>
      </c>
      <c r="J5378" t="s">
        <v>144</v>
      </c>
      <c r="K5378" t="s">
        <v>5908</v>
      </c>
      <c r="L5378" t="s">
        <v>252</v>
      </c>
      <c r="M5378" t="s">
        <v>9093</v>
      </c>
    </row>
    <row r="5379" spans="1:13" x14ac:dyDescent="0.35">
      <c r="A5379" t="s">
        <v>9094</v>
      </c>
      <c r="B5379" t="s">
        <v>25</v>
      </c>
      <c r="C5379" t="s">
        <v>59</v>
      </c>
      <c r="D5379" t="s">
        <v>60</v>
      </c>
      <c r="E5379" t="s">
        <v>8832</v>
      </c>
      <c r="F5379" t="s">
        <v>8082</v>
      </c>
      <c r="G5379" t="s">
        <v>1560</v>
      </c>
      <c r="H5379" t="s">
        <v>8760</v>
      </c>
      <c r="I5379" t="s">
        <v>55</v>
      </c>
      <c r="J5379" t="s">
        <v>144</v>
      </c>
      <c r="K5379" t="s">
        <v>5908</v>
      </c>
      <c r="L5379" t="s">
        <v>252</v>
      </c>
      <c r="M5379" t="s">
        <v>9095</v>
      </c>
    </row>
    <row r="5380" spans="1:13" x14ac:dyDescent="0.35">
      <c r="A5380" t="s">
        <v>9096</v>
      </c>
      <c r="B5380" t="s">
        <v>25</v>
      </c>
      <c r="C5380" t="s">
        <v>150</v>
      </c>
      <c r="D5380" t="s">
        <v>80</v>
      </c>
      <c r="E5380" t="s">
        <v>8811</v>
      </c>
      <c r="F5380" t="s">
        <v>2208</v>
      </c>
      <c r="G5380" t="s">
        <v>1560</v>
      </c>
      <c r="H5380" t="s">
        <v>8760</v>
      </c>
      <c r="I5380" t="s">
        <v>55</v>
      </c>
      <c r="J5380" t="s">
        <v>2175</v>
      </c>
      <c r="K5380" t="s">
        <v>5908</v>
      </c>
      <c r="L5380" t="s">
        <v>252</v>
      </c>
      <c r="M5380" t="s">
        <v>9097</v>
      </c>
    </row>
    <row r="5381" spans="1:13" x14ac:dyDescent="0.35">
      <c r="A5381" t="s">
        <v>9098</v>
      </c>
      <c r="B5381" t="s">
        <v>25</v>
      </c>
      <c r="C5381" t="s">
        <v>150</v>
      </c>
      <c r="D5381" t="s">
        <v>80</v>
      </c>
      <c r="E5381" t="s">
        <v>8814</v>
      </c>
      <c r="F5381" t="s">
        <v>2208</v>
      </c>
      <c r="G5381" t="s">
        <v>1560</v>
      </c>
      <c r="H5381" t="s">
        <v>8760</v>
      </c>
      <c r="I5381" t="s">
        <v>55</v>
      </c>
      <c r="J5381" t="s">
        <v>2175</v>
      </c>
      <c r="K5381" t="s">
        <v>5908</v>
      </c>
      <c r="L5381" t="s">
        <v>252</v>
      </c>
      <c r="M5381" t="s">
        <v>9099</v>
      </c>
    </row>
    <row r="5382" spans="1:13" x14ac:dyDescent="0.35">
      <c r="A5382" t="s">
        <v>9100</v>
      </c>
      <c r="B5382" t="s">
        <v>25</v>
      </c>
      <c r="C5382" t="s">
        <v>150</v>
      </c>
      <c r="D5382" t="s">
        <v>80</v>
      </c>
      <c r="E5382" t="s">
        <v>8817</v>
      </c>
      <c r="F5382" t="s">
        <v>2208</v>
      </c>
      <c r="G5382" t="s">
        <v>1560</v>
      </c>
      <c r="H5382" t="s">
        <v>8760</v>
      </c>
      <c r="I5382" t="s">
        <v>55</v>
      </c>
      <c r="J5382" t="s">
        <v>2175</v>
      </c>
      <c r="K5382" t="s">
        <v>5908</v>
      </c>
      <c r="L5382" t="s">
        <v>252</v>
      </c>
      <c r="M5382" t="s">
        <v>9101</v>
      </c>
    </row>
    <row r="5383" spans="1:13" x14ac:dyDescent="0.35">
      <c r="A5383" t="s">
        <v>9102</v>
      </c>
      <c r="B5383" t="s">
        <v>25</v>
      </c>
      <c r="C5383" t="s">
        <v>150</v>
      </c>
      <c r="D5383" t="s">
        <v>80</v>
      </c>
      <c r="E5383" t="s">
        <v>8820</v>
      </c>
      <c r="F5383" t="s">
        <v>2208</v>
      </c>
      <c r="G5383" t="s">
        <v>1560</v>
      </c>
      <c r="H5383" t="s">
        <v>8760</v>
      </c>
      <c r="I5383" t="s">
        <v>55</v>
      </c>
      <c r="J5383" t="s">
        <v>2175</v>
      </c>
      <c r="K5383" t="s">
        <v>5908</v>
      </c>
      <c r="L5383" t="s">
        <v>252</v>
      </c>
      <c r="M5383" t="s">
        <v>9103</v>
      </c>
    </row>
    <row r="5384" spans="1:13" x14ac:dyDescent="0.35">
      <c r="A5384" t="s">
        <v>9104</v>
      </c>
      <c r="B5384" t="s">
        <v>25</v>
      </c>
      <c r="C5384" t="s">
        <v>150</v>
      </c>
      <c r="D5384" t="s">
        <v>80</v>
      </c>
      <c r="E5384" t="s">
        <v>8823</v>
      </c>
      <c r="F5384" t="s">
        <v>2208</v>
      </c>
      <c r="G5384" t="s">
        <v>1560</v>
      </c>
      <c r="H5384" t="s">
        <v>8760</v>
      </c>
      <c r="I5384" t="s">
        <v>55</v>
      </c>
      <c r="J5384" t="s">
        <v>2175</v>
      </c>
      <c r="K5384" t="s">
        <v>5908</v>
      </c>
      <c r="L5384" t="s">
        <v>252</v>
      </c>
      <c r="M5384" t="s">
        <v>9105</v>
      </c>
    </row>
    <row r="5385" spans="1:13" x14ac:dyDescent="0.35">
      <c r="A5385" t="s">
        <v>9106</v>
      </c>
      <c r="B5385" t="s">
        <v>25</v>
      </c>
      <c r="C5385" t="s">
        <v>59</v>
      </c>
      <c r="D5385" t="s">
        <v>60</v>
      </c>
      <c r="E5385" t="s">
        <v>8826</v>
      </c>
      <c r="F5385" t="s">
        <v>2208</v>
      </c>
      <c r="G5385" t="s">
        <v>1560</v>
      </c>
      <c r="H5385" t="s">
        <v>8760</v>
      </c>
      <c r="I5385" t="s">
        <v>55</v>
      </c>
      <c r="J5385" t="s">
        <v>144</v>
      </c>
      <c r="K5385" t="s">
        <v>5908</v>
      </c>
      <c r="L5385" t="s">
        <v>252</v>
      </c>
      <c r="M5385" t="s">
        <v>9107</v>
      </c>
    </row>
    <row r="5386" spans="1:13" x14ac:dyDescent="0.35">
      <c r="A5386" t="s">
        <v>9108</v>
      </c>
      <c r="B5386" t="s">
        <v>25</v>
      </c>
      <c r="C5386" t="s">
        <v>59</v>
      </c>
      <c r="D5386" t="s">
        <v>60</v>
      </c>
      <c r="E5386" t="s">
        <v>8829</v>
      </c>
      <c r="F5386" t="s">
        <v>2208</v>
      </c>
      <c r="G5386" t="s">
        <v>1560</v>
      </c>
      <c r="H5386" t="s">
        <v>8760</v>
      </c>
      <c r="I5386" t="s">
        <v>55</v>
      </c>
      <c r="J5386" t="s">
        <v>144</v>
      </c>
      <c r="K5386" t="s">
        <v>5908</v>
      </c>
      <c r="L5386" t="s">
        <v>252</v>
      </c>
      <c r="M5386" t="s">
        <v>9109</v>
      </c>
    </row>
    <row r="5387" spans="1:13" x14ac:dyDescent="0.35">
      <c r="A5387" t="s">
        <v>9110</v>
      </c>
      <c r="B5387" t="s">
        <v>25</v>
      </c>
      <c r="C5387" t="s">
        <v>59</v>
      </c>
      <c r="D5387" t="s">
        <v>60</v>
      </c>
      <c r="E5387" t="s">
        <v>8832</v>
      </c>
      <c r="F5387" t="s">
        <v>2208</v>
      </c>
      <c r="G5387" t="s">
        <v>1560</v>
      </c>
      <c r="H5387" t="s">
        <v>8760</v>
      </c>
      <c r="I5387" t="s">
        <v>55</v>
      </c>
      <c r="J5387" t="s">
        <v>144</v>
      </c>
      <c r="K5387" t="s">
        <v>5908</v>
      </c>
      <c r="L5387" t="s">
        <v>252</v>
      </c>
      <c r="M5387" t="s">
        <v>9111</v>
      </c>
    </row>
    <row r="5388" spans="1:13" x14ac:dyDescent="0.35">
      <c r="A5388" t="s">
        <v>9112</v>
      </c>
      <c r="B5388" t="s">
        <v>25</v>
      </c>
      <c r="C5388" t="s">
        <v>59</v>
      </c>
      <c r="D5388" t="s">
        <v>60</v>
      </c>
      <c r="E5388" t="s">
        <v>8835</v>
      </c>
      <c r="F5388" t="s">
        <v>2208</v>
      </c>
      <c r="G5388" t="s">
        <v>1560</v>
      </c>
      <c r="H5388" t="s">
        <v>8760</v>
      </c>
      <c r="I5388" t="s">
        <v>55</v>
      </c>
      <c r="J5388" t="s">
        <v>144</v>
      </c>
      <c r="K5388" t="s">
        <v>5908</v>
      </c>
      <c r="L5388" t="s">
        <v>252</v>
      </c>
      <c r="M5388" t="s">
        <v>9113</v>
      </c>
    </row>
    <row r="5389" spans="1:13" x14ac:dyDescent="0.35">
      <c r="A5389" t="s">
        <v>9114</v>
      </c>
      <c r="B5389" t="s">
        <v>25</v>
      </c>
      <c r="C5389" t="s">
        <v>59</v>
      </c>
      <c r="D5389" t="s">
        <v>60</v>
      </c>
      <c r="E5389" t="s">
        <v>8841</v>
      </c>
      <c r="F5389" t="s">
        <v>2208</v>
      </c>
      <c r="G5389" t="s">
        <v>1560</v>
      </c>
      <c r="H5389" t="s">
        <v>8760</v>
      </c>
      <c r="I5389" t="s">
        <v>55</v>
      </c>
      <c r="J5389" t="s">
        <v>144</v>
      </c>
      <c r="K5389" t="s">
        <v>5908</v>
      </c>
      <c r="L5389" t="s">
        <v>252</v>
      </c>
      <c r="M5389" t="s">
        <v>9115</v>
      </c>
    </row>
    <row r="5390" spans="1:13" x14ac:dyDescent="0.35">
      <c r="A5390" t="s">
        <v>9116</v>
      </c>
      <c r="B5390" t="s">
        <v>25</v>
      </c>
      <c r="C5390" t="s">
        <v>59</v>
      </c>
      <c r="D5390" t="s">
        <v>60</v>
      </c>
      <c r="E5390" t="s">
        <v>8844</v>
      </c>
      <c r="F5390" t="s">
        <v>2208</v>
      </c>
      <c r="G5390" t="s">
        <v>1560</v>
      </c>
      <c r="H5390" t="s">
        <v>8760</v>
      </c>
      <c r="I5390" t="s">
        <v>55</v>
      </c>
      <c r="J5390" t="s">
        <v>144</v>
      </c>
      <c r="K5390" t="s">
        <v>5908</v>
      </c>
      <c r="L5390" t="s">
        <v>252</v>
      </c>
      <c r="M5390" t="s">
        <v>9117</v>
      </c>
    </row>
    <row r="5391" spans="1:13" x14ac:dyDescent="0.35">
      <c r="A5391" t="s">
        <v>9118</v>
      </c>
      <c r="B5391" t="s">
        <v>25</v>
      </c>
      <c r="C5391" t="s">
        <v>150</v>
      </c>
      <c r="D5391" t="s">
        <v>80</v>
      </c>
      <c r="E5391" t="s">
        <v>8811</v>
      </c>
      <c r="F5391" t="s">
        <v>652</v>
      </c>
      <c r="G5391" t="s">
        <v>1560</v>
      </c>
      <c r="H5391" t="s">
        <v>8760</v>
      </c>
      <c r="I5391" t="s">
        <v>55</v>
      </c>
      <c r="J5391" t="s">
        <v>2175</v>
      </c>
      <c r="K5391" t="s">
        <v>5908</v>
      </c>
      <c r="L5391" t="s">
        <v>252</v>
      </c>
      <c r="M5391" t="s">
        <v>9119</v>
      </c>
    </row>
    <row r="5392" spans="1:13" x14ac:dyDescent="0.35">
      <c r="A5392" t="s">
        <v>9120</v>
      </c>
      <c r="B5392" t="s">
        <v>25</v>
      </c>
      <c r="C5392" t="s">
        <v>150</v>
      </c>
      <c r="D5392" t="s">
        <v>80</v>
      </c>
      <c r="E5392" t="s">
        <v>8814</v>
      </c>
      <c r="F5392" t="s">
        <v>652</v>
      </c>
      <c r="G5392" t="s">
        <v>1560</v>
      </c>
      <c r="H5392" t="s">
        <v>8760</v>
      </c>
      <c r="I5392" t="s">
        <v>55</v>
      </c>
      <c r="J5392" t="s">
        <v>2175</v>
      </c>
      <c r="K5392" t="s">
        <v>5908</v>
      </c>
      <c r="L5392" t="s">
        <v>252</v>
      </c>
      <c r="M5392" t="s">
        <v>9121</v>
      </c>
    </row>
    <row r="5393" spans="1:13" x14ac:dyDescent="0.35">
      <c r="A5393" t="s">
        <v>9122</v>
      </c>
      <c r="B5393" t="s">
        <v>25</v>
      </c>
      <c r="C5393" t="s">
        <v>150</v>
      </c>
      <c r="D5393" t="s">
        <v>80</v>
      </c>
      <c r="E5393" t="s">
        <v>8817</v>
      </c>
      <c r="F5393" t="s">
        <v>652</v>
      </c>
      <c r="G5393" t="s">
        <v>1560</v>
      </c>
      <c r="H5393" t="s">
        <v>8760</v>
      </c>
      <c r="I5393" t="s">
        <v>55</v>
      </c>
      <c r="J5393" t="s">
        <v>2175</v>
      </c>
      <c r="K5393" t="s">
        <v>5908</v>
      </c>
      <c r="L5393" t="s">
        <v>252</v>
      </c>
      <c r="M5393" t="s">
        <v>9123</v>
      </c>
    </row>
    <row r="5394" spans="1:13" x14ac:dyDescent="0.35">
      <c r="A5394" t="s">
        <v>9124</v>
      </c>
      <c r="B5394" t="s">
        <v>25</v>
      </c>
      <c r="C5394" t="s">
        <v>59</v>
      </c>
      <c r="D5394" t="s">
        <v>60</v>
      </c>
      <c r="E5394" t="s">
        <v>8826</v>
      </c>
      <c r="F5394" t="s">
        <v>652</v>
      </c>
      <c r="G5394" t="s">
        <v>1560</v>
      </c>
      <c r="H5394" t="s">
        <v>8760</v>
      </c>
      <c r="I5394" t="s">
        <v>55</v>
      </c>
      <c r="J5394" t="s">
        <v>144</v>
      </c>
      <c r="K5394" t="s">
        <v>5908</v>
      </c>
      <c r="L5394" t="s">
        <v>252</v>
      </c>
      <c r="M5394" t="s">
        <v>9125</v>
      </c>
    </row>
    <row r="5395" spans="1:13" x14ac:dyDescent="0.35">
      <c r="A5395" t="s">
        <v>9126</v>
      </c>
      <c r="B5395" t="s">
        <v>25</v>
      </c>
      <c r="C5395" t="s">
        <v>59</v>
      </c>
      <c r="D5395" t="s">
        <v>60</v>
      </c>
      <c r="E5395" t="s">
        <v>8829</v>
      </c>
      <c r="F5395" t="s">
        <v>652</v>
      </c>
      <c r="G5395" t="s">
        <v>1560</v>
      </c>
      <c r="H5395" t="s">
        <v>8760</v>
      </c>
      <c r="I5395" t="s">
        <v>55</v>
      </c>
      <c r="J5395" t="s">
        <v>144</v>
      </c>
      <c r="K5395" t="s">
        <v>5908</v>
      </c>
      <c r="L5395" t="s">
        <v>252</v>
      </c>
      <c r="M5395" t="s">
        <v>9127</v>
      </c>
    </row>
    <row r="5396" spans="1:13" x14ac:dyDescent="0.35">
      <c r="A5396" t="s">
        <v>9128</v>
      </c>
      <c r="B5396" t="s">
        <v>25</v>
      </c>
      <c r="C5396" t="s">
        <v>59</v>
      </c>
      <c r="D5396" t="s">
        <v>60</v>
      </c>
      <c r="E5396" t="s">
        <v>8832</v>
      </c>
      <c r="F5396" t="s">
        <v>652</v>
      </c>
      <c r="G5396" t="s">
        <v>1560</v>
      </c>
      <c r="H5396" t="s">
        <v>8760</v>
      </c>
      <c r="I5396" t="s">
        <v>55</v>
      </c>
      <c r="J5396" t="s">
        <v>144</v>
      </c>
      <c r="K5396" t="s">
        <v>5908</v>
      </c>
      <c r="L5396" t="s">
        <v>252</v>
      </c>
      <c r="M5396" t="s">
        <v>9129</v>
      </c>
    </row>
    <row r="5397" spans="1:13" x14ac:dyDescent="0.35">
      <c r="A5397" t="s">
        <v>9130</v>
      </c>
      <c r="B5397" t="s">
        <v>25</v>
      </c>
      <c r="C5397" t="s">
        <v>59</v>
      </c>
      <c r="D5397" t="s">
        <v>60</v>
      </c>
      <c r="E5397" t="s">
        <v>8835</v>
      </c>
      <c r="F5397" t="s">
        <v>652</v>
      </c>
      <c r="G5397" t="s">
        <v>1560</v>
      </c>
      <c r="H5397" t="s">
        <v>8760</v>
      </c>
      <c r="I5397" t="s">
        <v>55</v>
      </c>
      <c r="J5397" t="s">
        <v>144</v>
      </c>
      <c r="K5397" t="s">
        <v>5908</v>
      </c>
      <c r="L5397" t="s">
        <v>252</v>
      </c>
      <c r="M5397" t="s">
        <v>9131</v>
      </c>
    </row>
    <row r="5398" spans="1:13" x14ac:dyDescent="0.35">
      <c r="A5398" t="s">
        <v>9132</v>
      </c>
      <c r="B5398" t="s">
        <v>25</v>
      </c>
      <c r="C5398" t="s">
        <v>59</v>
      </c>
      <c r="D5398" t="s">
        <v>60</v>
      </c>
      <c r="E5398" t="s">
        <v>8841</v>
      </c>
      <c r="F5398" t="s">
        <v>652</v>
      </c>
      <c r="G5398" t="s">
        <v>1560</v>
      </c>
      <c r="H5398" t="s">
        <v>8760</v>
      </c>
      <c r="I5398" t="s">
        <v>55</v>
      </c>
      <c r="J5398" t="s">
        <v>144</v>
      </c>
      <c r="K5398" t="s">
        <v>5908</v>
      </c>
      <c r="L5398" t="s">
        <v>252</v>
      </c>
      <c r="M5398" t="s">
        <v>9133</v>
      </c>
    </row>
    <row r="5399" spans="1:13" x14ac:dyDescent="0.35">
      <c r="A5399" t="s">
        <v>9134</v>
      </c>
      <c r="B5399" t="s">
        <v>25</v>
      </c>
      <c r="C5399" t="s">
        <v>59</v>
      </c>
      <c r="D5399" t="s">
        <v>60</v>
      </c>
      <c r="E5399" t="s">
        <v>8928</v>
      </c>
      <c r="F5399" t="s">
        <v>498</v>
      </c>
      <c r="G5399" t="s">
        <v>1560</v>
      </c>
      <c r="H5399" t="s">
        <v>8760</v>
      </c>
      <c r="I5399" t="s">
        <v>55</v>
      </c>
      <c r="J5399" t="s">
        <v>144</v>
      </c>
      <c r="K5399" t="s">
        <v>5908</v>
      </c>
      <c r="L5399" t="s">
        <v>252</v>
      </c>
      <c r="M5399" t="s">
        <v>9135</v>
      </c>
    </row>
    <row r="5400" spans="1:13" x14ac:dyDescent="0.35">
      <c r="A5400" t="s">
        <v>9136</v>
      </c>
      <c r="B5400" t="s">
        <v>25</v>
      </c>
      <c r="C5400" t="s">
        <v>59</v>
      </c>
      <c r="D5400" t="s">
        <v>60</v>
      </c>
      <c r="E5400" t="s">
        <v>8931</v>
      </c>
      <c r="F5400" t="s">
        <v>498</v>
      </c>
      <c r="G5400" t="s">
        <v>1560</v>
      </c>
      <c r="H5400" t="s">
        <v>8760</v>
      </c>
      <c r="I5400" t="s">
        <v>55</v>
      </c>
      <c r="J5400" t="s">
        <v>144</v>
      </c>
      <c r="K5400" t="s">
        <v>5908</v>
      </c>
      <c r="L5400" t="s">
        <v>252</v>
      </c>
      <c r="M5400" t="s">
        <v>9137</v>
      </c>
    </row>
    <row r="5401" spans="1:13" x14ac:dyDescent="0.35">
      <c r="A5401" t="s">
        <v>9138</v>
      </c>
      <c r="B5401" t="s">
        <v>25</v>
      </c>
      <c r="C5401" t="s">
        <v>59</v>
      </c>
      <c r="D5401" t="s">
        <v>60</v>
      </c>
      <c r="E5401" t="s">
        <v>8847</v>
      </c>
      <c r="F5401" t="s">
        <v>498</v>
      </c>
      <c r="G5401" t="s">
        <v>1560</v>
      </c>
      <c r="H5401" t="s">
        <v>8760</v>
      </c>
      <c r="I5401" t="s">
        <v>55</v>
      </c>
      <c r="J5401" t="s">
        <v>144</v>
      </c>
      <c r="K5401" t="s">
        <v>5908</v>
      </c>
      <c r="L5401" t="s">
        <v>252</v>
      </c>
      <c r="M5401" t="s">
        <v>9139</v>
      </c>
    </row>
    <row r="5402" spans="1:13" x14ac:dyDescent="0.35">
      <c r="A5402" t="s">
        <v>9140</v>
      </c>
      <c r="B5402" t="s">
        <v>25</v>
      </c>
      <c r="C5402" t="s">
        <v>59</v>
      </c>
      <c r="D5402" t="s">
        <v>60</v>
      </c>
      <c r="E5402" t="s">
        <v>8826</v>
      </c>
      <c r="F5402" t="s">
        <v>484</v>
      </c>
      <c r="G5402" t="s">
        <v>1560</v>
      </c>
      <c r="H5402" t="s">
        <v>8760</v>
      </c>
      <c r="I5402" t="s">
        <v>55</v>
      </c>
      <c r="J5402" t="s">
        <v>144</v>
      </c>
      <c r="K5402" t="s">
        <v>5908</v>
      </c>
      <c r="L5402" t="s">
        <v>252</v>
      </c>
      <c r="M5402" t="s">
        <v>9141</v>
      </c>
    </row>
    <row r="5403" spans="1:13" x14ac:dyDescent="0.35">
      <c r="A5403" t="s">
        <v>9142</v>
      </c>
      <c r="B5403" t="s">
        <v>25</v>
      </c>
      <c r="C5403" t="s">
        <v>59</v>
      </c>
      <c r="D5403" t="s">
        <v>60</v>
      </c>
      <c r="E5403" t="s">
        <v>8829</v>
      </c>
      <c r="F5403" t="s">
        <v>484</v>
      </c>
      <c r="G5403" t="s">
        <v>1560</v>
      </c>
      <c r="H5403" t="s">
        <v>8760</v>
      </c>
      <c r="I5403" t="s">
        <v>55</v>
      </c>
      <c r="J5403" t="s">
        <v>144</v>
      </c>
      <c r="K5403" t="s">
        <v>5908</v>
      </c>
      <c r="L5403" t="s">
        <v>252</v>
      </c>
      <c r="M5403" t="s">
        <v>9143</v>
      </c>
    </row>
    <row r="5404" spans="1:13" x14ac:dyDescent="0.35">
      <c r="A5404" t="s">
        <v>9144</v>
      </c>
      <c r="B5404" t="s">
        <v>25</v>
      </c>
      <c r="C5404" t="s">
        <v>59</v>
      </c>
      <c r="D5404" t="s">
        <v>60</v>
      </c>
      <c r="E5404" t="s">
        <v>8832</v>
      </c>
      <c r="F5404" t="s">
        <v>484</v>
      </c>
      <c r="G5404" t="s">
        <v>1560</v>
      </c>
      <c r="H5404" t="s">
        <v>8760</v>
      </c>
      <c r="I5404" t="s">
        <v>55</v>
      </c>
      <c r="J5404" t="s">
        <v>144</v>
      </c>
      <c r="K5404" t="s">
        <v>5908</v>
      </c>
      <c r="L5404" t="s">
        <v>252</v>
      </c>
      <c r="M5404" t="s">
        <v>9145</v>
      </c>
    </row>
    <row r="5405" spans="1:13" x14ac:dyDescent="0.35">
      <c r="A5405" t="s">
        <v>9146</v>
      </c>
      <c r="B5405" t="s">
        <v>25</v>
      </c>
      <c r="C5405" t="s">
        <v>59</v>
      </c>
      <c r="D5405" t="s">
        <v>60</v>
      </c>
      <c r="E5405" t="s">
        <v>8928</v>
      </c>
      <c r="F5405" t="s">
        <v>484</v>
      </c>
      <c r="G5405" t="s">
        <v>1560</v>
      </c>
      <c r="H5405" t="s">
        <v>8760</v>
      </c>
      <c r="I5405" t="s">
        <v>55</v>
      </c>
      <c r="J5405" t="s">
        <v>144</v>
      </c>
      <c r="K5405" t="s">
        <v>5908</v>
      </c>
      <c r="L5405" t="s">
        <v>252</v>
      </c>
      <c r="M5405" t="s">
        <v>9147</v>
      </c>
    </row>
    <row r="5406" spans="1:13" x14ac:dyDescent="0.35">
      <c r="A5406" t="s">
        <v>9148</v>
      </c>
      <c r="B5406" t="s">
        <v>25</v>
      </c>
      <c r="C5406" t="s">
        <v>59</v>
      </c>
      <c r="D5406" t="s">
        <v>60</v>
      </c>
      <c r="E5406" t="s">
        <v>8931</v>
      </c>
      <c r="F5406" t="s">
        <v>484</v>
      </c>
      <c r="G5406" t="s">
        <v>1560</v>
      </c>
      <c r="H5406" t="s">
        <v>8760</v>
      </c>
      <c r="I5406" t="s">
        <v>55</v>
      </c>
      <c r="J5406" t="s">
        <v>144</v>
      </c>
      <c r="K5406" t="s">
        <v>5908</v>
      </c>
      <c r="L5406" t="s">
        <v>252</v>
      </c>
      <c r="M5406" t="s">
        <v>9149</v>
      </c>
    </row>
    <row r="5407" spans="1:13" x14ac:dyDescent="0.35">
      <c r="A5407" t="s">
        <v>9150</v>
      </c>
      <c r="B5407" t="s">
        <v>25</v>
      </c>
      <c r="C5407" t="s">
        <v>59</v>
      </c>
      <c r="D5407" t="s">
        <v>60</v>
      </c>
      <c r="E5407" t="s">
        <v>8847</v>
      </c>
      <c r="F5407" t="s">
        <v>484</v>
      </c>
      <c r="G5407" t="s">
        <v>1560</v>
      </c>
      <c r="H5407" t="s">
        <v>8760</v>
      </c>
      <c r="I5407" t="s">
        <v>55</v>
      </c>
      <c r="J5407" t="s">
        <v>144</v>
      </c>
      <c r="K5407" t="s">
        <v>5908</v>
      </c>
      <c r="L5407" t="s">
        <v>252</v>
      </c>
      <c r="M5407" t="s">
        <v>9151</v>
      </c>
    </row>
    <row r="5408" spans="1:13" x14ac:dyDescent="0.35">
      <c r="A5408" t="s">
        <v>9152</v>
      </c>
      <c r="B5408" t="s">
        <v>25</v>
      </c>
      <c r="C5408" t="s">
        <v>59</v>
      </c>
      <c r="D5408" t="s">
        <v>60</v>
      </c>
      <c r="E5408" t="s">
        <v>8928</v>
      </c>
      <c r="F5408" t="s">
        <v>2214</v>
      </c>
      <c r="G5408" t="s">
        <v>1560</v>
      </c>
      <c r="H5408" t="s">
        <v>8760</v>
      </c>
      <c r="I5408" t="s">
        <v>55</v>
      </c>
      <c r="J5408" t="s">
        <v>144</v>
      </c>
      <c r="K5408" t="s">
        <v>5908</v>
      </c>
      <c r="L5408" t="s">
        <v>252</v>
      </c>
      <c r="M5408" t="s">
        <v>9153</v>
      </c>
    </row>
    <row r="5409" spans="1:13" x14ac:dyDescent="0.35">
      <c r="A5409" t="s">
        <v>9154</v>
      </c>
      <c r="B5409" t="s">
        <v>25</v>
      </c>
      <c r="C5409" t="s">
        <v>59</v>
      </c>
      <c r="D5409" t="s">
        <v>60</v>
      </c>
      <c r="E5409" t="s">
        <v>8931</v>
      </c>
      <c r="F5409" t="s">
        <v>2214</v>
      </c>
      <c r="G5409" t="s">
        <v>1560</v>
      </c>
      <c r="H5409" t="s">
        <v>8760</v>
      </c>
      <c r="I5409" t="s">
        <v>55</v>
      </c>
      <c r="J5409" t="s">
        <v>144</v>
      </c>
      <c r="K5409" t="s">
        <v>5908</v>
      </c>
      <c r="L5409" t="s">
        <v>252</v>
      </c>
      <c r="M5409" t="s">
        <v>9155</v>
      </c>
    </row>
    <row r="5410" spans="1:13" x14ac:dyDescent="0.35">
      <c r="A5410" t="s">
        <v>9156</v>
      </c>
      <c r="B5410" t="s">
        <v>25</v>
      </c>
      <c r="C5410" t="s">
        <v>59</v>
      </c>
      <c r="D5410" t="s">
        <v>60</v>
      </c>
      <c r="E5410" t="s">
        <v>8847</v>
      </c>
      <c r="F5410" t="s">
        <v>2214</v>
      </c>
      <c r="G5410" t="s">
        <v>1560</v>
      </c>
      <c r="H5410" t="s">
        <v>8760</v>
      </c>
      <c r="I5410" t="s">
        <v>55</v>
      </c>
      <c r="J5410" t="s">
        <v>144</v>
      </c>
      <c r="K5410" t="s">
        <v>5908</v>
      </c>
      <c r="L5410" t="s">
        <v>252</v>
      </c>
      <c r="M5410" t="s">
        <v>9157</v>
      </c>
    </row>
    <row r="5411" spans="1:13" x14ac:dyDescent="0.35">
      <c r="A5411" t="s">
        <v>9158</v>
      </c>
      <c r="B5411" t="s">
        <v>25</v>
      </c>
      <c r="C5411" t="s">
        <v>59</v>
      </c>
      <c r="D5411" t="s">
        <v>60</v>
      </c>
      <c r="E5411" t="s">
        <v>8928</v>
      </c>
      <c r="F5411" t="s">
        <v>501</v>
      </c>
      <c r="G5411" t="s">
        <v>1560</v>
      </c>
      <c r="H5411" t="s">
        <v>8760</v>
      </c>
      <c r="I5411" t="s">
        <v>55</v>
      </c>
      <c r="J5411" t="s">
        <v>144</v>
      </c>
      <c r="K5411" t="s">
        <v>5908</v>
      </c>
      <c r="L5411" t="s">
        <v>252</v>
      </c>
      <c r="M5411" t="s">
        <v>9159</v>
      </c>
    </row>
    <row r="5412" spans="1:13" x14ac:dyDescent="0.35">
      <c r="A5412" t="s">
        <v>9160</v>
      </c>
      <c r="B5412" t="s">
        <v>25</v>
      </c>
      <c r="C5412" t="s">
        <v>59</v>
      </c>
      <c r="D5412" t="s">
        <v>60</v>
      </c>
      <c r="E5412" t="s">
        <v>8931</v>
      </c>
      <c r="F5412" t="s">
        <v>501</v>
      </c>
      <c r="G5412" t="s">
        <v>1560</v>
      </c>
      <c r="H5412" t="s">
        <v>8760</v>
      </c>
      <c r="I5412" t="s">
        <v>55</v>
      </c>
      <c r="J5412" t="s">
        <v>144</v>
      </c>
      <c r="K5412" t="s">
        <v>5908</v>
      </c>
      <c r="L5412" t="s">
        <v>252</v>
      </c>
      <c r="M5412" t="s">
        <v>9161</v>
      </c>
    </row>
    <row r="5413" spans="1:13" x14ac:dyDescent="0.35">
      <c r="A5413" t="s">
        <v>9162</v>
      </c>
      <c r="B5413" t="s">
        <v>25</v>
      </c>
      <c r="C5413" t="s">
        <v>59</v>
      </c>
      <c r="D5413" t="s">
        <v>60</v>
      </c>
      <c r="E5413" t="s">
        <v>8847</v>
      </c>
      <c r="F5413" t="s">
        <v>501</v>
      </c>
      <c r="G5413" t="s">
        <v>1560</v>
      </c>
      <c r="H5413" t="s">
        <v>8760</v>
      </c>
      <c r="I5413" t="s">
        <v>55</v>
      </c>
      <c r="J5413" t="s">
        <v>144</v>
      </c>
      <c r="K5413" t="s">
        <v>5908</v>
      </c>
      <c r="L5413" t="s">
        <v>252</v>
      </c>
      <c r="M5413" t="s">
        <v>9163</v>
      </c>
    </row>
    <row r="5414" spans="1:13" x14ac:dyDescent="0.35">
      <c r="A5414" t="s">
        <v>9164</v>
      </c>
      <c r="B5414" t="s">
        <v>25</v>
      </c>
      <c r="C5414" t="s">
        <v>74</v>
      </c>
      <c r="D5414" t="s">
        <v>80</v>
      </c>
      <c r="E5414" t="s">
        <v>8811</v>
      </c>
      <c r="F5414" t="s">
        <v>2203</v>
      </c>
      <c r="G5414" t="s">
        <v>1560</v>
      </c>
      <c r="H5414" t="s">
        <v>8760</v>
      </c>
      <c r="I5414" t="s">
        <v>55</v>
      </c>
      <c r="J5414" t="s">
        <v>2175</v>
      </c>
      <c r="K5414" t="s">
        <v>5908</v>
      </c>
      <c r="L5414" t="s">
        <v>252</v>
      </c>
      <c r="M5414" t="s">
        <v>9165</v>
      </c>
    </row>
    <row r="5415" spans="1:13" x14ac:dyDescent="0.35">
      <c r="A5415" t="s">
        <v>9166</v>
      </c>
      <c r="B5415" t="s">
        <v>25</v>
      </c>
      <c r="C5415" t="s">
        <v>74</v>
      </c>
      <c r="D5415" t="s">
        <v>80</v>
      </c>
      <c r="E5415" t="s">
        <v>8814</v>
      </c>
      <c r="F5415" t="s">
        <v>2203</v>
      </c>
      <c r="G5415" t="s">
        <v>1560</v>
      </c>
      <c r="H5415" t="s">
        <v>8760</v>
      </c>
      <c r="I5415" t="s">
        <v>55</v>
      </c>
      <c r="J5415" t="s">
        <v>2175</v>
      </c>
      <c r="K5415" t="s">
        <v>5908</v>
      </c>
      <c r="L5415" t="s">
        <v>252</v>
      </c>
      <c r="M5415" t="s">
        <v>9167</v>
      </c>
    </row>
    <row r="5416" spans="1:13" x14ac:dyDescent="0.35">
      <c r="A5416" t="s">
        <v>9168</v>
      </c>
      <c r="B5416" t="s">
        <v>25</v>
      </c>
      <c r="C5416" t="s">
        <v>74</v>
      </c>
      <c r="D5416" t="s">
        <v>80</v>
      </c>
      <c r="E5416" t="s">
        <v>8817</v>
      </c>
      <c r="F5416" t="s">
        <v>2203</v>
      </c>
      <c r="G5416" t="s">
        <v>1560</v>
      </c>
      <c r="H5416" t="s">
        <v>8760</v>
      </c>
      <c r="I5416" t="s">
        <v>55</v>
      </c>
      <c r="J5416" t="s">
        <v>2175</v>
      </c>
      <c r="K5416" t="s">
        <v>5908</v>
      </c>
      <c r="L5416" t="s">
        <v>252</v>
      </c>
      <c r="M5416" t="s">
        <v>9169</v>
      </c>
    </row>
    <row r="5417" spans="1:13" x14ac:dyDescent="0.35">
      <c r="A5417" t="s">
        <v>9170</v>
      </c>
      <c r="B5417" t="s">
        <v>25</v>
      </c>
      <c r="C5417" t="s">
        <v>74</v>
      </c>
      <c r="D5417" t="s">
        <v>80</v>
      </c>
      <c r="E5417" t="s">
        <v>8820</v>
      </c>
      <c r="F5417" t="s">
        <v>2203</v>
      </c>
      <c r="G5417" t="s">
        <v>1560</v>
      </c>
      <c r="H5417" t="s">
        <v>8760</v>
      </c>
      <c r="I5417" t="s">
        <v>55</v>
      </c>
      <c r="J5417" t="s">
        <v>2175</v>
      </c>
      <c r="K5417" t="s">
        <v>5908</v>
      </c>
      <c r="L5417" t="s">
        <v>252</v>
      </c>
      <c r="M5417" t="s">
        <v>9171</v>
      </c>
    </row>
    <row r="5418" spans="1:13" x14ac:dyDescent="0.35">
      <c r="A5418" t="s">
        <v>9172</v>
      </c>
      <c r="B5418" t="s">
        <v>25</v>
      </c>
      <c r="C5418" t="s">
        <v>59</v>
      </c>
      <c r="D5418" t="s">
        <v>60</v>
      </c>
      <c r="E5418" t="s">
        <v>8968</v>
      </c>
      <c r="F5418" t="s">
        <v>2209</v>
      </c>
      <c r="G5418" t="s">
        <v>1560</v>
      </c>
      <c r="H5418" t="s">
        <v>8760</v>
      </c>
      <c r="I5418" t="s">
        <v>55</v>
      </c>
      <c r="J5418" t="s">
        <v>1503</v>
      </c>
      <c r="K5418" t="s">
        <v>5908</v>
      </c>
      <c r="L5418" t="s">
        <v>146</v>
      </c>
      <c r="M5418" t="s">
        <v>9173</v>
      </c>
    </row>
    <row r="5419" spans="1:13" x14ac:dyDescent="0.35">
      <c r="A5419" t="s">
        <v>9174</v>
      </c>
      <c r="B5419" t="s">
        <v>25</v>
      </c>
      <c r="C5419" t="s">
        <v>59</v>
      </c>
      <c r="D5419" t="s">
        <v>60</v>
      </c>
      <c r="E5419" t="s">
        <v>8971</v>
      </c>
      <c r="F5419" t="s">
        <v>2209</v>
      </c>
      <c r="G5419" t="s">
        <v>1560</v>
      </c>
      <c r="H5419" t="s">
        <v>8760</v>
      </c>
      <c r="I5419" t="s">
        <v>55</v>
      </c>
      <c r="J5419" t="s">
        <v>1503</v>
      </c>
      <c r="K5419" t="s">
        <v>5908</v>
      </c>
      <c r="L5419" t="s">
        <v>146</v>
      </c>
      <c r="M5419" t="s">
        <v>9175</v>
      </c>
    </row>
    <row r="5420" spans="1:13" x14ac:dyDescent="0.35">
      <c r="A5420" t="s">
        <v>9176</v>
      </c>
      <c r="B5420" t="s">
        <v>25</v>
      </c>
      <c r="C5420" t="s">
        <v>59</v>
      </c>
      <c r="D5420" t="s">
        <v>60</v>
      </c>
      <c r="E5420" t="s">
        <v>8974</v>
      </c>
      <c r="F5420" t="s">
        <v>2209</v>
      </c>
      <c r="G5420" t="s">
        <v>1560</v>
      </c>
      <c r="H5420" t="s">
        <v>8760</v>
      </c>
      <c r="I5420" t="s">
        <v>55</v>
      </c>
      <c r="J5420" t="s">
        <v>1503</v>
      </c>
      <c r="K5420" t="s">
        <v>5908</v>
      </c>
      <c r="L5420" t="s">
        <v>146</v>
      </c>
      <c r="M5420" t="s">
        <v>9177</v>
      </c>
    </row>
    <row r="5421" spans="1:13" x14ac:dyDescent="0.35">
      <c r="A5421" t="s">
        <v>9178</v>
      </c>
      <c r="B5421" t="s">
        <v>25</v>
      </c>
      <c r="C5421" t="s">
        <v>59</v>
      </c>
      <c r="D5421" t="s">
        <v>60</v>
      </c>
      <c r="E5421" t="s">
        <v>8977</v>
      </c>
      <c r="F5421" t="s">
        <v>2209</v>
      </c>
      <c r="G5421" t="s">
        <v>1560</v>
      </c>
      <c r="H5421" t="s">
        <v>8760</v>
      </c>
      <c r="I5421" t="s">
        <v>55</v>
      </c>
      <c r="J5421" t="s">
        <v>1503</v>
      </c>
      <c r="K5421" t="s">
        <v>5908</v>
      </c>
      <c r="L5421" t="s">
        <v>146</v>
      </c>
      <c r="M5421" t="s">
        <v>9179</v>
      </c>
    </row>
    <row r="5422" spans="1:13" x14ac:dyDescent="0.35">
      <c r="A5422" t="s">
        <v>9180</v>
      </c>
      <c r="B5422" t="s">
        <v>25</v>
      </c>
      <c r="C5422" t="s">
        <v>59</v>
      </c>
      <c r="D5422" t="s">
        <v>60</v>
      </c>
      <c r="E5422" t="s">
        <v>8980</v>
      </c>
      <c r="F5422" t="s">
        <v>2209</v>
      </c>
      <c r="G5422" t="s">
        <v>1560</v>
      </c>
      <c r="H5422" t="s">
        <v>8760</v>
      </c>
      <c r="I5422" t="s">
        <v>55</v>
      </c>
      <c r="J5422" t="s">
        <v>1503</v>
      </c>
      <c r="K5422" t="s">
        <v>5908</v>
      </c>
      <c r="L5422" t="s">
        <v>146</v>
      </c>
      <c r="M5422" t="s">
        <v>9181</v>
      </c>
    </row>
    <row r="5423" spans="1:13" x14ac:dyDescent="0.35">
      <c r="A5423" t="s">
        <v>9182</v>
      </c>
      <c r="B5423" t="s">
        <v>25</v>
      </c>
      <c r="C5423" t="s">
        <v>72</v>
      </c>
      <c r="D5423" t="s">
        <v>141</v>
      </c>
      <c r="E5423" t="s">
        <v>9183</v>
      </c>
      <c r="F5423" t="s">
        <v>196</v>
      </c>
      <c r="G5423" t="s">
        <v>1560</v>
      </c>
      <c r="H5423" t="s">
        <v>8760</v>
      </c>
      <c r="I5423" t="s">
        <v>55</v>
      </c>
      <c r="J5423" t="s">
        <v>144</v>
      </c>
      <c r="K5423" t="s">
        <v>5853</v>
      </c>
      <c r="L5423" t="s">
        <v>146</v>
      </c>
      <c r="M5423" t="s">
        <v>9184</v>
      </c>
    </row>
    <row r="5424" spans="1:13" x14ac:dyDescent="0.35">
      <c r="A5424" t="s">
        <v>9185</v>
      </c>
      <c r="B5424" t="s">
        <v>25</v>
      </c>
      <c r="C5424" t="s">
        <v>72</v>
      </c>
      <c r="D5424" t="s">
        <v>141</v>
      </c>
      <c r="E5424" t="s">
        <v>9186</v>
      </c>
      <c r="F5424" t="s">
        <v>196</v>
      </c>
      <c r="G5424" t="s">
        <v>1560</v>
      </c>
      <c r="H5424" t="s">
        <v>8760</v>
      </c>
      <c r="I5424" t="s">
        <v>55</v>
      </c>
      <c r="J5424" t="s">
        <v>144</v>
      </c>
      <c r="K5424" t="s">
        <v>5853</v>
      </c>
      <c r="L5424" t="s">
        <v>146</v>
      </c>
      <c r="M5424" t="s">
        <v>9187</v>
      </c>
    </row>
    <row r="5425" spans="1:13" x14ac:dyDescent="0.35">
      <c r="A5425" t="s">
        <v>9188</v>
      </c>
      <c r="B5425" t="s">
        <v>25</v>
      </c>
      <c r="C5425" t="s">
        <v>58</v>
      </c>
      <c r="D5425" t="s">
        <v>141</v>
      </c>
      <c r="E5425" t="s">
        <v>9183</v>
      </c>
      <c r="F5425" t="s">
        <v>660</v>
      </c>
      <c r="G5425" t="s">
        <v>193</v>
      </c>
      <c r="H5425" t="s">
        <v>8760</v>
      </c>
      <c r="I5425" t="s">
        <v>55</v>
      </c>
      <c r="J5425" t="s">
        <v>144</v>
      </c>
      <c r="K5425" t="s">
        <v>5853</v>
      </c>
      <c r="L5425" t="s">
        <v>146</v>
      </c>
      <c r="M5425" t="s">
        <v>9189</v>
      </c>
    </row>
    <row r="5426" spans="1:13" x14ac:dyDescent="0.35">
      <c r="A5426" t="s">
        <v>9190</v>
      </c>
      <c r="B5426" t="s">
        <v>25</v>
      </c>
      <c r="C5426" t="s">
        <v>58</v>
      </c>
      <c r="D5426" t="s">
        <v>141</v>
      </c>
      <c r="E5426" t="s">
        <v>9186</v>
      </c>
      <c r="F5426" t="s">
        <v>660</v>
      </c>
      <c r="G5426" t="s">
        <v>193</v>
      </c>
      <c r="H5426" t="s">
        <v>8760</v>
      </c>
      <c r="I5426" t="s">
        <v>55</v>
      </c>
      <c r="J5426" t="s">
        <v>144</v>
      </c>
      <c r="K5426" t="s">
        <v>5853</v>
      </c>
      <c r="L5426" t="s">
        <v>146</v>
      </c>
      <c r="M5426" t="s">
        <v>9191</v>
      </c>
    </row>
    <row r="5427" spans="1:13" x14ac:dyDescent="0.35">
      <c r="A5427" t="s">
        <v>9192</v>
      </c>
      <c r="B5427" t="s">
        <v>25</v>
      </c>
      <c r="C5427" t="s">
        <v>150</v>
      </c>
      <c r="D5427" t="s">
        <v>141</v>
      </c>
      <c r="E5427" t="s">
        <v>9193</v>
      </c>
      <c r="F5427" t="s">
        <v>5150</v>
      </c>
      <c r="G5427" t="s">
        <v>193</v>
      </c>
      <c r="H5427" t="s">
        <v>8760</v>
      </c>
      <c r="I5427" t="s">
        <v>55</v>
      </c>
      <c r="J5427" t="s">
        <v>144</v>
      </c>
      <c r="K5427" t="s">
        <v>5853</v>
      </c>
      <c r="L5427" t="s">
        <v>146</v>
      </c>
      <c r="M5427" t="s">
        <v>9194</v>
      </c>
    </row>
    <row r="5428" spans="1:13" x14ac:dyDescent="0.35">
      <c r="A5428" t="s">
        <v>9195</v>
      </c>
      <c r="B5428" t="s">
        <v>25</v>
      </c>
      <c r="C5428" t="s">
        <v>58</v>
      </c>
      <c r="D5428" t="s">
        <v>141</v>
      </c>
      <c r="E5428" t="s">
        <v>8805</v>
      </c>
      <c r="F5428" t="s">
        <v>6583</v>
      </c>
      <c r="G5428" t="s">
        <v>1560</v>
      </c>
      <c r="H5428" t="s">
        <v>8760</v>
      </c>
      <c r="I5428" t="s">
        <v>55</v>
      </c>
      <c r="J5428" t="s">
        <v>1503</v>
      </c>
      <c r="K5428" t="s">
        <v>5853</v>
      </c>
      <c r="L5428" t="s">
        <v>146</v>
      </c>
      <c r="M5428" t="s">
        <v>9196</v>
      </c>
    </row>
    <row r="5429" spans="1:13" x14ac:dyDescent="0.35">
      <c r="A5429" t="s">
        <v>9197</v>
      </c>
      <c r="B5429" t="s">
        <v>25</v>
      </c>
      <c r="C5429" t="s">
        <v>150</v>
      </c>
      <c r="D5429" t="s">
        <v>141</v>
      </c>
      <c r="E5429" t="s">
        <v>8794</v>
      </c>
      <c r="F5429" t="s">
        <v>277</v>
      </c>
      <c r="G5429" t="s">
        <v>151</v>
      </c>
      <c r="H5429" t="s">
        <v>8760</v>
      </c>
      <c r="I5429" t="s">
        <v>55</v>
      </c>
      <c r="J5429" t="s">
        <v>144</v>
      </c>
      <c r="K5429" t="s">
        <v>5853</v>
      </c>
      <c r="L5429" t="s">
        <v>146</v>
      </c>
      <c r="M5429" t="s">
        <v>9198</v>
      </c>
    </row>
    <row r="5430" spans="1:13" x14ac:dyDescent="0.35">
      <c r="A5430" t="s">
        <v>9199</v>
      </c>
      <c r="B5430" t="s">
        <v>25</v>
      </c>
      <c r="C5430" t="s">
        <v>150</v>
      </c>
      <c r="D5430" t="s">
        <v>141</v>
      </c>
      <c r="E5430" t="s">
        <v>9193</v>
      </c>
      <c r="F5430" t="s">
        <v>277</v>
      </c>
      <c r="G5430" t="s">
        <v>151</v>
      </c>
      <c r="H5430" t="s">
        <v>8760</v>
      </c>
      <c r="I5430" t="s">
        <v>55</v>
      </c>
      <c r="J5430" t="s">
        <v>144</v>
      </c>
      <c r="K5430" t="s">
        <v>5853</v>
      </c>
      <c r="L5430" t="s">
        <v>146</v>
      </c>
      <c r="M5430" t="s">
        <v>9200</v>
      </c>
    </row>
    <row r="5431" spans="1:13" x14ac:dyDescent="0.35">
      <c r="A5431" t="s">
        <v>9201</v>
      </c>
      <c r="B5431" t="s">
        <v>25</v>
      </c>
      <c r="C5431" t="s">
        <v>59</v>
      </c>
      <c r="D5431" t="s">
        <v>60</v>
      </c>
      <c r="E5431" t="s">
        <v>8811</v>
      </c>
      <c r="F5431" t="s">
        <v>1533</v>
      </c>
      <c r="G5431" t="s">
        <v>1560</v>
      </c>
      <c r="H5431" t="s">
        <v>8760</v>
      </c>
      <c r="I5431" t="s">
        <v>55</v>
      </c>
      <c r="J5431" t="s">
        <v>2175</v>
      </c>
      <c r="K5431" t="s">
        <v>5908</v>
      </c>
      <c r="L5431" t="s">
        <v>252</v>
      </c>
      <c r="M5431" t="s">
        <v>9202</v>
      </c>
    </row>
    <row r="5432" spans="1:13" x14ac:dyDescent="0.35">
      <c r="A5432" t="s">
        <v>9203</v>
      </c>
      <c r="B5432" t="s">
        <v>25</v>
      </c>
      <c r="C5432" t="s">
        <v>59</v>
      </c>
      <c r="D5432" t="s">
        <v>60</v>
      </c>
      <c r="E5432" t="s">
        <v>8814</v>
      </c>
      <c r="F5432" t="s">
        <v>1533</v>
      </c>
      <c r="G5432" t="s">
        <v>1560</v>
      </c>
      <c r="H5432" t="s">
        <v>8760</v>
      </c>
      <c r="I5432" t="s">
        <v>55</v>
      </c>
      <c r="J5432" t="s">
        <v>2175</v>
      </c>
      <c r="K5432" t="s">
        <v>5908</v>
      </c>
      <c r="L5432" t="s">
        <v>252</v>
      </c>
      <c r="M5432" t="s">
        <v>9204</v>
      </c>
    </row>
    <row r="5433" spans="1:13" x14ac:dyDescent="0.35">
      <c r="A5433" t="s">
        <v>9205</v>
      </c>
      <c r="B5433" t="s">
        <v>25</v>
      </c>
      <c r="C5433" t="s">
        <v>59</v>
      </c>
      <c r="D5433" t="s">
        <v>60</v>
      </c>
      <c r="E5433" t="s">
        <v>8817</v>
      </c>
      <c r="F5433" t="s">
        <v>1533</v>
      </c>
      <c r="G5433" t="s">
        <v>1560</v>
      </c>
      <c r="H5433" t="s">
        <v>8760</v>
      </c>
      <c r="I5433" t="s">
        <v>55</v>
      </c>
      <c r="J5433" t="s">
        <v>2175</v>
      </c>
      <c r="K5433" t="s">
        <v>5908</v>
      </c>
      <c r="L5433" t="s">
        <v>252</v>
      </c>
      <c r="M5433" t="s">
        <v>9206</v>
      </c>
    </row>
    <row r="5434" spans="1:13" x14ac:dyDescent="0.35">
      <c r="A5434" t="s">
        <v>9207</v>
      </c>
      <c r="B5434" t="s">
        <v>25</v>
      </c>
      <c r="C5434" t="s">
        <v>59</v>
      </c>
      <c r="D5434" t="s">
        <v>60</v>
      </c>
      <c r="E5434" t="s">
        <v>8820</v>
      </c>
      <c r="F5434" t="s">
        <v>1533</v>
      </c>
      <c r="G5434" t="s">
        <v>1560</v>
      </c>
      <c r="H5434" t="s">
        <v>8760</v>
      </c>
      <c r="I5434" t="s">
        <v>55</v>
      </c>
      <c r="J5434" t="s">
        <v>2175</v>
      </c>
      <c r="K5434" t="s">
        <v>5908</v>
      </c>
      <c r="L5434" t="s">
        <v>252</v>
      </c>
      <c r="M5434" t="s">
        <v>9208</v>
      </c>
    </row>
    <row r="5435" spans="1:13" x14ac:dyDescent="0.35">
      <c r="A5435" t="s">
        <v>9209</v>
      </c>
      <c r="B5435" t="s">
        <v>25</v>
      </c>
      <c r="C5435" t="s">
        <v>59</v>
      </c>
      <c r="D5435" t="s">
        <v>60</v>
      </c>
      <c r="E5435" t="s">
        <v>8823</v>
      </c>
      <c r="F5435" t="s">
        <v>1533</v>
      </c>
      <c r="G5435" t="s">
        <v>1560</v>
      </c>
      <c r="H5435" t="s">
        <v>8760</v>
      </c>
      <c r="I5435" t="s">
        <v>55</v>
      </c>
      <c r="J5435" t="s">
        <v>2175</v>
      </c>
      <c r="K5435" t="s">
        <v>5908</v>
      </c>
      <c r="L5435" t="s">
        <v>252</v>
      </c>
      <c r="M5435" t="s">
        <v>9210</v>
      </c>
    </row>
    <row r="5436" spans="1:13" x14ac:dyDescent="0.35">
      <c r="A5436" t="s">
        <v>9211</v>
      </c>
      <c r="B5436" t="s">
        <v>25</v>
      </c>
      <c r="C5436" t="s">
        <v>59</v>
      </c>
      <c r="D5436" t="s">
        <v>60</v>
      </c>
      <c r="E5436" t="s">
        <v>8811</v>
      </c>
      <c r="F5436" t="s">
        <v>553</v>
      </c>
      <c r="G5436" t="s">
        <v>1560</v>
      </c>
      <c r="H5436" t="s">
        <v>8760</v>
      </c>
      <c r="I5436" t="s">
        <v>55</v>
      </c>
      <c r="J5436" t="s">
        <v>2175</v>
      </c>
      <c r="K5436" t="s">
        <v>5908</v>
      </c>
      <c r="L5436" t="s">
        <v>252</v>
      </c>
      <c r="M5436" t="s">
        <v>9212</v>
      </c>
    </row>
    <row r="5437" spans="1:13" x14ac:dyDescent="0.35">
      <c r="A5437" t="s">
        <v>9213</v>
      </c>
      <c r="B5437" t="s">
        <v>25</v>
      </c>
      <c r="C5437" t="s">
        <v>59</v>
      </c>
      <c r="D5437" t="s">
        <v>60</v>
      </c>
      <c r="E5437" t="s">
        <v>8814</v>
      </c>
      <c r="F5437" t="s">
        <v>553</v>
      </c>
      <c r="G5437" t="s">
        <v>1560</v>
      </c>
      <c r="H5437" t="s">
        <v>8760</v>
      </c>
      <c r="I5437" t="s">
        <v>55</v>
      </c>
      <c r="J5437" t="s">
        <v>2175</v>
      </c>
      <c r="K5437" t="s">
        <v>5908</v>
      </c>
      <c r="L5437" t="s">
        <v>252</v>
      </c>
      <c r="M5437" t="s">
        <v>9214</v>
      </c>
    </row>
    <row r="5438" spans="1:13" x14ac:dyDescent="0.35">
      <c r="A5438" t="s">
        <v>9215</v>
      </c>
      <c r="B5438" t="s">
        <v>25</v>
      </c>
      <c r="C5438" t="s">
        <v>59</v>
      </c>
      <c r="D5438" t="s">
        <v>60</v>
      </c>
      <c r="E5438" t="s">
        <v>8817</v>
      </c>
      <c r="F5438" t="s">
        <v>553</v>
      </c>
      <c r="G5438" t="s">
        <v>1560</v>
      </c>
      <c r="H5438" t="s">
        <v>8760</v>
      </c>
      <c r="I5438" t="s">
        <v>55</v>
      </c>
      <c r="J5438" t="s">
        <v>2175</v>
      </c>
      <c r="K5438" t="s">
        <v>5908</v>
      </c>
      <c r="L5438" t="s">
        <v>252</v>
      </c>
      <c r="M5438" t="s">
        <v>9216</v>
      </c>
    </row>
    <row r="5439" spans="1:13" x14ac:dyDescent="0.35">
      <c r="A5439" t="s">
        <v>9217</v>
      </c>
      <c r="B5439" t="s">
        <v>25</v>
      </c>
      <c r="C5439" t="s">
        <v>59</v>
      </c>
      <c r="D5439" t="s">
        <v>60</v>
      </c>
      <c r="E5439" t="s">
        <v>8820</v>
      </c>
      <c r="F5439" t="s">
        <v>553</v>
      </c>
      <c r="G5439" t="s">
        <v>1560</v>
      </c>
      <c r="H5439" t="s">
        <v>8760</v>
      </c>
      <c r="I5439" t="s">
        <v>55</v>
      </c>
      <c r="J5439" t="s">
        <v>2175</v>
      </c>
      <c r="K5439" t="s">
        <v>5908</v>
      </c>
      <c r="L5439" t="s">
        <v>252</v>
      </c>
      <c r="M5439" t="s">
        <v>9218</v>
      </c>
    </row>
    <row r="5440" spans="1:13" x14ac:dyDescent="0.35">
      <c r="A5440" t="s">
        <v>9219</v>
      </c>
      <c r="B5440" t="s">
        <v>25</v>
      </c>
      <c r="C5440" t="s">
        <v>150</v>
      </c>
      <c r="D5440" t="s">
        <v>80</v>
      </c>
      <c r="E5440" t="s">
        <v>8811</v>
      </c>
      <c r="F5440" t="s">
        <v>1533</v>
      </c>
      <c r="G5440" t="s">
        <v>1560</v>
      </c>
      <c r="H5440" t="s">
        <v>8760</v>
      </c>
      <c r="I5440" t="s">
        <v>55</v>
      </c>
      <c r="J5440" t="s">
        <v>2175</v>
      </c>
      <c r="K5440" t="s">
        <v>5908</v>
      </c>
      <c r="L5440" t="s">
        <v>252</v>
      </c>
      <c r="M5440" t="s">
        <v>9220</v>
      </c>
    </row>
    <row r="5441" spans="1:13" x14ac:dyDescent="0.35">
      <c r="A5441" t="s">
        <v>9221</v>
      </c>
      <c r="B5441" t="s">
        <v>25</v>
      </c>
      <c r="C5441" t="s">
        <v>150</v>
      </c>
      <c r="D5441" t="s">
        <v>80</v>
      </c>
      <c r="E5441" t="s">
        <v>8814</v>
      </c>
      <c r="F5441" t="s">
        <v>1533</v>
      </c>
      <c r="G5441" t="s">
        <v>1560</v>
      </c>
      <c r="H5441" t="s">
        <v>8760</v>
      </c>
      <c r="I5441" t="s">
        <v>55</v>
      </c>
      <c r="J5441" t="s">
        <v>2175</v>
      </c>
      <c r="K5441" t="s">
        <v>5908</v>
      </c>
      <c r="L5441" t="s">
        <v>252</v>
      </c>
      <c r="M5441" t="s">
        <v>9222</v>
      </c>
    </row>
    <row r="5442" spans="1:13" x14ac:dyDescent="0.35">
      <c r="A5442" t="s">
        <v>9223</v>
      </c>
      <c r="B5442" t="s">
        <v>25</v>
      </c>
      <c r="C5442" t="s">
        <v>150</v>
      </c>
      <c r="D5442" t="s">
        <v>80</v>
      </c>
      <c r="E5442" t="s">
        <v>8817</v>
      </c>
      <c r="F5442" t="s">
        <v>1533</v>
      </c>
      <c r="G5442" t="s">
        <v>1560</v>
      </c>
      <c r="H5442" t="s">
        <v>8760</v>
      </c>
      <c r="I5442" t="s">
        <v>55</v>
      </c>
      <c r="J5442" t="s">
        <v>2175</v>
      </c>
      <c r="K5442" t="s">
        <v>5908</v>
      </c>
      <c r="L5442" t="s">
        <v>252</v>
      </c>
      <c r="M5442" t="s">
        <v>9224</v>
      </c>
    </row>
    <row r="5443" spans="1:13" x14ac:dyDescent="0.35">
      <c r="A5443" t="s">
        <v>9225</v>
      </c>
      <c r="B5443" t="s">
        <v>25</v>
      </c>
      <c r="C5443" t="s">
        <v>150</v>
      </c>
      <c r="D5443" t="s">
        <v>80</v>
      </c>
      <c r="E5443" t="s">
        <v>8820</v>
      </c>
      <c r="F5443" t="s">
        <v>1533</v>
      </c>
      <c r="G5443" t="s">
        <v>1560</v>
      </c>
      <c r="H5443" t="s">
        <v>8760</v>
      </c>
      <c r="I5443" t="s">
        <v>55</v>
      </c>
      <c r="J5443" t="s">
        <v>2175</v>
      </c>
      <c r="K5443" t="s">
        <v>5908</v>
      </c>
      <c r="L5443" t="s">
        <v>252</v>
      </c>
      <c r="M5443" t="s">
        <v>9226</v>
      </c>
    </row>
    <row r="5444" spans="1:13" x14ac:dyDescent="0.35">
      <c r="A5444" t="s">
        <v>9227</v>
      </c>
      <c r="B5444" t="s">
        <v>25</v>
      </c>
      <c r="C5444" t="s">
        <v>150</v>
      </c>
      <c r="D5444" t="s">
        <v>80</v>
      </c>
      <c r="E5444" t="s">
        <v>8823</v>
      </c>
      <c r="F5444" t="s">
        <v>1533</v>
      </c>
      <c r="G5444" t="s">
        <v>1560</v>
      </c>
      <c r="H5444" t="s">
        <v>8760</v>
      </c>
      <c r="I5444" t="s">
        <v>55</v>
      </c>
      <c r="J5444" t="s">
        <v>2175</v>
      </c>
      <c r="K5444" t="s">
        <v>5908</v>
      </c>
      <c r="L5444" t="s">
        <v>252</v>
      </c>
      <c r="M5444" t="s">
        <v>9228</v>
      </c>
    </row>
    <row r="5445" spans="1:13" x14ac:dyDescent="0.35">
      <c r="A5445" t="s">
        <v>9229</v>
      </c>
      <c r="B5445" t="s">
        <v>25</v>
      </c>
      <c r="C5445" t="s">
        <v>150</v>
      </c>
      <c r="D5445" t="s">
        <v>80</v>
      </c>
      <c r="E5445" t="s">
        <v>8811</v>
      </c>
      <c r="F5445" t="s">
        <v>553</v>
      </c>
      <c r="G5445" t="s">
        <v>1560</v>
      </c>
      <c r="H5445" t="s">
        <v>8760</v>
      </c>
      <c r="I5445" t="s">
        <v>55</v>
      </c>
      <c r="J5445" t="s">
        <v>2175</v>
      </c>
      <c r="K5445" t="s">
        <v>5908</v>
      </c>
      <c r="L5445" t="s">
        <v>252</v>
      </c>
      <c r="M5445" t="s">
        <v>9230</v>
      </c>
    </row>
    <row r="5446" spans="1:13" x14ac:dyDescent="0.35">
      <c r="A5446" t="s">
        <v>9231</v>
      </c>
      <c r="B5446" t="s">
        <v>25</v>
      </c>
      <c r="C5446" t="s">
        <v>150</v>
      </c>
      <c r="D5446" t="s">
        <v>80</v>
      </c>
      <c r="E5446" t="s">
        <v>8814</v>
      </c>
      <c r="F5446" t="s">
        <v>553</v>
      </c>
      <c r="G5446" t="s">
        <v>1560</v>
      </c>
      <c r="H5446" t="s">
        <v>8760</v>
      </c>
      <c r="I5446" t="s">
        <v>55</v>
      </c>
      <c r="J5446" t="s">
        <v>2175</v>
      </c>
      <c r="K5446" t="s">
        <v>5908</v>
      </c>
      <c r="L5446" t="s">
        <v>252</v>
      </c>
      <c r="M5446" t="s">
        <v>9232</v>
      </c>
    </row>
    <row r="5447" spans="1:13" x14ac:dyDescent="0.35">
      <c r="A5447" t="s">
        <v>9233</v>
      </c>
      <c r="B5447" t="s">
        <v>25</v>
      </c>
      <c r="C5447" t="s">
        <v>150</v>
      </c>
      <c r="D5447" t="s">
        <v>80</v>
      </c>
      <c r="E5447" t="s">
        <v>8817</v>
      </c>
      <c r="F5447" t="s">
        <v>553</v>
      </c>
      <c r="G5447" t="s">
        <v>1560</v>
      </c>
      <c r="H5447" t="s">
        <v>8760</v>
      </c>
      <c r="I5447" t="s">
        <v>55</v>
      </c>
      <c r="J5447" t="s">
        <v>2175</v>
      </c>
      <c r="K5447" t="s">
        <v>5908</v>
      </c>
      <c r="L5447" t="s">
        <v>252</v>
      </c>
      <c r="M5447" t="s">
        <v>9234</v>
      </c>
    </row>
    <row r="5448" spans="1:13" x14ac:dyDescent="0.35">
      <c r="A5448" t="s">
        <v>9235</v>
      </c>
      <c r="B5448" t="s">
        <v>25</v>
      </c>
      <c r="C5448" t="s">
        <v>150</v>
      </c>
      <c r="D5448" t="s">
        <v>80</v>
      </c>
      <c r="E5448" t="s">
        <v>8820</v>
      </c>
      <c r="F5448" t="s">
        <v>553</v>
      </c>
      <c r="G5448" t="s">
        <v>1560</v>
      </c>
      <c r="H5448" t="s">
        <v>8760</v>
      </c>
      <c r="I5448" t="s">
        <v>55</v>
      </c>
      <c r="J5448" t="s">
        <v>2175</v>
      </c>
      <c r="K5448" t="s">
        <v>5908</v>
      </c>
      <c r="L5448" t="s">
        <v>252</v>
      </c>
      <c r="M5448" t="s">
        <v>9236</v>
      </c>
    </row>
    <row r="5449" spans="1:13" x14ac:dyDescent="0.35">
      <c r="A5449" t="s">
        <v>9237</v>
      </c>
      <c r="B5449" t="s">
        <v>25</v>
      </c>
      <c r="C5449" t="s">
        <v>59</v>
      </c>
      <c r="D5449" t="s">
        <v>60</v>
      </c>
      <c r="E5449" t="s">
        <v>8811</v>
      </c>
      <c r="F5449" t="s">
        <v>202</v>
      </c>
      <c r="G5449" t="s">
        <v>1560</v>
      </c>
      <c r="H5449" t="s">
        <v>8760</v>
      </c>
      <c r="I5449" t="s">
        <v>55</v>
      </c>
      <c r="J5449" t="s">
        <v>2175</v>
      </c>
      <c r="K5449" t="s">
        <v>5908</v>
      </c>
      <c r="L5449" t="s">
        <v>146</v>
      </c>
      <c r="M5449" t="s">
        <v>9238</v>
      </c>
    </row>
    <row r="5450" spans="1:13" x14ac:dyDescent="0.35">
      <c r="A5450" t="s">
        <v>9239</v>
      </c>
      <c r="B5450" t="s">
        <v>25</v>
      </c>
      <c r="C5450" t="s">
        <v>59</v>
      </c>
      <c r="D5450" t="s">
        <v>60</v>
      </c>
      <c r="E5450" t="s">
        <v>8814</v>
      </c>
      <c r="F5450" t="s">
        <v>202</v>
      </c>
      <c r="G5450" t="s">
        <v>1560</v>
      </c>
      <c r="H5450" t="s">
        <v>8760</v>
      </c>
      <c r="I5450" t="s">
        <v>55</v>
      </c>
      <c r="J5450" t="s">
        <v>2175</v>
      </c>
      <c r="K5450" t="s">
        <v>5908</v>
      </c>
      <c r="L5450" t="s">
        <v>146</v>
      </c>
      <c r="M5450" t="s">
        <v>9240</v>
      </c>
    </row>
    <row r="5451" spans="1:13" x14ac:dyDescent="0.35">
      <c r="A5451" t="s">
        <v>9241</v>
      </c>
      <c r="B5451" t="s">
        <v>25</v>
      </c>
      <c r="C5451" t="s">
        <v>59</v>
      </c>
      <c r="D5451" t="s">
        <v>60</v>
      </c>
      <c r="E5451" t="s">
        <v>8817</v>
      </c>
      <c r="F5451" t="s">
        <v>202</v>
      </c>
      <c r="G5451" t="s">
        <v>1560</v>
      </c>
      <c r="H5451" t="s">
        <v>8760</v>
      </c>
      <c r="I5451" t="s">
        <v>55</v>
      </c>
      <c r="J5451" t="s">
        <v>2175</v>
      </c>
      <c r="K5451" t="s">
        <v>5908</v>
      </c>
      <c r="L5451" t="s">
        <v>146</v>
      </c>
      <c r="M5451" t="s">
        <v>9242</v>
      </c>
    </row>
    <row r="5452" spans="1:13" x14ac:dyDescent="0.35">
      <c r="A5452" t="s">
        <v>9243</v>
      </c>
      <c r="B5452" t="s">
        <v>25</v>
      </c>
      <c r="C5452" t="s">
        <v>59</v>
      </c>
      <c r="D5452" t="s">
        <v>60</v>
      </c>
      <c r="E5452" t="s">
        <v>8820</v>
      </c>
      <c r="F5452" t="s">
        <v>202</v>
      </c>
      <c r="G5452" t="s">
        <v>1560</v>
      </c>
      <c r="H5452" t="s">
        <v>8760</v>
      </c>
      <c r="I5452" t="s">
        <v>55</v>
      </c>
      <c r="J5452" t="s">
        <v>2175</v>
      </c>
      <c r="K5452" t="s">
        <v>5908</v>
      </c>
      <c r="L5452" t="s">
        <v>146</v>
      </c>
      <c r="M5452" t="s">
        <v>9244</v>
      </c>
    </row>
    <row r="5453" spans="1:13" x14ac:dyDescent="0.35">
      <c r="A5453" t="s">
        <v>9245</v>
      </c>
      <c r="B5453" t="s">
        <v>25</v>
      </c>
      <c r="C5453" t="s">
        <v>59</v>
      </c>
      <c r="D5453" t="s">
        <v>60</v>
      </c>
      <c r="E5453" t="s">
        <v>8823</v>
      </c>
      <c r="F5453" t="s">
        <v>202</v>
      </c>
      <c r="G5453" t="s">
        <v>1560</v>
      </c>
      <c r="H5453" t="s">
        <v>8760</v>
      </c>
      <c r="I5453" t="s">
        <v>55</v>
      </c>
      <c r="J5453" t="s">
        <v>2175</v>
      </c>
      <c r="K5453" t="s">
        <v>5908</v>
      </c>
      <c r="L5453" t="s">
        <v>146</v>
      </c>
      <c r="M5453" t="s">
        <v>9246</v>
      </c>
    </row>
    <row r="5454" spans="1:13" x14ac:dyDescent="0.35">
      <c r="A5454" t="s">
        <v>9247</v>
      </c>
      <c r="B5454" t="s">
        <v>25</v>
      </c>
      <c r="C5454" t="s">
        <v>59</v>
      </c>
      <c r="D5454" t="s">
        <v>60</v>
      </c>
      <c r="E5454" t="s">
        <v>8826</v>
      </c>
      <c r="F5454" t="s">
        <v>202</v>
      </c>
      <c r="G5454" t="s">
        <v>1560</v>
      </c>
      <c r="H5454" t="s">
        <v>8760</v>
      </c>
      <c r="I5454" t="s">
        <v>55</v>
      </c>
      <c r="J5454" t="s">
        <v>144</v>
      </c>
      <c r="K5454" t="s">
        <v>5908</v>
      </c>
      <c r="L5454" t="s">
        <v>146</v>
      </c>
      <c r="M5454" t="s">
        <v>9248</v>
      </c>
    </row>
    <row r="5455" spans="1:13" x14ac:dyDescent="0.35">
      <c r="A5455" t="s">
        <v>9249</v>
      </c>
      <c r="B5455" t="s">
        <v>25</v>
      </c>
      <c r="C5455" t="s">
        <v>59</v>
      </c>
      <c r="D5455" t="s">
        <v>60</v>
      </c>
      <c r="E5455" t="s">
        <v>8829</v>
      </c>
      <c r="F5455" t="s">
        <v>202</v>
      </c>
      <c r="G5455" t="s">
        <v>1560</v>
      </c>
      <c r="H5455" t="s">
        <v>8760</v>
      </c>
      <c r="I5455" t="s">
        <v>55</v>
      </c>
      <c r="J5455" t="s">
        <v>144</v>
      </c>
      <c r="K5455" t="s">
        <v>5908</v>
      </c>
      <c r="L5455" t="s">
        <v>146</v>
      </c>
      <c r="M5455" t="s">
        <v>9250</v>
      </c>
    </row>
    <row r="5456" spans="1:13" x14ac:dyDescent="0.35">
      <c r="A5456" t="s">
        <v>9251</v>
      </c>
      <c r="B5456" t="s">
        <v>25</v>
      </c>
      <c r="C5456" t="s">
        <v>59</v>
      </c>
      <c r="D5456" t="s">
        <v>60</v>
      </c>
      <c r="E5456" t="s">
        <v>8832</v>
      </c>
      <c r="F5456" t="s">
        <v>202</v>
      </c>
      <c r="G5456" t="s">
        <v>1560</v>
      </c>
      <c r="H5456" t="s">
        <v>8760</v>
      </c>
      <c r="I5456" t="s">
        <v>55</v>
      </c>
      <c r="J5456" t="s">
        <v>144</v>
      </c>
      <c r="K5456" t="s">
        <v>5908</v>
      </c>
      <c r="L5456" t="s">
        <v>146</v>
      </c>
      <c r="M5456" t="s">
        <v>9252</v>
      </c>
    </row>
    <row r="5457" spans="1:13" x14ac:dyDescent="0.35">
      <c r="A5457" t="s">
        <v>9253</v>
      </c>
      <c r="B5457" t="s">
        <v>25</v>
      </c>
      <c r="C5457" t="s">
        <v>59</v>
      </c>
      <c r="D5457" t="s">
        <v>60</v>
      </c>
      <c r="E5457" t="s">
        <v>8835</v>
      </c>
      <c r="F5457" t="s">
        <v>202</v>
      </c>
      <c r="G5457" t="s">
        <v>1560</v>
      </c>
      <c r="H5457" t="s">
        <v>8760</v>
      </c>
      <c r="I5457" t="s">
        <v>55</v>
      </c>
      <c r="J5457" t="s">
        <v>144</v>
      </c>
      <c r="K5457" t="s">
        <v>5908</v>
      </c>
      <c r="L5457" t="s">
        <v>146</v>
      </c>
      <c r="M5457" t="s">
        <v>9254</v>
      </c>
    </row>
    <row r="5458" spans="1:13" x14ac:dyDescent="0.35">
      <c r="A5458" t="s">
        <v>9255</v>
      </c>
      <c r="B5458" t="s">
        <v>25</v>
      </c>
      <c r="C5458" t="s">
        <v>59</v>
      </c>
      <c r="D5458" t="s">
        <v>60</v>
      </c>
      <c r="E5458" t="s">
        <v>8838</v>
      </c>
      <c r="F5458" t="s">
        <v>202</v>
      </c>
      <c r="G5458" t="s">
        <v>1560</v>
      </c>
      <c r="H5458" t="s">
        <v>8760</v>
      </c>
      <c r="I5458" t="s">
        <v>55</v>
      </c>
      <c r="J5458" t="s">
        <v>144</v>
      </c>
      <c r="K5458" t="s">
        <v>5908</v>
      </c>
      <c r="L5458" t="s">
        <v>146</v>
      </c>
      <c r="M5458" t="s">
        <v>9256</v>
      </c>
    </row>
    <row r="5459" spans="1:13" x14ac:dyDescent="0.35">
      <c r="A5459" t="s">
        <v>9257</v>
      </c>
      <c r="B5459" t="s">
        <v>25</v>
      </c>
      <c r="C5459" t="s">
        <v>59</v>
      </c>
      <c r="D5459" t="s">
        <v>60</v>
      </c>
      <c r="E5459" t="s">
        <v>8841</v>
      </c>
      <c r="F5459" t="s">
        <v>202</v>
      </c>
      <c r="G5459" t="s">
        <v>1560</v>
      </c>
      <c r="H5459" t="s">
        <v>8760</v>
      </c>
      <c r="I5459" t="s">
        <v>55</v>
      </c>
      <c r="J5459" t="s">
        <v>144</v>
      </c>
      <c r="K5459" t="s">
        <v>5908</v>
      </c>
      <c r="L5459" t="s">
        <v>146</v>
      </c>
      <c r="M5459" t="s">
        <v>9258</v>
      </c>
    </row>
    <row r="5460" spans="1:13" x14ac:dyDescent="0.35">
      <c r="A5460" t="s">
        <v>9259</v>
      </c>
      <c r="B5460" t="s">
        <v>25</v>
      </c>
      <c r="C5460" t="s">
        <v>59</v>
      </c>
      <c r="D5460" t="s">
        <v>60</v>
      </c>
      <c r="E5460" t="s">
        <v>8844</v>
      </c>
      <c r="F5460" t="s">
        <v>202</v>
      </c>
      <c r="G5460" t="s">
        <v>1560</v>
      </c>
      <c r="H5460" t="s">
        <v>8760</v>
      </c>
      <c r="I5460" t="s">
        <v>55</v>
      </c>
      <c r="J5460" t="s">
        <v>144</v>
      </c>
      <c r="K5460" t="s">
        <v>5908</v>
      </c>
      <c r="L5460" t="s">
        <v>146</v>
      </c>
      <c r="M5460" t="s">
        <v>9260</v>
      </c>
    </row>
    <row r="5461" spans="1:13" x14ac:dyDescent="0.35">
      <c r="A5461" t="s">
        <v>9261</v>
      </c>
      <c r="B5461" t="s">
        <v>25</v>
      </c>
      <c r="C5461" t="s">
        <v>59</v>
      </c>
      <c r="D5461" t="s">
        <v>60</v>
      </c>
      <c r="E5461" t="s">
        <v>9262</v>
      </c>
      <c r="F5461" t="s">
        <v>202</v>
      </c>
      <c r="G5461" t="s">
        <v>1560</v>
      </c>
      <c r="H5461" t="s">
        <v>8760</v>
      </c>
      <c r="I5461" t="s">
        <v>55</v>
      </c>
      <c r="J5461" t="s">
        <v>144</v>
      </c>
      <c r="K5461" t="s">
        <v>5908</v>
      </c>
      <c r="L5461" t="s">
        <v>146</v>
      </c>
      <c r="M5461" t="s">
        <v>9263</v>
      </c>
    </row>
    <row r="5462" spans="1:13" x14ac:dyDescent="0.35">
      <c r="A5462" t="s">
        <v>9264</v>
      </c>
      <c r="B5462" t="s">
        <v>25</v>
      </c>
      <c r="C5462" t="s">
        <v>150</v>
      </c>
      <c r="D5462" t="s">
        <v>86</v>
      </c>
      <c r="E5462" t="s">
        <v>8811</v>
      </c>
      <c r="F5462" t="s">
        <v>202</v>
      </c>
      <c r="G5462" t="s">
        <v>1560</v>
      </c>
      <c r="H5462" t="s">
        <v>8760</v>
      </c>
      <c r="I5462" t="s">
        <v>55</v>
      </c>
      <c r="J5462" t="s">
        <v>2175</v>
      </c>
      <c r="K5462" t="s">
        <v>5908</v>
      </c>
      <c r="L5462" t="s">
        <v>146</v>
      </c>
      <c r="M5462" t="s">
        <v>9265</v>
      </c>
    </row>
    <row r="5463" spans="1:13" x14ac:dyDescent="0.35">
      <c r="A5463" t="s">
        <v>9266</v>
      </c>
      <c r="B5463" t="s">
        <v>25</v>
      </c>
      <c r="C5463" t="s">
        <v>150</v>
      </c>
      <c r="D5463" t="s">
        <v>86</v>
      </c>
      <c r="E5463" t="s">
        <v>8814</v>
      </c>
      <c r="F5463" t="s">
        <v>202</v>
      </c>
      <c r="G5463" t="s">
        <v>1560</v>
      </c>
      <c r="H5463" t="s">
        <v>8760</v>
      </c>
      <c r="I5463" t="s">
        <v>55</v>
      </c>
      <c r="J5463" t="s">
        <v>2175</v>
      </c>
      <c r="K5463" t="s">
        <v>5908</v>
      </c>
      <c r="L5463" t="s">
        <v>146</v>
      </c>
      <c r="M5463" t="s">
        <v>9267</v>
      </c>
    </row>
    <row r="5464" spans="1:13" x14ac:dyDescent="0.35">
      <c r="A5464" t="s">
        <v>9268</v>
      </c>
      <c r="B5464" t="s">
        <v>25</v>
      </c>
      <c r="C5464" t="s">
        <v>150</v>
      </c>
      <c r="D5464" t="s">
        <v>86</v>
      </c>
      <c r="E5464" t="s">
        <v>8817</v>
      </c>
      <c r="F5464" t="s">
        <v>202</v>
      </c>
      <c r="G5464" t="s">
        <v>1560</v>
      </c>
      <c r="H5464" t="s">
        <v>8760</v>
      </c>
      <c r="I5464" t="s">
        <v>55</v>
      </c>
      <c r="J5464" t="s">
        <v>2175</v>
      </c>
      <c r="K5464" t="s">
        <v>5908</v>
      </c>
      <c r="L5464" t="s">
        <v>146</v>
      </c>
      <c r="M5464" t="s">
        <v>9269</v>
      </c>
    </row>
    <row r="5465" spans="1:13" x14ac:dyDescent="0.35">
      <c r="A5465" t="s">
        <v>9270</v>
      </c>
      <c r="B5465" t="s">
        <v>25</v>
      </c>
      <c r="C5465" t="s">
        <v>150</v>
      </c>
      <c r="D5465" t="s">
        <v>86</v>
      </c>
      <c r="E5465" t="s">
        <v>8820</v>
      </c>
      <c r="F5465" t="s">
        <v>202</v>
      </c>
      <c r="G5465" t="s">
        <v>1560</v>
      </c>
      <c r="H5465" t="s">
        <v>8760</v>
      </c>
      <c r="I5465" t="s">
        <v>55</v>
      </c>
      <c r="J5465" t="s">
        <v>2175</v>
      </c>
      <c r="K5465" t="s">
        <v>5908</v>
      </c>
      <c r="L5465" t="s">
        <v>146</v>
      </c>
      <c r="M5465" t="s">
        <v>9271</v>
      </c>
    </row>
    <row r="5466" spans="1:13" x14ac:dyDescent="0.35">
      <c r="A5466" t="s">
        <v>9272</v>
      </c>
      <c r="B5466" t="s">
        <v>25</v>
      </c>
      <c r="C5466" t="s">
        <v>150</v>
      </c>
      <c r="D5466" t="s">
        <v>86</v>
      </c>
      <c r="E5466" t="s">
        <v>8823</v>
      </c>
      <c r="F5466" t="s">
        <v>202</v>
      </c>
      <c r="G5466" t="s">
        <v>1560</v>
      </c>
      <c r="H5466" t="s">
        <v>8760</v>
      </c>
      <c r="I5466" t="s">
        <v>55</v>
      </c>
      <c r="J5466" t="s">
        <v>2175</v>
      </c>
      <c r="K5466" t="s">
        <v>5908</v>
      </c>
      <c r="L5466" t="s">
        <v>146</v>
      </c>
      <c r="M5466" t="s">
        <v>9273</v>
      </c>
    </row>
    <row r="5467" spans="1:13" x14ac:dyDescent="0.35">
      <c r="A5467" t="s">
        <v>9274</v>
      </c>
      <c r="B5467" t="s">
        <v>25</v>
      </c>
      <c r="C5467" t="s">
        <v>150</v>
      </c>
      <c r="D5467" t="s">
        <v>86</v>
      </c>
      <c r="E5467" t="s">
        <v>8826</v>
      </c>
      <c r="F5467" t="s">
        <v>202</v>
      </c>
      <c r="G5467" t="s">
        <v>1560</v>
      </c>
      <c r="H5467" t="s">
        <v>8760</v>
      </c>
      <c r="I5467" t="s">
        <v>55</v>
      </c>
      <c r="J5467" t="s">
        <v>144</v>
      </c>
      <c r="K5467" t="s">
        <v>5908</v>
      </c>
      <c r="L5467" t="s">
        <v>146</v>
      </c>
      <c r="M5467" t="s">
        <v>9275</v>
      </c>
    </row>
    <row r="5468" spans="1:13" x14ac:dyDescent="0.35">
      <c r="A5468" t="s">
        <v>9276</v>
      </c>
      <c r="B5468" t="s">
        <v>25</v>
      </c>
      <c r="C5468" t="s">
        <v>150</v>
      </c>
      <c r="D5468" t="s">
        <v>86</v>
      </c>
      <c r="E5468" t="s">
        <v>8829</v>
      </c>
      <c r="F5468" t="s">
        <v>202</v>
      </c>
      <c r="G5468" t="s">
        <v>1560</v>
      </c>
      <c r="H5468" t="s">
        <v>8760</v>
      </c>
      <c r="I5468" t="s">
        <v>55</v>
      </c>
      <c r="J5468" t="s">
        <v>144</v>
      </c>
      <c r="K5468" t="s">
        <v>5908</v>
      </c>
      <c r="L5468" t="s">
        <v>146</v>
      </c>
      <c r="M5468" t="s">
        <v>9277</v>
      </c>
    </row>
    <row r="5469" spans="1:13" x14ac:dyDescent="0.35">
      <c r="A5469" t="s">
        <v>9278</v>
      </c>
      <c r="B5469" t="s">
        <v>25</v>
      </c>
      <c r="C5469" t="s">
        <v>150</v>
      </c>
      <c r="D5469" t="s">
        <v>86</v>
      </c>
      <c r="E5469" t="s">
        <v>8832</v>
      </c>
      <c r="F5469" t="s">
        <v>202</v>
      </c>
      <c r="G5469" t="s">
        <v>1560</v>
      </c>
      <c r="H5469" t="s">
        <v>8760</v>
      </c>
      <c r="I5469" t="s">
        <v>55</v>
      </c>
      <c r="J5469" t="s">
        <v>144</v>
      </c>
      <c r="K5469" t="s">
        <v>5908</v>
      </c>
      <c r="L5469" t="s">
        <v>146</v>
      </c>
      <c r="M5469" t="s">
        <v>9279</v>
      </c>
    </row>
    <row r="5470" spans="1:13" x14ac:dyDescent="0.35">
      <c r="A5470" t="s">
        <v>9280</v>
      </c>
      <c r="B5470" t="s">
        <v>25</v>
      </c>
      <c r="C5470" t="s">
        <v>150</v>
      </c>
      <c r="D5470" t="s">
        <v>86</v>
      </c>
      <c r="E5470" t="s">
        <v>8835</v>
      </c>
      <c r="F5470" t="s">
        <v>202</v>
      </c>
      <c r="G5470" t="s">
        <v>1560</v>
      </c>
      <c r="H5470" t="s">
        <v>8760</v>
      </c>
      <c r="I5470" t="s">
        <v>55</v>
      </c>
      <c r="J5470" t="s">
        <v>144</v>
      </c>
      <c r="K5470" t="s">
        <v>5908</v>
      </c>
      <c r="L5470" t="s">
        <v>146</v>
      </c>
      <c r="M5470" t="s">
        <v>9281</v>
      </c>
    </row>
    <row r="5471" spans="1:13" x14ac:dyDescent="0.35">
      <c r="A5471" t="s">
        <v>9282</v>
      </c>
      <c r="B5471" t="s">
        <v>25</v>
      </c>
      <c r="C5471" t="s">
        <v>150</v>
      </c>
      <c r="D5471" t="s">
        <v>86</v>
      </c>
      <c r="E5471" t="s">
        <v>8838</v>
      </c>
      <c r="F5471" t="s">
        <v>202</v>
      </c>
      <c r="G5471" t="s">
        <v>1560</v>
      </c>
      <c r="H5471" t="s">
        <v>8760</v>
      </c>
      <c r="I5471" t="s">
        <v>55</v>
      </c>
      <c r="J5471" t="s">
        <v>144</v>
      </c>
      <c r="K5471" t="s">
        <v>5908</v>
      </c>
      <c r="L5471" t="s">
        <v>146</v>
      </c>
      <c r="M5471" t="s">
        <v>9283</v>
      </c>
    </row>
    <row r="5472" spans="1:13" x14ac:dyDescent="0.35">
      <c r="A5472" t="s">
        <v>9284</v>
      </c>
      <c r="B5472" t="s">
        <v>25</v>
      </c>
      <c r="C5472" t="s">
        <v>150</v>
      </c>
      <c r="D5472" t="s">
        <v>86</v>
      </c>
      <c r="E5472" t="s">
        <v>8841</v>
      </c>
      <c r="F5472" t="s">
        <v>202</v>
      </c>
      <c r="G5472" t="s">
        <v>1560</v>
      </c>
      <c r="H5472" t="s">
        <v>8760</v>
      </c>
      <c r="I5472" t="s">
        <v>55</v>
      </c>
      <c r="J5472" t="s">
        <v>144</v>
      </c>
      <c r="K5472" t="s">
        <v>5908</v>
      </c>
      <c r="L5472" t="s">
        <v>146</v>
      </c>
      <c r="M5472" t="s">
        <v>9285</v>
      </c>
    </row>
    <row r="5473" spans="1:13" x14ac:dyDescent="0.35">
      <c r="A5473" t="s">
        <v>9286</v>
      </c>
      <c r="B5473" t="s">
        <v>25</v>
      </c>
      <c r="C5473" t="s">
        <v>150</v>
      </c>
      <c r="D5473" t="s">
        <v>86</v>
      </c>
      <c r="E5473" t="s">
        <v>8844</v>
      </c>
      <c r="F5473" t="s">
        <v>202</v>
      </c>
      <c r="G5473" t="s">
        <v>1560</v>
      </c>
      <c r="H5473" t="s">
        <v>8760</v>
      </c>
      <c r="I5473" t="s">
        <v>55</v>
      </c>
      <c r="J5473" t="s">
        <v>144</v>
      </c>
      <c r="K5473" t="s">
        <v>5908</v>
      </c>
      <c r="L5473" t="s">
        <v>146</v>
      </c>
      <c r="M5473" t="s">
        <v>9287</v>
      </c>
    </row>
    <row r="5474" spans="1:13" x14ac:dyDescent="0.35">
      <c r="A5474" t="s">
        <v>9288</v>
      </c>
      <c r="B5474" t="s">
        <v>25</v>
      </c>
      <c r="C5474" t="s">
        <v>150</v>
      </c>
      <c r="D5474" t="s">
        <v>86</v>
      </c>
      <c r="E5474" t="s">
        <v>9262</v>
      </c>
      <c r="F5474" t="s">
        <v>202</v>
      </c>
      <c r="G5474" t="s">
        <v>1560</v>
      </c>
      <c r="H5474" t="s">
        <v>8760</v>
      </c>
      <c r="I5474" t="s">
        <v>55</v>
      </c>
      <c r="J5474" t="s">
        <v>144</v>
      </c>
      <c r="K5474" t="s">
        <v>5908</v>
      </c>
      <c r="L5474" t="s">
        <v>146</v>
      </c>
      <c r="M5474" t="s">
        <v>9289</v>
      </c>
    </row>
    <row r="5475" spans="1:13" x14ac:dyDescent="0.35">
      <c r="A5475" t="s">
        <v>9290</v>
      </c>
      <c r="B5475" t="s">
        <v>25</v>
      </c>
      <c r="C5475" t="s">
        <v>150</v>
      </c>
      <c r="D5475" t="s">
        <v>82</v>
      </c>
      <c r="E5475" t="s">
        <v>9291</v>
      </c>
      <c r="F5475" t="s">
        <v>202</v>
      </c>
      <c r="G5475" t="s">
        <v>151</v>
      </c>
      <c r="H5475" t="s">
        <v>8760</v>
      </c>
      <c r="I5475" t="s">
        <v>55</v>
      </c>
      <c r="J5475" t="s">
        <v>1503</v>
      </c>
      <c r="K5475" t="s">
        <v>5908</v>
      </c>
      <c r="L5475" t="s">
        <v>146</v>
      </c>
      <c r="M5475" t="s">
        <v>9292</v>
      </c>
    </row>
    <row r="5476" spans="1:13" x14ac:dyDescent="0.35">
      <c r="A5476" t="s">
        <v>9293</v>
      </c>
      <c r="B5476" t="s">
        <v>25</v>
      </c>
      <c r="C5476" t="s">
        <v>150</v>
      </c>
      <c r="D5476" t="s">
        <v>82</v>
      </c>
      <c r="E5476" t="s">
        <v>9294</v>
      </c>
      <c r="F5476" t="s">
        <v>202</v>
      </c>
      <c r="G5476" t="s">
        <v>151</v>
      </c>
      <c r="H5476" t="s">
        <v>8760</v>
      </c>
      <c r="I5476" t="s">
        <v>55</v>
      </c>
      <c r="J5476" t="s">
        <v>1503</v>
      </c>
      <c r="K5476" t="s">
        <v>5908</v>
      </c>
      <c r="L5476" t="s">
        <v>146</v>
      </c>
      <c r="M5476" t="s">
        <v>9295</v>
      </c>
    </row>
    <row r="5477" spans="1:13" x14ac:dyDescent="0.35">
      <c r="A5477" t="s">
        <v>9296</v>
      </c>
      <c r="B5477" t="s">
        <v>25</v>
      </c>
      <c r="C5477" t="s">
        <v>150</v>
      </c>
      <c r="D5477" t="s">
        <v>60</v>
      </c>
      <c r="E5477" t="s">
        <v>9297</v>
      </c>
      <c r="F5477" t="s">
        <v>277</v>
      </c>
      <c r="G5477" t="s">
        <v>193</v>
      </c>
      <c r="H5477" t="s">
        <v>9298</v>
      </c>
      <c r="I5477" t="s">
        <v>55</v>
      </c>
      <c r="J5477" t="s">
        <v>144</v>
      </c>
      <c r="K5477" t="s">
        <v>5853</v>
      </c>
      <c r="L5477" t="s">
        <v>146</v>
      </c>
      <c r="M5477" t="s">
        <v>9299</v>
      </c>
    </row>
    <row r="5478" spans="1:13" x14ac:dyDescent="0.35">
      <c r="A5478" t="s">
        <v>9300</v>
      </c>
      <c r="B5478" t="s">
        <v>25</v>
      </c>
      <c r="C5478" t="s">
        <v>150</v>
      </c>
      <c r="D5478" t="s">
        <v>61</v>
      </c>
      <c r="E5478" t="s">
        <v>9301</v>
      </c>
      <c r="F5478" t="s">
        <v>277</v>
      </c>
      <c r="G5478" t="s">
        <v>151</v>
      </c>
      <c r="H5478" t="s">
        <v>9302</v>
      </c>
      <c r="I5478" t="s">
        <v>55</v>
      </c>
      <c r="J5478" t="s">
        <v>144</v>
      </c>
      <c r="K5478" t="s">
        <v>6175</v>
      </c>
      <c r="L5478" t="s">
        <v>146</v>
      </c>
      <c r="M5478" t="s">
        <v>9303</v>
      </c>
    </row>
    <row r="5479" spans="1:13" x14ac:dyDescent="0.35">
      <c r="A5479" t="s">
        <v>9304</v>
      </c>
      <c r="B5479" t="s">
        <v>25</v>
      </c>
      <c r="C5479" t="s">
        <v>150</v>
      </c>
      <c r="D5479" t="s">
        <v>61</v>
      </c>
      <c r="E5479" t="s">
        <v>9305</v>
      </c>
      <c r="F5479" t="s">
        <v>277</v>
      </c>
      <c r="G5479" t="s">
        <v>151</v>
      </c>
      <c r="H5479" t="s">
        <v>9302</v>
      </c>
      <c r="I5479" t="s">
        <v>55</v>
      </c>
      <c r="J5479" t="s">
        <v>144</v>
      </c>
      <c r="K5479" t="s">
        <v>6175</v>
      </c>
      <c r="L5479" t="s">
        <v>146</v>
      </c>
      <c r="M5479" t="s">
        <v>9306</v>
      </c>
    </row>
    <row r="5480" spans="1:13" x14ac:dyDescent="0.35">
      <c r="A5480" t="s">
        <v>9617</v>
      </c>
      <c r="B5480" t="s">
        <v>25</v>
      </c>
      <c r="C5480" t="s">
        <v>150</v>
      </c>
      <c r="D5480" t="s">
        <v>61</v>
      </c>
      <c r="E5480" t="s">
        <v>9301</v>
      </c>
      <c r="F5480" t="s">
        <v>192</v>
      </c>
      <c r="G5480" t="s">
        <v>3367</v>
      </c>
      <c r="H5480" t="s">
        <v>9302</v>
      </c>
      <c r="I5480" t="s">
        <v>55</v>
      </c>
      <c r="J5480" t="s">
        <v>144</v>
      </c>
      <c r="K5480" t="s">
        <v>6175</v>
      </c>
      <c r="L5480" t="s">
        <v>146</v>
      </c>
      <c r="M5480" t="s">
        <v>9618</v>
      </c>
    </row>
    <row r="5481" spans="1:13" x14ac:dyDescent="0.35">
      <c r="A5481" t="s">
        <v>9307</v>
      </c>
      <c r="B5481" t="s">
        <v>25</v>
      </c>
      <c r="C5481" t="s">
        <v>150</v>
      </c>
      <c r="D5481" t="s">
        <v>61</v>
      </c>
      <c r="E5481" t="s">
        <v>9308</v>
      </c>
      <c r="F5481" t="s">
        <v>1138</v>
      </c>
      <c r="G5481" t="s">
        <v>195</v>
      </c>
      <c r="H5481" t="s">
        <v>9309</v>
      </c>
      <c r="I5481" t="s">
        <v>55</v>
      </c>
      <c r="J5481" t="s">
        <v>5860</v>
      </c>
      <c r="K5481" t="s">
        <v>5853</v>
      </c>
      <c r="L5481" t="s">
        <v>146</v>
      </c>
      <c r="M5481" t="s">
        <v>9310</v>
      </c>
    </row>
    <row r="5482" spans="1:13" x14ac:dyDescent="0.35">
      <c r="A5482" t="s">
        <v>9311</v>
      </c>
      <c r="B5482" t="s">
        <v>25</v>
      </c>
      <c r="C5482" t="s">
        <v>69</v>
      </c>
      <c r="D5482" t="s">
        <v>61</v>
      </c>
      <c r="E5482" t="s">
        <v>9308</v>
      </c>
      <c r="F5482" t="s">
        <v>277</v>
      </c>
      <c r="G5482" t="s">
        <v>195</v>
      </c>
      <c r="H5482" t="s">
        <v>9309</v>
      </c>
      <c r="I5482" t="s">
        <v>55</v>
      </c>
      <c r="J5482" t="s">
        <v>144</v>
      </c>
      <c r="K5482" t="s">
        <v>5853</v>
      </c>
      <c r="L5482" t="s">
        <v>146</v>
      </c>
      <c r="M5482" t="s">
        <v>9312</v>
      </c>
    </row>
    <row r="5483" spans="1:13" x14ac:dyDescent="0.35">
      <c r="A5483" t="s">
        <v>9313</v>
      </c>
      <c r="B5483" t="s">
        <v>25</v>
      </c>
      <c r="C5483" t="s">
        <v>150</v>
      </c>
      <c r="D5483" t="s">
        <v>60</v>
      </c>
      <c r="E5483" t="s">
        <v>9314</v>
      </c>
      <c r="F5483" t="s">
        <v>660</v>
      </c>
      <c r="G5483" t="s">
        <v>193</v>
      </c>
      <c r="H5483" t="s">
        <v>9315</v>
      </c>
      <c r="I5483" t="s">
        <v>55</v>
      </c>
      <c r="J5483" t="s">
        <v>144</v>
      </c>
      <c r="K5483" t="s">
        <v>5853</v>
      </c>
      <c r="L5483" t="s">
        <v>146</v>
      </c>
      <c r="M5483" t="s">
        <v>9316</v>
      </c>
    </row>
    <row r="5484" spans="1:13" x14ac:dyDescent="0.35">
      <c r="A5484" t="s">
        <v>9317</v>
      </c>
      <c r="B5484" t="s">
        <v>25</v>
      </c>
      <c r="C5484" t="s">
        <v>150</v>
      </c>
      <c r="D5484" t="s">
        <v>60</v>
      </c>
      <c r="E5484" t="s">
        <v>9318</v>
      </c>
      <c r="F5484" t="s">
        <v>660</v>
      </c>
      <c r="G5484" t="s">
        <v>7889</v>
      </c>
      <c r="H5484" t="s">
        <v>9315</v>
      </c>
      <c r="I5484" t="s">
        <v>55</v>
      </c>
      <c r="J5484" t="s">
        <v>144</v>
      </c>
      <c r="K5484" t="s">
        <v>5853</v>
      </c>
      <c r="L5484" t="s">
        <v>146</v>
      </c>
      <c r="M5484" t="s">
        <v>9319</v>
      </c>
    </row>
    <row r="5485" spans="1:13" x14ac:dyDescent="0.35">
      <c r="A5485" t="s">
        <v>9320</v>
      </c>
      <c r="B5485" t="s">
        <v>25</v>
      </c>
      <c r="C5485" t="s">
        <v>150</v>
      </c>
      <c r="D5485" t="s">
        <v>60</v>
      </c>
      <c r="E5485" t="s">
        <v>9619</v>
      </c>
      <c r="F5485" t="s">
        <v>202</v>
      </c>
      <c r="G5485" t="s">
        <v>151</v>
      </c>
      <c r="H5485" t="s">
        <v>9315</v>
      </c>
      <c r="I5485" t="s">
        <v>55</v>
      </c>
      <c r="J5485" t="s">
        <v>1746</v>
      </c>
      <c r="K5485" t="s">
        <v>5908</v>
      </c>
      <c r="L5485" t="s">
        <v>146</v>
      </c>
      <c r="M5485" t="s">
        <v>9620</v>
      </c>
    </row>
    <row r="5486" spans="1:13" x14ac:dyDescent="0.35">
      <c r="A5486" t="s">
        <v>9321</v>
      </c>
      <c r="B5486" t="s">
        <v>25</v>
      </c>
      <c r="C5486" t="s">
        <v>150</v>
      </c>
      <c r="D5486" t="s">
        <v>60</v>
      </c>
      <c r="E5486" t="s">
        <v>9322</v>
      </c>
      <c r="F5486" t="s">
        <v>202</v>
      </c>
      <c r="G5486" t="s">
        <v>151</v>
      </c>
      <c r="H5486" t="s">
        <v>9315</v>
      </c>
      <c r="I5486" t="s">
        <v>55</v>
      </c>
      <c r="J5486" t="s">
        <v>1746</v>
      </c>
      <c r="K5486" t="s">
        <v>5908</v>
      </c>
      <c r="L5486" t="s">
        <v>252</v>
      </c>
      <c r="M5486" t="s">
        <v>9323</v>
      </c>
    </row>
    <row r="5487" spans="1:13" x14ac:dyDescent="0.35">
      <c r="A5487" t="s">
        <v>9324</v>
      </c>
      <c r="B5487" t="s">
        <v>25</v>
      </c>
      <c r="C5487" t="s">
        <v>150</v>
      </c>
      <c r="D5487" t="s">
        <v>60</v>
      </c>
      <c r="E5487" t="s">
        <v>9325</v>
      </c>
      <c r="F5487" t="s">
        <v>202</v>
      </c>
      <c r="G5487" t="s">
        <v>151</v>
      </c>
      <c r="H5487" t="s">
        <v>9315</v>
      </c>
      <c r="I5487" t="s">
        <v>55</v>
      </c>
      <c r="J5487" t="s">
        <v>1746</v>
      </c>
      <c r="K5487" t="s">
        <v>5908</v>
      </c>
      <c r="L5487" t="s">
        <v>252</v>
      </c>
      <c r="M5487" t="s">
        <v>9326</v>
      </c>
    </row>
    <row r="5488" spans="1:13" x14ac:dyDescent="0.35">
      <c r="A5488" t="s">
        <v>9327</v>
      </c>
      <c r="B5488" t="s">
        <v>25</v>
      </c>
      <c r="C5488" t="s">
        <v>150</v>
      </c>
      <c r="D5488" t="s">
        <v>60</v>
      </c>
      <c r="E5488" t="s">
        <v>9328</v>
      </c>
      <c r="F5488" t="s">
        <v>202</v>
      </c>
      <c r="G5488" t="s">
        <v>151</v>
      </c>
      <c r="H5488" t="s">
        <v>9315</v>
      </c>
      <c r="I5488" t="s">
        <v>55</v>
      </c>
      <c r="J5488" t="s">
        <v>1746</v>
      </c>
      <c r="K5488" t="s">
        <v>5908</v>
      </c>
      <c r="L5488" t="s">
        <v>252</v>
      </c>
      <c r="M5488" t="s">
        <v>9329</v>
      </c>
    </row>
    <row r="5489" spans="1:13" x14ac:dyDescent="0.35">
      <c r="A5489" t="s">
        <v>9330</v>
      </c>
      <c r="B5489" t="s">
        <v>25</v>
      </c>
      <c r="C5489" t="s">
        <v>150</v>
      </c>
      <c r="D5489" t="s">
        <v>60</v>
      </c>
      <c r="E5489" t="s">
        <v>9331</v>
      </c>
      <c r="F5489" t="s">
        <v>202</v>
      </c>
      <c r="G5489" t="s">
        <v>151</v>
      </c>
      <c r="H5489" t="s">
        <v>9315</v>
      </c>
      <c r="I5489" t="s">
        <v>55</v>
      </c>
      <c r="J5489" t="s">
        <v>1746</v>
      </c>
      <c r="K5489" t="s">
        <v>5908</v>
      </c>
      <c r="L5489" t="s">
        <v>252</v>
      </c>
      <c r="M5489" t="s">
        <v>9332</v>
      </c>
    </row>
    <row r="5490" spans="1:13" x14ac:dyDescent="0.35">
      <c r="A5490" t="s">
        <v>9333</v>
      </c>
      <c r="B5490" t="s">
        <v>25</v>
      </c>
      <c r="C5490" t="s">
        <v>150</v>
      </c>
      <c r="D5490" t="s">
        <v>141</v>
      </c>
      <c r="E5490" t="s">
        <v>9334</v>
      </c>
      <c r="F5490" t="s">
        <v>5150</v>
      </c>
      <c r="G5490" t="s">
        <v>198</v>
      </c>
      <c r="H5490" t="s">
        <v>9315</v>
      </c>
      <c r="I5490" t="s">
        <v>55</v>
      </c>
      <c r="J5490" t="s">
        <v>2175</v>
      </c>
      <c r="K5490" t="s">
        <v>6250</v>
      </c>
      <c r="L5490" t="s">
        <v>146</v>
      </c>
      <c r="M5490" t="s">
        <v>9335</v>
      </c>
    </row>
    <row r="5491" spans="1:13" x14ac:dyDescent="0.35">
      <c r="A5491" t="s">
        <v>9336</v>
      </c>
      <c r="B5491" t="s">
        <v>25</v>
      </c>
      <c r="C5491" t="s">
        <v>58</v>
      </c>
      <c r="D5491" t="s">
        <v>141</v>
      </c>
      <c r="E5491" t="s">
        <v>9334</v>
      </c>
      <c r="F5491" t="s">
        <v>540</v>
      </c>
      <c r="G5491" t="s">
        <v>193</v>
      </c>
      <c r="H5491" t="s">
        <v>9315</v>
      </c>
      <c r="I5491" t="s">
        <v>55</v>
      </c>
      <c r="J5491" t="s">
        <v>1503</v>
      </c>
      <c r="K5491" t="s">
        <v>6250</v>
      </c>
      <c r="L5491" t="s">
        <v>146</v>
      </c>
      <c r="M5491" t="s">
        <v>9337</v>
      </c>
    </row>
    <row r="5492" spans="1:13" x14ac:dyDescent="0.35">
      <c r="A5492" t="s">
        <v>9338</v>
      </c>
      <c r="B5492" t="s">
        <v>25</v>
      </c>
      <c r="C5492" t="s">
        <v>150</v>
      </c>
      <c r="D5492" t="s">
        <v>141</v>
      </c>
      <c r="E5492" t="s">
        <v>9334</v>
      </c>
      <c r="F5492" t="s">
        <v>202</v>
      </c>
      <c r="G5492" t="s">
        <v>193</v>
      </c>
      <c r="H5492" t="s">
        <v>9315</v>
      </c>
      <c r="I5492" t="s">
        <v>55</v>
      </c>
      <c r="J5492" t="s">
        <v>1503</v>
      </c>
      <c r="K5492" t="s">
        <v>6250</v>
      </c>
      <c r="L5492" t="s">
        <v>146</v>
      </c>
      <c r="M5492" t="s">
        <v>9339</v>
      </c>
    </row>
    <row r="5493" spans="1:13" x14ac:dyDescent="0.35">
      <c r="A5493" t="s">
        <v>9340</v>
      </c>
      <c r="B5493" t="s">
        <v>25</v>
      </c>
      <c r="C5493" t="s">
        <v>150</v>
      </c>
      <c r="D5493" t="s">
        <v>60</v>
      </c>
      <c r="E5493" t="s">
        <v>9341</v>
      </c>
      <c r="F5493" t="s">
        <v>660</v>
      </c>
      <c r="G5493" t="s">
        <v>6034</v>
      </c>
      <c r="H5493" t="s">
        <v>9342</v>
      </c>
      <c r="I5493" t="s">
        <v>55</v>
      </c>
      <c r="J5493" t="s">
        <v>144</v>
      </c>
      <c r="K5493" t="s">
        <v>5853</v>
      </c>
      <c r="L5493" t="s">
        <v>146</v>
      </c>
      <c r="M5493" t="s">
        <v>9343</v>
      </c>
    </row>
    <row r="5494" spans="1:13" x14ac:dyDescent="0.35">
      <c r="A5494" t="s">
        <v>9344</v>
      </c>
      <c r="B5494" t="s">
        <v>25</v>
      </c>
      <c r="C5494" t="s">
        <v>150</v>
      </c>
      <c r="D5494" t="s">
        <v>60</v>
      </c>
      <c r="E5494" t="s">
        <v>9341</v>
      </c>
      <c r="F5494" t="s">
        <v>277</v>
      </c>
      <c r="G5494" t="s">
        <v>151</v>
      </c>
      <c r="H5494" t="s">
        <v>9342</v>
      </c>
      <c r="I5494" t="s">
        <v>55</v>
      </c>
      <c r="J5494" t="s">
        <v>144</v>
      </c>
      <c r="K5494" t="s">
        <v>5853</v>
      </c>
      <c r="L5494" t="s">
        <v>146</v>
      </c>
      <c r="M5494" t="s">
        <v>9345</v>
      </c>
    </row>
    <row r="5495" spans="1:13" x14ac:dyDescent="0.35">
      <c r="A5495" t="s">
        <v>9346</v>
      </c>
      <c r="B5495" t="s">
        <v>25</v>
      </c>
      <c r="C5495" t="s">
        <v>69</v>
      </c>
      <c r="D5495" t="s">
        <v>141</v>
      </c>
      <c r="E5495" t="s">
        <v>9347</v>
      </c>
      <c r="F5495" t="s">
        <v>277</v>
      </c>
      <c r="G5495" t="s">
        <v>195</v>
      </c>
      <c r="H5495" t="s">
        <v>9342</v>
      </c>
      <c r="I5495" t="s">
        <v>55</v>
      </c>
      <c r="J5495" t="s">
        <v>144</v>
      </c>
      <c r="K5495" t="s">
        <v>5853</v>
      </c>
      <c r="L5495" t="s">
        <v>146</v>
      </c>
      <c r="M5495" t="s">
        <v>9348</v>
      </c>
    </row>
    <row r="5496" spans="1:13" x14ac:dyDescent="0.35">
      <c r="A5496" t="s">
        <v>9349</v>
      </c>
      <c r="B5496" t="s">
        <v>25</v>
      </c>
      <c r="C5496" t="s">
        <v>69</v>
      </c>
      <c r="D5496" t="s">
        <v>141</v>
      </c>
      <c r="E5496" t="s">
        <v>9341</v>
      </c>
      <c r="F5496" t="s">
        <v>277</v>
      </c>
      <c r="G5496" t="s">
        <v>195</v>
      </c>
      <c r="H5496" t="s">
        <v>9342</v>
      </c>
      <c r="I5496" t="s">
        <v>55</v>
      </c>
      <c r="J5496" t="s">
        <v>144</v>
      </c>
      <c r="K5496" t="s">
        <v>5853</v>
      </c>
      <c r="L5496" t="s">
        <v>146</v>
      </c>
      <c r="M5496" t="s">
        <v>9350</v>
      </c>
    </row>
    <row r="5497" spans="1:13" x14ac:dyDescent="0.35">
      <c r="A5497" t="s">
        <v>9351</v>
      </c>
      <c r="B5497" t="s">
        <v>25</v>
      </c>
      <c r="C5497" t="s">
        <v>150</v>
      </c>
      <c r="D5497" t="s">
        <v>9352</v>
      </c>
      <c r="E5497" t="s">
        <v>9353</v>
      </c>
      <c r="F5497" t="s">
        <v>192</v>
      </c>
      <c r="G5497" t="s">
        <v>193</v>
      </c>
      <c r="H5497" t="s">
        <v>9354</v>
      </c>
      <c r="I5497" t="s">
        <v>55</v>
      </c>
      <c r="J5497" t="s">
        <v>144</v>
      </c>
      <c r="K5497" t="s">
        <v>5853</v>
      </c>
      <c r="L5497" t="s">
        <v>146</v>
      </c>
      <c r="M5497" t="s">
        <v>9355</v>
      </c>
    </row>
    <row r="5498" spans="1:13" x14ac:dyDescent="0.35">
      <c r="A5498" t="s">
        <v>9356</v>
      </c>
      <c r="B5498" t="s">
        <v>25</v>
      </c>
      <c r="C5498" t="s">
        <v>69</v>
      </c>
      <c r="D5498" t="s">
        <v>141</v>
      </c>
      <c r="E5498" t="s">
        <v>9357</v>
      </c>
      <c r="F5498" t="s">
        <v>277</v>
      </c>
      <c r="G5498" t="s">
        <v>195</v>
      </c>
      <c r="H5498" t="s">
        <v>9354</v>
      </c>
      <c r="I5498" t="s">
        <v>55</v>
      </c>
      <c r="J5498" t="s">
        <v>144</v>
      </c>
      <c r="K5498" t="s">
        <v>5853</v>
      </c>
      <c r="L5498" t="s">
        <v>146</v>
      </c>
      <c r="M5498" t="s">
        <v>9358</v>
      </c>
    </row>
    <row r="5499" spans="1:13" x14ac:dyDescent="0.35">
      <c r="A5499" t="s">
        <v>9359</v>
      </c>
      <c r="B5499" t="s">
        <v>25</v>
      </c>
      <c r="C5499" t="s">
        <v>150</v>
      </c>
      <c r="D5499" t="s">
        <v>9352</v>
      </c>
      <c r="E5499" t="s">
        <v>9353</v>
      </c>
      <c r="F5499" t="s">
        <v>277</v>
      </c>
      <c r="G5499" t="s">
        <v>151</v>
      </c>
      <c r="H5499" t="s">
        <v>9354</v>
      </c>
      <c r="I5499" t="s">
        <v>55</v>
      </c>
      <c r="J5499" t="s">
        <v>144</v>
      </c>
      <c r="K5499" t="s">
        <v>5853</v>
      </c>
      <c r="L5499" t="s">
        <v>146</v>
      </c>
      <c r="M5499" t="s">
        <v>9360</v>
      </c>
    </row>
    <row r="5500" spans="1:13" x14ac:dyDescent="0.35">
      <c r="A5500" t="s">
        <v>9361</v>
      </c>
      <c r="B5500" t="s">
        <v>25</v>
      </c>
      <c r="C5500" t="s">
        <v>150</v>
      </c>
      <c r="D5500" t="s">
        <v>141</v>
      </c>
      <c r="E5500" t="s">
        <v>9362</v>
      </c>
      <c r="F5500" t="s">
        <v>277</v>
      </c>
      <c r="G5500" t="s">
        <v>193</v>
      </c>
      <c r="H5500" t="s">
        <v>9363</v>
      </c>
      <c r="I5500" t="s">
        <v>55</v>
      </c>
      <c r="J5500" t="s">
        <v>1503</v>
      </c>
      <c r="K5500" t="s">
        <v>6250</v>
      </c>
      <c r="L5500" t="s">
        <v>146</v>
      </c>
      <c r="M5500" t="s">
        <v>9364</v>
      </c>
    </row>
    <row r="5501" spans="1:13" x14ac:dyDescent="0.35">
      <c r="A5501" t="s">
        <v>9365</v>
      </c>
      <c r="B5501" t="s">
        <v>25</v>
      </c>
      <c r="C5501" t="s">
        <v>150</v>
      </c>
      <c r="D5501" t="s">
        <v>141</v>
      </c>
      <c r="E5501" t="s">
        <v>9366</v>
      </c>
      <c r="F5501" t="s">
        <v>277</v>
      </c>
      <c r="G5501" t="s">
        <v>193</v>
      </c>
      <c r="H5501" t="s">
        <v>9363</v>
      </c>
      <c r="I5501" t="s">
        <v>55</v>
      </c>
      <c r="J5501" t="s">
        <v>1503</v>
      </c>
      <c r="K5501" t="s">
        <v>6250</v>
      </c>
      <c r="L5501" t="s">
        <v>146</v>
      </c>
      <c r="M5501" t="s">
        <v>9367</v>
      </c>
    </row>
    <row r="5502" spans="1:13" x14ac:dyDescent="0.35">
      <c r="A5502" t="s">
        <v>9368</v>
      </c>
      <c r="B5502" t="s">
        <v>25</v>
      </c>
      <c r="C5502" t="s">
        <v>150</v>
      </c>
      <c r="D5502" t="s">
        <v>141</v>
      </c>
      <c r="E5502" t="s">
        <v>9362</v>
      </c>
      <c r="F5502" t="s">
        <v>1094</v>
      </c>
      <c r="G5502" t="s">
        <v>193</v>
      </c>
      <c r="H5502" t="s">
        <v>9363</v>
      </c>
      <c r="I5502" t="s">
        <v>55</v>
      </c>
      <c r="J5502" t="s">
        <v>1503</v>
      </c>
      <c r="K5502" t="s">
        <v>6250</v>
      </c>
      <c r="L5502" t="s">
        <v>146</v>
      </c>
      <c r="M5502" t="s">
        <v>9369</v>
      </c>
    </row>
    <row r="5503" spans="1:13" x14ac:dyDescent="0.35">
      <c r="A5503" t="s">
        <v>9370</v>
      </c>
      <c r="B5503" t="s">
        <v>25</v>
      </c>
      <c r="C5503" t="s">
        <v>150</v>
      </c>
      <c r="D5503" t="s">
        <v>141</v>
      </c>
      <c r="E5503" t="s">
        <v>9371</v>
      </c>
      <c r="F5503" t="s">
        <v>192</v>
      </c>
      <c r="G5503" t="s">
        <v>6087</v>
      </c>
      <c r="H5503" t="s">
        <v>9372</v>
      </c>
      <c r="I5503" t="s">
        <v>55</v>
      </c>
      <c r="J5503" t="s">
        <v>144</v>
      </c>
      <c r="K5503" t="s">
        <v>5853</v>
      </c>
      <c r="L5503" t="s">
        <v>146</v>
      </c>
      <c r="M5503" t="s">
        <v>9373</v>
      </c>
    </row>
    <row r="5504" spans="1:13" x14ac:dyDescent="0.35">
      <c r="A5504" t="s">
        <v>9374</v>
      </c>
      <c r="B5504" t="s">
        <v>25</v>
      </c>
      <c r="C5504" t="s">
        <v>59</v>
      </c>
      <c r="D5504" t="s">
        <v>60</v>
      </c>
      <c r="E5504" t="s">
        <v>9375</v>
      </c>
      <c r="F5504" t="s">
        <v>202</v>
      </c>
      <c r="G5504" t="s">
        <v>1560</v>
      </c>
      <c r="H5504" t="s">
        <v>9372</v>
      </c>
      <c r="I5504" t="s">
        <v>55</v>
      </c>
      <c r="J5504" t="s">
        <v>2175</v>
      </c>
      <c r="K5504" t="s">
        <v>5908</v>
      </c>
      <c r="L5504" t="s">
        <v>146</v>
      </c>
      <c r="M5504" t="s">
        <v>9376</v>
      </c>
    </row>
    <row r="5505" spans="1:13" x14ac:dyDescent="0.35">
      <c r="A5505" t="s">
        <v>9377</v>
      </c>
      <c r="B5505" t="s">
        <v>25</v>
      </c>
      <c r="C5505" t="s">
        <v>59</v>
      </c>
      <c r="D5505" t="s">
        <v>60</v>
      </c>
      <c r="E5505" t="s">
        <v>9378</v>
      </c>
      <c r="F5505" t="s">
        <v>202</v>
      </c>
      <c r="G5505" t="s">
        <v>1560</v>
      </c>
      <c r="H5505" t="s">
        <v>9372</v>
      </c>
      <c r="I5505" t="s">
        <v>55</v>
      </c>
      <c r="J5505" t="s">
        <v>2175</v>
      </c>
      <c r="K5505" t="s">
        <v>5908</v>
      </c>
      <c r="L5505" t="s">
        <v>146</v>
      </c>
      <c r="M5505" t="s">
        <v>9379</v>
      </c>
    </row>
    <row r="5506" spans="1:13" x14ac:dyDescent="0.35">
      <c r="A5506" t="s">
        <v>9380</v>
      </c>
      <c r="B5506" t="s">
        <v>25</v>
      </c>
      <c r="C5506" t="s">
        <v>59</v>
      </c>
      <c r="D5506" t="s">
        <v>60</v>
      </c>
      <c r="E5506" t="s">
        <v>9381</v>
      </c>
      <c r="F5506" t="s">
        <v>202</v>
      </c>
      <c r="G5506" t="s">
        <v>1560</v>
      </c>
      <c r="H5506" t="s">
        <v>9372</v>
      </c>
      <c r="I5506" t="s">
        <v>55</v>
      </c>
      <c r="J5506" t="s">
        <v>2175</v>
      </c>
      <c r="K5506" t="s">
        <v>5908</v>
      </c>
      <c r="L5506" t="s">
        <v>146</v>
      </c>
      <c r="M5506" t="s">
        <v>9382</v>
      </c>
    </row>
    <row r="5507" spans="1:13" x14ac:dyDescent="0.35">
      <c r="A5507" t="s">
        <v>9383</v>
      </c>
      <c r="B5507" t="s">
        <v>25</v>
      </c>
      <c r="C5507" t="s">
        <v>59</v>
      </c>
      <c r="D5507" t="s">
        <v>60</v>
      </c>
      <c r="E5507" t="s">
        <v>9371</v>
      </c>
      <c r="F5507" t="s">
        <v>241</v>
      </c>
      <c r="G5507" t="s">
        <v>537</v>
      </c>
      <c r="H5507" t="s">
        <v>9372</v>
      </c>
      <c r="I5507" t="s">
        <v>171</v>
      </c>
      <c r="J5507" t="s">
        <v>144</v>
      </c>
      <c r="K5507" t="s">
        <v>5908</v>
      </c>
      <c r="L5507" t="s">
        <v>146</v>
      </c>
      <c r="M5507" t="s">
        <v>9384</v>
      </c>
    </row>
    <row r="5508" spans="1:13" x14ac:dyDescent="0.35">
      <c r="A5508" t="s">
        <v>9385</v>
      </c>
      <c r="B5508" t="s">
        <v>25</v>
      </c>
      <c r="C5508" t="s">
        <v>78</v>
      </c>
      <c r="D5508" t="s">
        <v>60</v>
      </c>
      <c r="E5508" t="s">
        <v>9386</v>
      </c>
      <c r="F5508" t="s">
        <v>2203</v>
      </c>
      <c r="G5508" t="s">
        <v>1560</v>
      </c>
      <c r="H5508" t="s">
        <v>9372</v>
      </c>
      <c r="I5508" t="s">
        <v>55</v>
      </c>
      <c r="J5508" t="s">
        <v>3257</v>
      </c>
      <c r="K5508" t="s">
        <v>5908</v>
      </c>
      <c r="L5508" t="s">
        <v>252</v>
      </c>
      <c r="M5508" t="s">
        <v>9387</v>
      </c>
    </row>
    <row r="5509" spans="1:13" x14ac:dyDescent="0.35">
      <c r="A5509" t="s">
        <v>9388</v>
      </c>
      <c r="B5509" t="s">
        <v>25</v>
      </c>
      <c r="C5509" t="s">
        <v>59</v>
      </c>
      <c r="D5509" t="s">
        <v>60</v>
      </c>
      <c r="E5509" t="s">
        <v>9389</v>
      </c>
      <c r="F5509" t="s">
        <v>202</v>
      </c>
      <c r="G5509" t="s">
        <v>537</v>
      </c>
      <c r="H5509" t="s">
        <v>9372</v>
      </c>
      <c r="I5509" t="s">
        <v>55</v>
      </c>
      <c r="J5509" t="s">
        <v>152</v>
      </c>
      <c r="K5509" t="s">
        <v>5908</v>
      </c>
      <c r="L5509" t="s">
        <v>146</v>
      </c>
      <c r="M5509" t="s">
        <v>9390</v>
      </c>
    </row>
    <row r="5510" spans="1:13" x14ac:dyDescent="0.35">
      <c r="A5510" t="s">
        <v>9391</v>
      </c>
      <c r="B5510" t="s">
        <v>25</v>
      </c>
      <c r="C5510" t="s">
        <v>79</v>
      </c>
      <c r="D5510" t="s">
        <v>141</v>
      </c>
      <c r="E5510" t="s">
        <v>9389</v>
      </c>
      <c r="F5510" t="s">
        <v>6033</v>
      </c>
      <c r="G5510" t="s">
        <v>6034</v>
      </c>
      <c r="H5510" t="s">
        <v>9372</v>
      </c>
      <c r="I5510" t="s">
        <v>55</v>
      </c>
      <c r="J5510" t="s">
        <v>152</v>
      </c>
      <c r="K5510" t="s">
        <v>5853</v>
      </c>
      <c r="L5510" t="s">
        <v>146</v>
      </c>
      <c r="M5510" t="s">
        <v>9392</v>
      </c>
    </row>
    <row r="5511" spans="1:13" x14ac:dyDescent="0.35">
      <c r="A5511" t="s">
        <v>9393</v>
      </c>
      <c r="B5511" t="s">
        <v>25</v>
      </c>
      <c r="C5511" t="s">
        <v>72</v>
      </c>
      <c r="D5511" t="s">
        <v>141</v>
      </c>
      <c r="E5511" t="s">
        <v>9389</v>
      </c>
      <c r="F5511" t="s">
        <v>196</v>
      </c>
      <c r="G5511" t="s">
        <v>1560</v>
      </c>
      <c r="H5511" t="s">
        <v>9372</v>
      </c>
      <c r="I5511" t="s">
        <v>55</v>
      </c>
      <c r="J5511" t="s">
        <v>1503</v>
      </c>
      <c r="K5511" t="s">
        <v>5853</v>
      </c>
      <c r="L5511" t="s">
        <v>146</v>
      </c>
      <c r="M5511" t="s">
        <v>9394</v>
      </c>
    </row>
    <row r="5512" spans="1:13" x14ac:dyDescent="0.35">
      <c r="A5512" t="s">
        <v>9395</v>
      </c>
      <c r="B5512" t="s">
        <v>25</v>
      </c>
      <c r="C5512" t="s">
        <v>150</v>
      </c>
      <c r="D5512" t="s">
        <v>141</v>
      </c>
      <c r="E5512" t="s">
        <v>9396</v>
      </c>
      <c r="F5512" t="s">
        <v>2177</v>
      </c>
      <c r="G5512" t="s">
        <v>6034</v>
      </c>
      <c r="H5512" t="s">
        <v>9372</v>
      </c>
      <c r="I5512" t="s">
        <v>200</v>
      </c>
      <c r="J5512" t="s">
        <v>152</v>
      </c>
      <c r="K5512" t="s">
        <v>5853</v>
      </c>
      <c r="L5512" t="s">
        <v>146</v>
      </c>
      <c r="M5512" t="s">
        <v>9397</v>
      </c>
    </row>
    <row r="5513" spans="1:13" x14ac:dyDescent="0.35">
      <c r="A5513" t="s">
        <v>9398</v>
      </c>
      <c r="B5513" t="s">
        <v>25</v>
      </c>
      <c r="C5513" t="s">
        <v>69</v>
      </c>
      <c r="D5513" t="s">
        <v>141</v>
      </c>
      <c r="E5513" t="s">
        <v>9396</v>
      </c>
      <c r="F5513" t="s">
        <v>2177</v>
      </c>
      <c r="G5513" t="s">
        <v>6034</v>
      </c>
      <c r="H5513" t="s">
        <v>9372</v>
      </c>
      <c r="I5513" t="s">
        <v>200</v>
      </c>
      <c r="J5513" t="s">
        <v>152</v>
      </c>
      <c r="K5513" t="s">
        <v>5853</v>
      </c>
      <c r="L5513" t="s">
        <v>146</v>
      </c>
      <c r="M5513" t="s">
        <v>9399</v>
      </c>
    </row>
    <row r="5514" spans="1:13" x14ac:dyDescent="0.35">
      <c r="A5514" t="s">
        <v>9400</v>
      </c>
      <c r="B5514" t="s">
        <v>25</v>
      </c>
      <c r="C5514" t="s">
        <v>150</v>
      </c>
      <c r="D5514" t="s">
        <v>141</v>
      </c>
      <c r="E5514" t="s">
        <v>9371</v>
      </c>
      <c r="F5514" t="s">
        <v>446</v>
      </c>
      <c r="G5514" t="s">
        <v>193</v>
      </c>
      <c r="H5514" t="s">
        <v>9372</v>
      </c>
      <c r="I5514" t="s">
        <v>171</v>
      </c>
      <c r="J5514" t="s">
        <v>2175</v>
      </c>
      <c r="K5514" t="s">
        <v>6072</v>
      </c>
      <c r="L5514" t="s">
        <v>146</v>
      </c>
      <c r="M5514" t="s">
        <v>9401</v>
      </c>
    </row>
    <row r="5515" spans="1:13" x14ac:dyDescent="0.35">
      <c r="A5515" t="s">
        <v>9402</v>
      </c>
      <c r="B5515" t="s">
        <v>25</v>
      </c>
      <c r="C5515" t="s">
        <v>150</v>
      </c>
      <c r="D5515" t="s">
        <v>141</v>
      </c>
      <c r="E5515" t="s">
        <v>9371</v>
      </c>
      <c r="F5515" t="s">
        <v>9403</v>
      </c>
      <c r="G5515" t="s">
        <v>6087</v>
      </c>
      <c r="H5515" t="s">
        <v>9372</v>
      </c>
      <c r="I5515" t="s">
        <v>171</v>
      </c>
      <c r="J5515" t="s">
        <v>144</v>
      </c>
      <c r="K5515" t="s">
        <v>6072</v>
      </c>
      <c r="L5515" t="s">
        <v>146</v>
      </c>
      <c r="M5515" t="s">
        <v>9404</v>
      </c>
    </row>
    <row r="5516" spans="1:13" x14ac:dyDescent="0.35">
      <c r="A5516" t="s">
        <v>9405</v>
      </c>
      <c r="B5516" t="s">
        <v>25</v>
      </c>
      <c r="C5516" t="s">
        <v>150</v>
      </c>
      <c r="D5516" t="s">
        <v>141</v>
      </c>
      <c r="E5516" t="s">
        <v>9371</v>
      </c>
      <c r="F5516" t="s">
        <v>1510</v>
      </c>
      <c r="G5516" t="s">
        <v>537</v>
      </c>
      <c r="H5516" t="s">
        <v>9372</v>
      </c>
      <c r="I5516" t="s">
        <v>171</v>
      </c>
      <c r="J5516" t="s">
        <v>2175</v>
      </c>
      <c r="K5516" t="s">
        <v>6072</v>
      </c>
      <c r="L5516" t="s">
        <v>146</v>
      </c>
      <c r="M5516" t="s">
        <v>9406</v>
      </c>
    </row>
    <row r="5517" spans="1:13" x14ac:dyDescent="0.35">
      <c r="A5517" t="s">
        <v>9407</v>
      </c>
      <c r="B5517" t="s">
        <v>25</v>
      </c>
      <c r="C5517" t="s">
        <v>150</v>
      </c>
      <c r="D5517" t="s">
        <v>141</v>
      </c>
      <c r="E5517" t="s">
        <v>9371</v>
      </c>
      <c r="F5517" t="s">
        <v>1510</v>
      </c>
      <c r="G5517" t="s">
        <v>6087</v>
      </c>
      <c r="H5517" t="s">
        <v>9372</v>
      </c>
      <c r="I5517" t="s">
        <v>171</v>
      </c>
      <c r="J5517" t="s">
        <v>2175</v>
      </c>
      <c r="K5517" t="s">
        <v>6072</v>
      </c>
      <c r="L5517" t="s">
        <v>146</v>
      </c>
      <c r="M5517" t="s">
        <v>9408</v>
      </c>
    </row>
    <row r="5518" spans="1:13" x14ac:dyDescent="0.35">
      <c r="A5518" t="s">
        <v>9409</v>
      </c>
      <c r="B5518" t="s">
        <v>25</v>
      </c>
      <c r="C5518" t="s">
        <v>150</v>
      </c>
      <c r="D5518" t="s">
        <v>141</v>
      </c>
      <c r="E5518" t="s">
        <v>9410</v>
      </c>
      <c r="F5518" t="s">
        <v>202</v>
      </c>
      <c r="G5518" t="s">
        <v>6034</v>
      </c>
      <c r="H5518" t="s">
        <v>9372</v>
      </c>
      <c r="I5518" t="s">
        <v>171</v>
      </c>
      <c r="J5518" t="s">
        <v>2175</v>
      </c>
      <c r="K5518" t="s">
        <v>6072</v>
      </c>
      <c r="L5518" t="s">
        <v>146</v>
      </c>
      <c r="M5518" t="s">
        <v>9411</v>
      </c>
    </row>
    <row r="5519" spans="1:13" x14ac:dyDescent="0.35">
      <c r="A5519" t="s">
        <v>9412</v>
      </c>
      <c r="B5519" t="s">
        <v>25</v>
      </c>
      <c r="C5519" t="s">
        <v>150</v>
      </c>
      <c r="D5519" t="s">
        <v>141</v>
      </c>
      <c r="E5519" t="s">
        <v>9371</v>
      </c>
      <c r="F5519" t="s">
        <v>2177</v>
      </c>
      <c r="G5519" t="s">
        <v>193</v>
      </c>
      <c r="H5519" t="s">
        <v>9372</v>
      </c>
      <c r="I5519" t="s">
        <v>171</v>
      </c>
      <c r="J5519" t="s">
        <v>144</v>
      </c>
      <c r="K5519" t="s">
        <v>6072</v>
      </c>
      <c r="L5519" t="s">
        <v>146</v>
      </c>
      <c r="M5519" t="s">
        <v>9413</v>
      </c>
    </row>
    <row r="5520" spans="1:13" x14ac:dyDescent="0.35">
      <c r="A5520" t="s">
        <v>9414</v>
      </c>
      <c r="B5520" t="s">
        <v>25</v>
      </c>
      <c r="C5520" t="s">
        <v>150</v>
      </c>
      <c r="D5520" t="s">
        <v>141</v>
      </c>
      <c r="E5520" t="s">
        <v>9396</v>
      </c>
      <c r="F5520" t="s">
        <v>277</v>
      </c>
      <c r="G5520" t="s">
        <v>193</v>
      </c>
      <c r="H5520" t="s">
        <v>9372</v>
      </c>
      <c r="I5520" t="s">
        <v>171</v>
      </c>
      <c r="J5520" t="s">
        <v>3257</v>
      </c>
      <c r="K5520" t="s">
        <v>6072</v>
      </c>
      <c r="L5520" t="s">
        <v>146</v>
      </c>
      <c r="M5520" t="s">
        <v>9415</v>
      </c>
    </row>
    <row r="5521" spans="1:13" x14ac:dyDescent="0.35">
      <c r="A5521" t="s">
        <v>9416</v>
      </c>
      <c r="B5521" t="s">
        <v>25</v>
      </c>
      <c r="C5521" t="s">
        <v>150</v>
      </c>
      <c r="D5521" t="s">
        <v>141</v>
      </c>
      <c r="E5521" t="s">
        <v>9371</v>
      </c>
      <c r="F5521" t="s">
        <v>2168</v>
      </c>
      <c r="G5521" t="s">
        <v>149</v>
      </c>
      <c r="H5521" t="s">
        <v>9372</v>
      </c>
      <c r="I5521" t="s">
        <v>171</v>
      </c>
      <c r="J5521" t="s">
        <v>2175</v>
      </c>
      <c r="K5521" t="s">
        <v>6072</v>
      </c>
      <c r="L5521" t="s">
        <v>146</v>
      </c>
      <c r="M5521" t="s">
        <v>9417</v>
      </c>
    </row>
    <row r="5522" spans="1:13" x14ac:dyDescent="0.35">
      <c r="A5522" t="s">
        <v>9418</v>
      </c>
      <c r="B5522" t="s">
        <v>25</v>
      </c>
      <c r="C5522" t="s">
        <v>150</v>
      </c>
      <c r="D5522" t="s">
        <v>141</v>
      </c>
      <c r="E5522" t="s">
        <v>9371</v>
      </c>
      <c r="F5522" t="s">
        <v>544</v>
      </c>
      <c r="G5522" t="s">
        <v>149</v>
      </c>
      <c r="H5522" t="s">
        <v>9372</v>
      </c>
      <c r="I5522" t="s">
        <v>171</v>
      </c>
      <c r="J5522" t="s">
        <v>2175</v>
      </c>
      <c r="K5522" t="s">
        <v>6072</v>
      </c>
      <c r="L5522" t="s">
        <v>146</v>
      </c>
      <c r="M5522" t="s">
        <v>9419</v>
      </c>
    </row>
    <row r="5523" spans="1:13" x14ac:dyDescent="0.35">
      <c r="A5523" t="s">
        <v>9420</v>
      </c>
      <c r="B5523" t="s">
        <v>25</v>
      </c>
      <c r="C5523" t="s">
        <v>150</v>
      </c>
      <c r="D5523" t="s">
        <v>141</v>
      </c>
      <c r="E5523" t="s">
        <v>9371</v>
      </c>
      <c r="F5523" t="s">
        <v>2169</v>
      </c>
      <c r="G5523" t="s">
        <v>193</v>
      </c>
      <c r="H5523" t="s">
        <v>9372</v>
      </c>
      <c r="I5523" t="s">
        <v>171</v>
      </c>
      <c r="J5523" t="s">
        <v>1503</v>
      </c>
      <c r="K5523" t="s">
        <v>6072</v>
      </c>
      <c r="L5523" t="s">
        <v>146</v>
      </c>
      <c r="M5523" t="s">
        <v>9421</v>
      </c>
    </row>
    <row r="5524" spans="1:13" x14ac:dyDescent="0.35">
      <c r="A5524" t="s">
        <v>9422</v>
      </c>
      <c r="B5524" t="s">
        <v>25</v>
      </c>
      <c r="C5524" t="s">
        <v>150</v>
      </c>
      <c r="D5524" t="s">
        <v>141</v>
      </c>
      <c r="E5524" t="s">
        <v>9410</v>
      </c>
      <c r="F5524" t="s">
        <v>6583</v>
      </c>
      <c r="G5524" t="s">
        <v>6034</v>
      </c>
      <c r="H5524" t="s">
        <v>9372</v>
      </c>
      <c r="I5524" t="s">
        <v>171</v>
      </c>
      <c r="J5524" t="s">
        <v>2175</v>
      </c>
      <c r="K5524" t="s">
        <v>6072</v>
      </c>
      <c r="L5524" t="s">
        <v>146</v>
      </c>
      <c r="M5524" t="s">
        <v>9423</v>
      </c>
    </row>
    <row r="5525" spans="1:13" x14ac:dyDescent="0.35">
      <c r="A5525" t="s">
        <v>9424</v>
      </c>
      <c r="B5525" t="s">
        <v>25</v>
      </c>
      <c r="C5525" t="s">
        <v>150</v>
      </c>
      <c r="D5525" t="s">
        <v>141</v>
      </c>
      <c r="E5525" t="s">
        <v>9371</v>
      </c>
      <c r="F5525" t="s">
        <v>2177</v>
      </c>
      <c r="G5525" t="s">
        <v>6034</v>
      </c>
      <c r="H5525" t="s">
        <v>9372</v>
      </c>
      <c r="I5525" t="s">
        <v>171</v>
      </c>
      <c r="J5525" t="s">
        <v>144</v>
      </c>
      <c r="K5525" t="s">
        <v>5853</v>
      </c>
      <c r="L5525" t="s">
        <v>146</v>
      </c>
      <c r="M5525" t="s">
        <v>9425</v>
      </c>
    </row>
    <row r="5526" spans="1:13" x14ac:dyDescent="0.35">
      <c r="A5526" t="s">
        <v>9426</v>
      </c>
      <c r="B5526" t="s">
        <v>25</v>
      </c>
      <c r="C5526" t="s">
        <v>69</v>
      </c>
      <c r="D5526" t="s">
        <v>141</v>
      </c>
      <c r="E5526" t="s">
        <v>9396</v>
      </c>
      <c r="F5526" t="s">
        <v>7878</v>
      </c>
      <c r="G5526" t="s">
        <v>1560</v>
      </c>
      <c r="H5526" t="s">
        <v>9372</v>
      </c>
      <c r="I5526" t="s">
        <v>55</v>
      </c>
      <c r="J5526" t="s">
        <v>1503</v>
      </c>
      <c r="K5526" t="s">
        <v>5853</v>
      </c>
      <c r="L5526" t="s">
        <v>146</v>
      </c>
      <c r="M5526" t="s">
        <v>9427</v>
      </c>
    </row>
    <row r="5527" spans="1:13" x14ac:dyDescent="0.35">
      <c r="A5527" t="s">
        <v>9428</v>
      </c>
      <c r="B5527" t="s">
        <v>25</v>
      </c>
      <c r="C5527" t="s">
        <v>69</v>
      </c>
      <c r="D5527" t="s">
        <v>141</v>
      </c>
      <c r="E5527" t="s">
        <v>9396</v>
      </c>
      <c r="F5527" t="s">
        <v>583</v>
      </c>
      <c r="G5527" t="s">
        <v>1560</v>
      </c>
      <c r="H5527" t="s">
        <v>9372</v>
      </c>
      <c r="I5527" t="s">
        <v>55</v>
      </c>
      <c r="J5527" t="s">
        <v>1503</v>
      </c>
      <c r="K5527" t="s">
        <v>5853</v>
      </c>
      <c r="L5527" t="s">
        <v>146</v>
      </c>
      <c r="M5527" t="s">
        <v>9429</v>
      </c>
    </row>
    <row r="5528" spans="1:13" x14ac:dyDescent="0.35">
      <c r="A5528" t="s">
        <v>9430</v>
      </c>
      <c r="B5528" t="s">
        <v>25</v>
      </c>
      <c r="C5528" t="s">
        <v>59</v>
      </c>
      <c r="D5528" t="s">
        <v>60</v>
      </c>
      <c r="E5528" t="s">
        <v>9386</v>
      </c>
      <c r="F5528" t="s">
        <v>202</v>
      </c>
      <c r="G5528" t="s">
        <v>1560</v>
      </c>
      <c r="H5528" t="s">
        <v>9372</v>
      </c>
      <c r="I5528" t="s">
        <v>55</v>
      </c>
      <c r="J5528" t="s">
        <v>3257</v>
      </c>
      <c r="K5528" t="s">
        <v>5908</v>
      </c>
      <c r="L5528" t="s">
        <v>146</v>
      </c>
      <c r="M5528" t="s">
        <v>9431</v>
      </c>
    </row>
    <row r="5529" spans="1:13" x14ac:dyDescent="0.35">
      <c r="A5529" t="s">
        <v>9432</v>
      </c>
      <c r="B5529" t="s">
        <v>25</v>
      </c>
      <c r="C5529" t="s">
        <v>150</v>
      </c>
      <c r="D5529" t="s">
        <v>141</v>
      </c>
      <c r="E5529" t="s">
        <v>9410</v>
      </c>
      <c r="F5529" t="s">
        <v>446</v>
      </c>
      <c r="G5529" t="s">
        <v>6034</v>
      </c>
      <c r="H5529" t="s">
        <v>9372</v>
      </c>
      <c r="I5529" t="s">
        <v>171</v>
      </c>
      <c r="J5529" t="s">
        <v>2175</v>
      </c>
      <c r="K5529" t="s">
        <v>5853</v>
      </c>
      <c r="L5529" t="s">
        <v>146</v>
      </c>
      <c r="M5529" t="s">
        <v>9433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98515-9189-4D33-8C17-4577D2D43A56}">
  <sheetPr>
    <tabColor rgb="FFFF0000"/>
  </sheetPr>
  <dimension ref="A1:AP50"/>
  <sheetViews>
    <sheetView workbookViewId="0">
      <selection activeCell="B7" sqref="B7"/>
    </sheetView>
  </sheetViews>
  <sheetFormatPr defaultRowHeight="14.5" x14ac:dyDescent="0.35"/>
  <cols>
    <col min="1" max="1" width="56.26953125" bestFit="1" customWidth="1"/>
    <col min="2" max="2" width="19.1796875" customWidth="1"/>
    <col min="3" max="3" width="15.453125" bestFit="1" customWidth="1"/>
    <col min="4" max="4" width="14.54296875" customWidth="1"/>
  </cols>
  <sheetData>
    <row r="1" spans="1:15" x14ac:dyDescent="0.35">
      <c r="A1" s="22" t="s">
        <v>91</v>
      </c>
    </row>
    <row r="3" spans="1:15" x14ac:dyDescent="0.35">
      <c r="A3" s="131" t="s">
        <v>90</v>
      </c>
      <c r="B3" s="39" t="s">
        <v>93</v>
      </c>
      <c r="C3" s="39" t="s">
        <v>0</v>
      </c>
      <c r="D3" s="39" t="str">
        <f>VLOOKUP('Price History + Forecast'!$B$5,'Data Sheet'!$B$3:$C$4,2)</f>
        <v>D</v>
      </c>
    </row>
    <row r="4" spans="1:15" x14ac:dyDescent="0.35">
      <c r="A4" s="133"/>
      <c r="B4" s="39" t="s">
        <v>94</v>
      </c>
      <c r="C4" s="39" t="s">
        <v>92</v>
      </c>
      <c r="D4" s="39"/>
    </row>
    <row r="7" spans="1:15" x14ac:dyDescent="0.35">
      <c r="A7" s="11" t="s">
        <v>14551</v>
      </c>
      <c r="B7" t="str">
        <f>_xlfn.TEXTJOIN(";", TRUE, IFERROR('Price History + Forecast'!B10,""), IFERROR('Price History + Forecast'!E10,""), IFERROR('Price History + Forecast'!H10,""), IFERROR('Price History + Forecast'!K10,""), IFERROR('Price History + Forecast'!N10,""),  IFERROR('Price History + Forecast'!Q10,""), IFERROR('Price History + Forecast'!T10,""),IFERROR('Price History + Forecast'!W10,""), IFERROR('Price History + Forecast'!Z10,""),IFERROR('Price History + Forecast'!AC10,""),IFERROR('Price History + Forecast'!AF10,""),IFERROR('Price History + Forecast'!AI10,""),IFERROR('Price History + Forecast'!AL10,""),IFERROR('Price History + Forecast'!AO10,""),IFERROR('Price History + Forecast'!AR10,""),IFERROR('Price History + Forecast'!AU10,""),IFERROR('Price History + Forecast'!AX10,""),IFERROR('Price History + Forecast'!BA10,""),IFERROR('Price History + Forecast'!BD10,""),IFERROR('Price History + Forecast'!BG10,""),IFERROR('Price History + Forecast'!BJ10,""),IFERROR('Price History + Forecast'!BM10,""),IFERROR('Price History + Forecast'!BP10,""),IFERROR('Price History + Forecast'!BS10,""),IFERROR('Price History + Forecast'!BV10,""),IFERROR('Price History + Forecast'!BY10,""),IFERROR('Price History + Forecast'!CB10,""),IFERROR('Price History + Forecast'!CE10,""),IFERROR('Price History + Forecast'!CH10,""),IFERROR('Price History + Forecast'!CK10,""),IFERROR('Price History + Forecast'!CN10,""),IFERROR('Price History + Forecast'!CQ10,""),IFERROR('Price History + Forecast'!CT10,""),IFERROR('Price History + Forecast'!CW10,""),IFERROR('Price History + Forecast'!CZ10,""),IFERROR('Price History + Forecast'!DC10,""),IFERROR('Price History + Forecast'!DF10,""),IFERROR('Price History + Forecast'!DI10,""),IFERROR('Price History + Forecast'!DL10,""),IFERROR('Price History + Forecast'!DO10,""))</f>
        <v>FP-PLP-0008;FP-PLP-0009;FP-PLP-0009;FP-PLP-0013;FP-PLP-0056;FP-PLP-0053;FP-PLP-0023;FP-PLP-0034;FP-PLP-0039;FP-PLP-0040;FP-PLP-0003;FP-PLP-0056;FP-PLP-0151;FP-CTB-0050;FP-CBB-0019;FP-CBB-0021;FP-CBB-0022;FP-CBB-0024;FP-CBB-0027;FP-CBB-0096;FP-CBB-0099;FP-CBB-0100;FP-CBB-0103;FP-CBB-0105;FP-CTB-0001;FP-CTB-0003;FP-CTB-0004;FP-CTB-0005;FP-CTB-0006;FP-CTB-0007;FP-CTB-0008;FP-CTB-0009;FP-CTB-0010;FP-CTB-0011;FP-CTB-0012;FP-CTB-0013;FP-CTB-0014;FP-CTB-0015;FP-CTB-0016;FP-CTB-0017</v>
      </c>
    </row>
    <row r="8" spans="1:15" x14ac:dyDescent="0.35">
      <c r="A8" s="1"/>
    </row>
    <row r="10" spans="1:15" x14ac:dyDescent="0.35">
      <c r="A10" s="131" t="s">
        <v>50</v>
      </c>
      <c r="B10" s="39" t="s">
        <v>55</v>
      </c>
      <c r="C10" s="39" t="s">
        <v>102</v>
      </c>
      <c r="D10" s="39" t="str">
        <f>VLOOKUP('Price History + Forecast'!$H7,'Data Sheet'!B10:C14,2,FALSE)</f>
        <v>MonthlyAverage</v>
      </c>
    </row>
    <row r="11" spans="1:15" x14ac:dyDescent="0.35">
      <c r="A11" s="132"/>
      <c r="B11" s="39" t="s">
        <v>103</v>
      </c>
      <c r="C11" s="39" t="s">
        <v>9508</v>
      </c>
      <c r="D11" s="39"/>
    </row>
    <row r="12" spans="1:15" x14ac:dyDescent="0.35">
      <c r="A12" s="132"/>
      <c r="B12" s="39" t="s">
        <v>105</v>
      </c>
      <c r="C12" s="39" t="s">
        <v>9509</v>
      </c>
      <c r="D12" s="39"/>
    </row>
    <row r="13" spans="1:15" x14ac:dyDescent="0.35">
      <c r="A13" s="132"/>
      <c r="B13" s="39" t="s">
        <v>106</v>
      </c>
      <c r="C13" s="39" t="s">
        <v>9510</v>
      </c>
      <c r="D13" s="39"/>
      <c r="M13" s="134"/>
      <c r="N13" s="134"/>
      <c r="O13" s="134"/>
    </row>
    <row r="14" spans="1:15" x14ac:dyDescent="0.35">
      <c r="A14" s="133"/>
      <c r="B14" s="39" t="s">
        <v>104</v>
      </c>
      <c r="C14" s="39" t="s">
        <v>9511</v>
      </c>
      <c r="D14" s="39"/>
      <c r="M14" s="135"/>
      <c r="N14" s="135"/>
      <c r="O14" s="135"/>
    </row>
    <row r="15" spans="1:15" x14ac:dyDescent="0.35">
      <c r="M15" s="136"/>
      <c r="N15" s="136"/>
      <c r="O15" s="136"/>
    </row>
    <row r="16" spans="1:15" x14ac:dyDescent="0.35">
      <c r="M16" s="137"/>
      <c r="N16" s="137"/>
      <c r="O16" s="137"/>
    </row>
    <row r="19" spans="1:42" x14ac:dyDescent="0.35">
      <c r="A19" s="11" t="s">
        <v>109</v>
      </c>
      <c r="B19" s="39"/>
      <c r="C19" s="39" t="str" cm="1">
        <f t="array" ref="C19">_xll.GetAvailableCurrencyConversions("MB-AL-0004")</f>
        <v>AED</v>
      </c>
      <c r="D19" s="39" t="s">
        <v>70</v>
      </c>
      <c r="E19" s="39" t="s">
        <v>54</v>
      </c>
      <c r="F19" s="39" t="s">
        <v>120</v>
      </c>
      <c r="G19" s="39" t="s">
        <v>68</v>
      </c>
      <c r="H19" s="39" t="s">
        <v>78</v>
      </c>
      <c r="I19" s="39" t="s">
        <v>74</v>
      </c>
      <c r="J19" s="39" t="s">
        <v>110</v>
      </c>
      <c r="K19" s="39" t="s">
        <v>121</v>
      </c>
      <c r="L19" s="39" t="s">
        <v>69</v>
      </c>
      <c r="M19" s="39" t="s">
        <v>122</v>
      </c>
      <c r="N19" s="39" t="s">
        <v>123</v>
      </c>
      <c r="O19" s="39" t="s">
        <v>85</v>
      </c>
      <c r="P19" s="39" t="s">
        <v>111</v>
      </c>
      <c r="Q19" s="39" t="s">
        <v>58</v>
      </c>
      <c r="R19" s="39" t="s">
        <v>71</v>
      </c>
      <c r="S19" s="39" t="s">
        <v>72</v>
      </c>
      <c r="T19" s="39" t="s">
        <v>124</v>
      </c>
      <c r="U19" s="39" t="s">
        <v>63</v>
      </c>
      <c r="V19" s="39" t="s">
        <v>81</v>
      </c>
      <c r="W19" s="39" t="s">
        <v>112</v>
      </c>
      <c r="X19" s="39" t="s">
        <v>88</v>
      </c>
      <c r="Y19" s="39" t="s">
        <v>113</v>
      </c>
      <c r="Z19" s="39" t="s">
        <v>73</v>
      </c>
      <c r="AA19" s="39" t="s">
        <v>62</v>
      </c>
      <c r="AB19" s="39" t="s">
        <v>125</v>
      </c>
      <c r="AC19" s="39" t="s">
        <v>56</v>
      </c>
      <c r="AD19" s="39" t="s">
        <v>114</v>
      </c>
      <c r="AE19" s="39" t="s">
        <v>126</v>
      </c>
      <c r="AF19" s="39" t="s">
        <v>83</v>
      </c>
      <c r="AG19" s="39" t="s">
        <v>75</v>
      </c>
      <c r="AH19" s="39" t="s">
        <v>89</v>
      </c>
      <c r="AI19" s="39" t="s">
        <v>76</v>
      </c>
      <c r="AJ19" s="39" t="s">
        <v>127</v>
      </c>
      <c r="AK19" s="39" t="s">
        <v>84</v>
      </c>
      <c r="AL19" s="39" t="s">
        <v>128</v>
      </c>
      <c r="AM19" s="39" t="s">
        <v>65</v>
      </c>
      <c r="AN19" s="39" t="s">
        <v>59</v>
      </c>
      <c r="AO19" s="39" t="s">
        <v>129</v>
      </c>
      <c r="AP19" s="39" t="s">
        <v>79</v>
      </c>
    </row>
    <row r="20" spans="1:42" x14ac:dyDescent="0.35">
      <c r="A20" s="11" t="s">
        <v>115</v>
      </c>
      <c r="B20" s="39"/>
      <c r="C20" s="39" t="s">
        <v>249</v>
      </c>
      <c r="D20" s="39" t="s">
        <v>67</v>
      </c>
      <c r="E20" s="39" t="s">
        <v>116</v>
      </c>
      <c r="F20" s="39" t="s">
        <v>117</v>
      </c>
      <c r="G20" s="39" t="s">
        <v>86</v>
      </c>
      <c r="H20" s="39" t="s">
        <v>82</v>
      </c>
      <c r="I20" s="39" t="s">
        <v>61</v>
      </c>
      <c r="J20" s="39" t="s">
        <v>80</v>
      </c>
      <c r="K20" s="39" t="s">
        <v>87</v>
      </c>
      <c r="L20" s="39" t="s">
        <v>64</v>
      </c>
      <c r="M20" s="39" t="s">
        <v>60</v>
      </c>
      <c r="N20" s="39" t="s">
        <v>57</v>
      </c>
      <c r="O20" s="39" t="s">
        <v>118</v>
      </c>
      <c r="P20" s="39" t="s">
        <v>141</v>
      </c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</row>
    <row r="23" spans="1:42" x14ac:dyDescent="0.35">
      <c r="A23" s="131" t="s">
        <v>9473</v>
      </c>
      <c r="B23" s="39" t="s">
        <v>9480</v>
      </c>
    </row>
    <row r="24" spans="1:42" x14ac:dyDescent="0.35">
      <c r="A24" s="132"/>
      <c r="B24" s="39" t="s">
        <v>9476</v>
      </c>
    </row>
    <row r="25" spans="1:42" x14ac:dyDescent="0.35">
      <c r="A25" s="132"/>
      <c r="B25" s="39" t="s">
        <v>9477</v>
      </c>
    </row>
    <row r="26" spans="1:42" x14ac:dyDescent="0.35">
      <c r="A26" s="132"/>
      <c r="B26" s="39" t="s">
        <v>9474</v>
      </c>
    </row>
    <row r="27" spans="1:42" x14ac:dyDescent="0.35">
      <c r="A27" s="132"/>
      <c r="B27" s="39" t="s">
        <v>9481</v>
      </c>
    </row>
    <row r="28" spans="1:42" x14ac:dyDescent="0.35">
      <c r="A28" s="132"/>
      <c r="B28" s="39" t="s">
        <v>9475</v>
      </c>
    </row>
    <row r="29" spans="1:42" x14ac:dyDescent="0.35">
      <c r="A29" s="132"/>
      <c r="B29" s="39" t="s">
        <v>9478</v>
      </c>
    </row>
    <row r="30" spans="1:42" x14ac:dyDescent="0.35">
      <c r="A30" s="133"/>
      <c r="B30" s="39" t="s">
        <v>9479</v>
      </c>
    </row>
    <row r="49" spans="1:2" x14ac:dyDescent="0.35">
      <c r="B49" t="s">
        <v>2</v>
      </c>
    </row>
    <row r="50" spans="1:2" x14ac:dyDescent="0.35">
      <c r="A50" s="21" t="s">
        <v>1</v>
      </c>
      <c r="B50" s="40" t="str">
        <f>_xlfn.CONCAT('Price History + Forecast'!$B$10&amp;$B$49&amp;'Price History + Forecast'!$E$10&amp;$B$49&amp;'Price History + Forecast'!$H$10&amp;$B$49&amp;'Price History + Forecast'!$K$10&amp;$B$49&amp;'Price History + Forecast'!$N$10&amp;$B$49&amp;'Price History + Forecast'!$Q$10&amp;$B$49&amp;'Price History + Forecast'!$T$10&amp;$B$49&amp;'Price History + Forecast'!$W$10&amp;$B$49&amp;'Price History + Forecast'!$Z$10&amp;$B$49&amp;'Price History + Forecast'!$AC$10&amp;$B$49&amp;'Price History + Forecast'!$AF$10&amp;$B$49&amp;'Price History + Forecast'!$AI$10&amp;$B$49&amp;'Price History + Forecast'!$AL$10&amp;$B$49&amp;'Price History + Forecast'!$AO$10&amp;$B$49&amp;'Price History + Forecast'!$AR$10&amp;$B$49&amp;'Price History + Forecast'!$AU$10&amp;$B$49&amp;'Price History + Forecast'!$AX$10&amp;$B$49&amp;'Price History + Forecast'!$BA$10&amp;$B$49&amp;'Price History + Forecast'!$BD$10&amp;$B$49&amp;'Price History + Forecast'!$BG$10&amp;$B$49&amp;'Price History + Forecast'!$BJ$10)</f>
        <v>FP-PLP-0008;FP-PLP-0009;FP-PLP-0009;FP-PLP-0013;FP-PLP-0056;FP-PLP-0053;FP-PLP-0023;FP-PLP-0034;FP-PLP-0039;FP-PLP-0040;FP-PLP-0003;FP-PLP-0056;FP-PLP-0151;FP-CTB-0050;FP-CBB-0019;FP-CBB-0021;FP-CBB-0022;FP-CBB-0024;FP-CBB-0027;FP-CBB-0096;FP-CBB-0099</v>
      </c>
    </row>
  </sheetData>
  <mergeCells count="7">
    <mergeCell ref="A23:A30"/>
    <mergeCell ref="A10:A14"/>
    <mergeCell ref="A3:A4"/>
    <mergeCell ref="M13:O13"/>
    <mergeCell ref="M14:O14"/>
    <mergeCell ref="M15:O15"/>
    <mergeCell ref="M16:O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Instructions</vt:lpstr>
      <vt:lpstr>Price History + Forecast</vt:lpstr>
      <vt:lpstr>Find a price</vt:lpstr>
      <vt:lpstr>Data 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Hobbs, Kate (UK)</dc:creator>
  <cp:keywords/>
  <dc:description/>
  <cp:lastModifiedBy>Hobbs, Kate (UK)</cp:lastModifiedBy>
  <cp:revision/>
  <dcterms:created xsi:type="dcterms:W3CDTF">2025-04-14T16:14:36Z</dcterms:created>
  <dcterms:modified xsi:type="dcterms:W3CDTF">2025-08-14T08:57:52Z</dcterms:modified>
  <cp:category/>
  <cp:contentStatus/>
</cp:coreProperties>
</file>